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3AB9E582-3E75-4710-A5B8-36908288CA2B}" xr6:coauthVersionLast="45" xr6:coauthVersionMax="45" xr10:uidLastSave="{00000000-0000-0000-0000-000000000000}"/>
  <bookViews>
    <workbookView xWindow="3870" yWindow="1500" windowWidth="21600" windowHeight="11385" tabRatio="662" activeTab="1" xr2:uid="{00000000-000D-0000-FFFF-FFFF00000000}"/>
  </bookViews>
  <sheets>
    <sheet name="0530L" sheetId="18" r:id="rId1"/>
    <sheet name="Mapping" sheetId="27" r:id="rId2"/>
    <sheet name="CLvsLO" sheetId="19" r:id="rId3"/>
    <sheet name="CL 15GHz" sheetId="24" r:id="rId4"/>
    <sheet name="CL &amp; Data" sheetId="8" r:id="rId5"/>
    <sheet name="Isolations" sheetId="4" r:id="rId6"/>
    <sheet name="IF Response" sheetId="6" r:id="rId7"/>
    <sheet name="IP3" sheetId="7" r:id="rId8"/>
    <sheet name="P1dB CL" sheetId="25" r:id="rId9"/>
    <sheet name="P1dB Pt" sheetId="26" r:id="rId10"/>
    <sheet name="LO Harm-A" sheetId="17" r:id="rId11"/>
    <sheet name="LO Harm-B" sheetId="14" r:id="rId12"/>
    <sheet name="2Rx2L" sheetId="15" r:id="rId13"/>
    <sheet name="2Ix1L" sheetId="16" r:id="rId14"/>
    <sheet name="5Rx0L" sheetId="20" r:id="rId15"/>
    <sheet name="5Rx5L" sheetId="21" r:id="rId16"/>
    <sheet name="5Ix0L" sheetId="22" r:id="rId17"/>
    <sheet name="5Ix5L" sheetId="23" r:id="rId18"/>
  </sheets>
  <definedNames>
    <definedName name="Amp_Diff_2_3" localSheetId="0">'0530L'!$G$2:$G$868</definedName>
    <definedName name="Amp_Diff_2_3_2" localSheetId="0">'0530L'!$P$2:$P$836</definedName>
    <definedName name="Amp_Diff_2_4" localSheetId="0">'0530L'!$H$2:$H$868</definedName>
    <definedName name="Common_RL" localSheetId="0">'0530L'!$D$2:$D$868</definedName>
    <definedName name="IL_1_4" localSheetId="0">'0530L'!$A$2:$C$868</definedName>
    <definedName name="IL_1_4_2" localSheetId="0">'0530L'!$O$2:$O$836</definedName>
    <definedName name="Iso_2_3" localSheetId="0">'0530L'!$K$2:$K$868</definedName>
    <definedName name="Iso_2_3_2" localSheetId="0">'0530L'!$R$2:$R$836</definedName>
    <definedName name="Iso_2_4" localSheetId="0">'0530L'!$L$2:$L$868</definedName>
    <definedName name="Iso_2_4_2" localSheetId="0">'0530L'!$S$2:$T$836</definedName>
    <definedName name="MT3H_0113_ConversionLoss_and_Isolation_A__20dBm" localSheetId="4">'CL &amp; Data'!$B$1:$F$629</definedName>
    <definedName name="MT3H_0113_ConversionLoss_and_Isolation_B" localSheetId="4">'CL &amp; Data'!$L$1:$P$629</definedName>
    <definedName name="Output_3_RL" localSheetId="0">'0530L'!$E$2:$E$868</definedName>
    <definedName name="Output_4_RL" localSheetId="0">'0530L'!$F$2:$F$868</definedName>
    <definedName name="Phase_Diff_2_3" localSheetId="0">'0530L'!#REF!</definedName>
    <definedName name="Phase_Diff_2_3_1" localSheetId="0">'0530L'!$I$2:$I$868</definedName>
    <definedName name="Phase_Diff_2_3_2" localSheetId="0">'0530L'!$Q$2:$Q$836</definedName>
    <definedName name="Phase_Diff_2_4" localSheetId="0">'0530L'!$J$2:$J$868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27" l="1"/>
  <c r="AA34" i="27"/>
  <c r="AA33" i="27"/>
  <c r="AA32" i="27"/>
  <c r="AA31" i="27"/>
  <c r="AA30" i="27"/>
  <c r="Z34" i="27"/>
  <c r="Z33" i="27"/>
  <c r="Z32" i="27"/>
  <c r="Z31" i="27"/>
  <c r="Z30" i="27"/>
  <c r="Y34" i="27"/>
  <c r="Y33" i="27"/>
  <c r="Y32" i="27"/>
  <c r="Y31" i="27"/>
  <c r="Y30" i="27"/>
  <c r="X34" i="27"/>
  <c r="X33" i="27"/>
  <c r="X32" i="27"/>
  <c r="X31" i="27"/>
  <c r="X30" i="27"/>
  <c r="W34" i="27"/>
  <c r="W33" i="27"/>
  <c r="W32" i="27"/>
  <c r="W31" i="27"/>
  <c r="V34" i="27"/>
  <c r="V33" i="27"/>
  <c r="V32" i="27"/>
  <c r="V31" i="27"/>
  <c r="O56" i="22" l="1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AT6" i="7" l="1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V4" i="6" l="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T10" i="26" l="1"/>
  <c r="U10" i="26"/>
  <c r="V10" i="26"/>
  <c r="W10" i="26"/>
  <c r="X10" i="26"/>
  <c r="Y10" i="26"/>
  <c r="T11" i="26"/>
  <c r="U11" i="26"/>
  <c r="V11" i="26"/>
  <c r="W11" i="26"/>
  <c r="X11" i="26"/>
  <c r="Y11" i="26"/>
  <c r="T12" i="26"/>
  <c r="U12" i="26"/>
  <c r="V12" i="26"/>
  <c r="W12" i="26"/>
  <c r="X12" i="26"/>
  <c r="Y12" i="26"/>
  <c r="T13" i="26"/>
  <c r="U13" i="26"/>
  <c r="V13" i="26"/>
  <c r="W13" i="26"/>
  <c r="X13" i="26"/>
  <c r="Y13" i="26"/>
  <c r="T14" i="26"/>
  <c r="U14" i="26"/>
  <c r="V14" i="26"/>
  <c r="W14" i="26"/>
  <c r="X14" i="26"/>
  <c r="Y14" i="26"/>
  <c r="T15" i="26"/>
  <c r="U15" i="26"/>
  <c r="V15" i="26"/>
  <c r="W15" i="26"/>
  <c r="X15" i="26"/>
  <c r="Y15" i="26"/>
  <c r="T16" i="26"/>
  <c r="U16" i="26"/>
  <c r="V16" i="26"/>
  <c r="W16" i="26"/>
  <c r="X16" i="26"/>
  <c r="Y16" i="26"/>
  <c r="T17" i="26"/>
  <c r="U17" i="26"/>
  <c r="V17" i="26"/>
  <c r="W17" i="26"/>
  <c r="X17" i="26"/>
  <c r="Y17" i="26"/>
  <c r="T18" i="26"/>
  <c r="U18" i="26"/>
  <c r="V18" i="26"/>
  <c r="W18" i="26"/>
  <c r="X18" i="26"/>
  <c r="Y18" i="26"/>
  <c r="T19" i="26"/>
  <c r="U19" i="26"/>
  <c r="V19" i="26"/>
  <c r="W19" i="26"/>
  <c r="X19" i="26"/>
  <c r="Y19" i="26"/>
  <c r="T20" i="26"/>
  <c r="U20" i="26"/>
  <c r="V20" i="26"/>
  <c r="W20" i="26"/>
  <c r="X20" i="26"/>
  <c r="Y20" i="26"/>
  <c r="T21" i="26"/>
  <c r="U21" i="26"/>
  <c r="V21" i="26"/>
  <c r="W21" i="26"/>
  <c r="X21" i="26"/>
  <c r="Y21" i="26"/>
  <c r="T22" i="26"/>
  <c r="U22" i="26"/>
  <c r="V22" i="26"/>
  <c r="W22" i="26"/>
  <c r="X22" i="26"/>
  <c r="Y22" i="26"/>
  <c r="T23" i="26"/>
  <c r="U23" i="26"/>
  <c r="V23" i="26"/>
  <c r="W23" i="26"/>
  <c r="X23" i="26"/>
  <c r="Y23" i="26"/>
  <c r="T24" i="26"/>
  <c r="U24" i="26"/>
  <c r="V24" i="26"/>
  <c r="W24" i="26"/>
  <c r="X24" i="26"/>
  <c r="Y24" i="26"/>
  <c r="T25" i="26"/>
  <c r="U25" i="26"/>
  <c r="V25" i="26"/>
  <c r="W25" i="26"/>
  <c r="X25" i="26"/>
  <c r="Y25" i="26"/>
  <c r="T26" i="26"/>
  <c r="U26" i="26"/>
  <c r="V26" i="26"/>
  <c r="W26" i="26"/>
  <c r="X26" i="26"/>
  <c r="Y26" i="26"/>
  <c r="T27" i="26"/>
  <c r="U27" i="26"/>
  <c r="V27" i="26"/>
  <c r="W27" i="26"/>
  <c r="X27" i="26"/>
  <c r="Y27" i="26"/>
  <c r="T28" i="26"/>
  <c r="U28" i="26"/>
  <c r="V28" i="26"/>
  <c r="W28" i="26"/>
  <c r="X28" i="26"/>
  <c r="Y28" i="26"/>
  <c r="T29" i="26"/>
  <c r="U29" i="26"/>
  <c r="V29" i="26"/>
  <c r="W29" i="26"/>
  <c r="X29" i="26"/>
  <c r="Y29" i="26"/>
  <c r="T30" i="26"/>
  <c r="U30" i="26"/>
  <c r="V30" i="26"/>
  <c r="W30" i="26"/>
  <c r="X30" i="26"/>
  <c r="Y30" i="26"/>
  <c r="T31" i="26"/>
  <c r="U31" i="26"/>
  <c r="V31" i="26"/>
  <c r="W31" i="26"/>
  <c r="X31" i="26"/>
  <c r="Y31" i="26"/>
  <c r="T32" i="26"/>
  <c r="U32" i="26"/>
  <c r="V32" i="26"/>
  <c r="W32" i="26"/>
  <c r="X32" i="26"/>
  <c r="Y32" i="26"/>
  <c r="T33" i="26"/>
  <c r="U33" i="26"/>
  <c r="V33" i="26"/>
  <c r="W33" i="26"/>
  <c r="X33" i="26"/>
  <c r="Y33" i="26"/>
  <c r="T34" i="26"/>
  <c r="U34" i="26"/>
  <c r="V34" i="26"/>
  <c r="W34" i="26"/>
  <c r="X34" i="26"/>
  <c r="Y34" i="26"/>
  <c r="T35" i="26"/>
  <c r="U35" i="26"/>
  <c r="V35" i="26"/>
  <c r="W35" i="26"/>
  <c r="X35" i="26"/>
  <c r="Y35" i="26"/>
  <c r="T36" i="26"/>
  <c r="U36" i="26"/>
  <c r="V36" i="26"/>
  <c r="W36" i="26"/>
  <c r="X36" i="26"/>
  <c r="Y36" i="26"/>
  <c r="T37" i="26"/>
  <c r="U37" i="26"/>
  <c r="V37" i="26"/>
  <c r="W37" i="26"/>
  <c r="X37" i="26"/>
  <c r="Y37" i="26"/>
  <c r="T38" i="26"/>
  <c r="U38" i="26"/>
  <c r="V38" i="26"/>
  <c r="W38" i="26"/>
  <c r="X38" i="26"/>
  <c r="Y38" i="26"/>
  <c r="T39" i="26"/>
  <c r="U39" i="26"/>
  <c r="V39" i="26"/>
  <c r="W39" i="26"/>
  <c r="X39" i="26"/>
  <c r="Y39" i="26"/>
  <c r="T40" i="26"/>
  <c r="U40" i="26"/>
  <c r="V40" i="26"/>
  <c r="W40" i="26"/>
  <c r="X40" i="26"/>
  <c r="Y40" i="26"/>
  <c r="T41" i="26"/>
  <c r="U41" i="26"/>
  <c r="V41" i="26"/>
  <c r="W41" i="26"/>
  <c r="X41" i="26"/>
  <c r="Y41" i="26"/>
  <c r="T42" i="26"/>
  <c r="U42" i="26"/>
  <c r="V42" i="26"/>
  <c r="W42" i="26"/>
  <c r="X42" i="26"/>
  <c r="Y42" i="26"/>
  <c r="T43" i="26"/>
  <c r="U43" i="26"/>
  <c r="V43" i="26"/>
  <c r="W43" i="26"/>
  <c r="X43" i="26"/>
  <c r="Y43" i="26"/>
  <c r="T44" i="26"/>
  <c r="U44" i="26"/>
  <c r="V44" i="26"/>
  <c r="W44" i="26"/>
  <c r="X44" i="26"/>
  <c r="Y44" i="26"/>
  <c r="T45" i="26"/>
  <c r="U45" i="26"/>
  <c r="V45" i="26"/>
  <c r="W45" i="26"/>
  <c r="X45" i="26"/>
  <c r="Y45" i="26"/>
  <c r="T46" i="26"/>
  <c r="U46" i="26"/>
  <c r="V46" i="26"/>
  <c r="W46" i="26"/>
  <c r="X46" i="26"/>
  <c r="Y46" i="26"/>
  <c r="T47" i="26"/>
  <c r="U47" i="26"/>
  <c r="V47" i="26"/>
  <c r="W47" i="26"/>
  <c r="X47" i="26"/>
  <c r="Y47" i="26"/>
  <c r="T48" i="26"/>
  <c r="U48" i="26"/>
  <c r="V48" i="26"/>
  <c r="W48" i="26"/>
  <c r="X48" i="26"/>
  <c r="Y48" i="26"/>
  <c r="T49" i="26"/>
  <c r="U49" i="26"/>
  <c r="V49" i="26"/>
  <c r="W49" i="26"/>
  <c r="X49" i="26"/>
  <c r="Y49" i="26"/>
  <c r="T50" i="26"/>
  <c r="U50" i="26"/>
  <c r="V50" i="26"/>
  <c r="W50" i="26"/>
  <c r="X50" i="26"/>
  <c r="Y50" i="26"/>
  <c r="T51" i="26"/>
  <c r="U51" i="26"/>
  <c r="V51" i="26"/>
  <c r="W51" i="26"/>
  <c r="X51" i="26"/>
  <c r="Y51" i="26"/>
  <c r="T52" i="26"/>
  <c r="U52" i="26"/>
  <c r="V52" i="26"/>
  <c r="W52" i="26"/>
  <c r="X52" i="26"/>
  <c r="Y52" i="26"/>
  <c r="T53" i="26"/>
  <c r="U53" i="26"/>
  <c r="V53" i="26"/>
  <c r="W53" i="26"/>
  <c r="X53" i="26"/>
  <c r="Y53" i="26"/>
  <c r="T54" i="26"/>
  <c r="U54" i="26"/>
  <c r="V54" i="26"/>
  <c r="W54" i="26"/>
  <c r="X54" i="26"/>
  <c r="Y54" i="26"/>
  <c r="T55" i="26"/>
  <c r="U55" i="26"/>
  <c r="V55" i="26"/>
  <c r="W55" i="26"/>
  <c r="X55" i="26"/>
  <c r="Y55" i="26"/>
  <c r="T56" i="26"/>
  <c r="U56" i="26"/>
  <c r="V56" i="26"/>
  <c r="W56" i="26"/>
  <c r="X56" i="26"/>
  <c r="Y56" i="26"/>
  <c r="T57" i="26"/>
  <c r="U57" i="26"/>
  <c r="V57" i="26"/>
  <c r="W57" i="26"/>
  <c r="X57" i="26"/>
  <c r="Y57" i="26"/>
  <c r="T58" i="26"/>
  <c r="U58" i="26"/>
  <c r="V58" i="26"/>
  <c r="W58" i="26"/>
  <c r="X58" i="26"/>
  <c r="Y58" i="26"/>
  <c r="T59" i="26"/>
  <c r="U59" i="26"/>
  <c r="V59" i="26"/>
  <c r="W59" i="26"/>
  <c r="X59" i="26"/>
  <c r="Y59" i="26"/>
  <c r="Y9" i="26"/>
  <c r="X9" i="26"/>
  <c r="W9" i="26"/>
  <c r="V9" i="26"/>
  <c r="U9" i="26"/>
  <c r="T9" i="26"/>
  <c r="AA10" i="26"/>
  <c r="AB10" i="26"/>
  <c r="AC10" i="26"/>
  <c r="AD10" i="26"/>
  <c r="AE10" i="26"/>
  <c r="AA11" i="26"/>
  <c r="AB11" i="26"/>
  <c r="AC11" i="26"/>
  <c r="AD11" i="26"/>
  <c r="AE11" i="26"/>
  <c r="AA12" i="26"/>
  <c r="AB12" i="26"/>
  <c r="AC12" i="26"/>
  <c r="AD12" i="26"/>
  <c r="AE12" i="26"/>
  <c r="AA13" i="26"/>
  <c r="AB13" i="26"/>
  <c r="AC13" i="26"/>
  <c r="AD13" i="26"/>
  <c r="AE13" i="26"/>
  <c r="AA14" i="26"/>
  <c r="AB14" i="26"/>
  <c r="AC14" i="26"/>
  <c r="AD14" i="26"/>
  <c r="AE14" i="26"/>
  <c r="AA15" i="26"/>
  <c r="AB15" i="26"/>
  <c r="AC15" i="26"/>
  <c r="AD15" i="26"/>
  <c r="AE15" i="26"/>
  <c r="AA16" i="26"/>
  <c r="AB16" i="26"/>
  <c r="AC16" i="26"/>
  <c r="AD16" i="26"/>
  <c r="AE16" i="26"/>
  <c r="AA17" i="26"/>
  <c r="AB17" i="26"/>
  <c r="AC17" i="26"/>
  <c r="AD17" i="26"/>
  <c r="AE17" i="26"/>
  <c r="AA18" i="26"/>
  <c r="AB18" i="26"/>
  <c r="AC18" i="26"/>
  <c r="AD18" i="26"/>
  <c r="AE18" i="26"/>
  <c r="AA19" i="26"/>
  <c r="AB19" i="26"/>
  <c r="AC19" i="26"/>
  <c r="AD19" i="26"/>
  <c r="AE19" i="26"/>
  <c r="AA20" i="26"/>
  <c r="AB20" i="26"/>
  <c r="AC20" i="26"/>
  <c r="AD20" i="26"/>
  <c r="AE20" i="26"/>
  <c r="AA21" i="26"/>
  <c r="AB21" i="26"/>
  <c r="AC21" i="26"/>
  <c r="AD21" i="26"/>
  <c r="AE21" i="26"/>
  <c r="AA22" i="26"/>
  <c r="AB22" i="26"/>
  <c r="AC22" i="26"/>
  <c r="AD22" i="26"/>
  <c r="AE22" i="26"/>
  <c r="AA23" i="26"/>
  <c r="AB23" i="26"/>
  <c r="AC23" i="26"/>
  <c r="AD23" i="26"/>
  <c r="AE23" i="26"/>
  <c r="AA24" i="26"/>
  <c r="AB24" i="26"/>
  <c r="AC24" i="26"/>
  <c r="AD24" i="26"/>
  <c r="AE24" i="26"/>
  <c r="AA25" i="26"/>
  <c r="AB25" i="26"/>
  <c r="AC25" i="26"/>
  <c r="AD25" i="26"/>
  <c r="AE25" i="26"/>
  <c r="AA26" i="26"/>
  <c r="AB26" i="26"/>
  <c r="AC26" i="26"/>
  <c r="AD26" i="26"/>
  <c r="AE26" i="26"/>
  <c r="AA27" i="26"/>
  <c r="AB27" i="26"/>
  <c r="AC27" i="26"/>
  <c r="AD27" i="26"/>
  <c r="AE27" i="26"/>
  <c r="AA28" i="26"/>
  <c r="AB28" i="26"/>
  <c r="AC28" i="26"/>
  <c r="AD28" i="26"/>
  <c r="AE28" i="26"/>
  <c r="AA29" i="26"/>
  <c r="AB29" i="26"/>
  <c r="AC29" i="26"/>
  <c r="AD29" i="26"/>
  <c r="AE29" i="26"/>
  <c r="AA30" i="26"/>
  <c r="AB30" i="26"/>
  <c r="AC30" i="26"/>
  <c r="AD30" i="26"/>
  <c r="AE30" i="26"/>
  <c r="AA31" i="26"/>
  <c r="AB31" i="26"/>
  <c r="AC31" i="26"/>
  <c r="AD31" i="26"/>
  <c r="AE31" i="26"/>
  <c r="AA32" i="26"/>
  <c r="AB32" i="26"/>
  <c r="AC32" i="26"/>
  <c r="AD32" i="26"/>
  <c r="AE32" i="26"/>
  <c r="AA33" i="26"/>
  <c r="AB33" i="26"/>
  <c r="AC33" i="26"/>
  <c r="AD33" i="26"/>
  <c r="AE33" i="26"/>
  <c r="AA34" i="26"/>
  <c r="AB34" i="26"/>
  <c r="AC34" i="26"/>
  <c r="AD34" i="26"/>
  <c r="AE34" i="26"/>
  <c r="AA35" i="26"/>
  <c r="AB35" i="26"/>
  <c r="AC35" i="26"/>
  <c r="AD35" i="26"/>
  <c r="AE35" i="26"/>
  <c r="AA36" i="26"/>
  <c r="AB36" i="26"/>
  <c r="AC36" i="26"/>
  <c r="AD36" i="26"/>
  <c r="AE36" i="26"/>
  <c r="AA37" i="26"/>
  <c r="AB37" i="26"/>
  <c r="AC37" i="26"/>
  <c r="AD37" i="26"/>
  <c r="AE37" i="26"/>
  <c r="AA38" i="26"/>
  <c r="AB38" i="26"/>
  <c r="AC38" i="26"/>
  <c r="AD38" i="26"/>
  <c r="AE38" i="26"/>
  <c r="AA39" i="26"/>
  <c r="AB39" i="26"/>
  <c r="AC39" i="26"/>
  <c r="AD39" i="26"/>
  <c r="AE39" i="26"/>
  <c r="AA40" i="26"/>
  <c r="AB40" i="26"/>
  <c r="AC40" i="26"/>
  <c r="AD40" i="26"/>
  <c r="AE40" i="26"/>
  <c r="AA41" i="26"/>
  <c r="AB41" i="26"/>
  <c r="AC41" i="26"/>
  <c r="AD41" i="26"/>
  <c r="AE41" i="26"/>
  <c r="AA42" i="26"/>
  <c r="AB42" i="26"/>
  <c r="AC42" i="26"/>
  <c r="AD42" i="26"/>
  <c r="AE42" i="26"/>
  <c r="AA43" i="26"/>
  <c r="AB43" i="26"/>
  <c r="AC43" i="26"/>
  <c r="AD43" i="26"/>
  <c r="AE43" i="26"/>
  <c r="AA44" i="26"/>
  <c r="AB44" i="26"/>
  <c r="AC44" i="26"/>
  <c r="AD44" i="26"/>
  <c r="AE44" i="26"/>
  <c r="AA45" i="26"/>
  <c r="AB45" i="26"/>
  <c r="AC45" i="26"/>
  <c r="AD45" i="26"/>
  <c r="AE45" i="26"/>
  <c r="AA46" i="26"/>
  <c r="AB46" i="26"/>
  <c r="AC46" i="26"/>
  <c r="AD46" i="26"/>
  <c r="AE46" i="26"/>
  <c r="AA47" i="26"/>
  <c r="AB47" i="26"/>
  <c r="AC47" i="26"/>
  <c r="AD47" i="26"/>
  <c r="AE47" i="26"/>
  <c r="AA48" i="26"/>
  <c r="AB48" i="26"/>
  <c r="AC48" i="26"/>
  <c r="AD48" i="26"/>
  <c r="AE48" i="26"/>
  <c r="AA49" i="26"/>
  <c r="AB49" i="26"/>
  <c r="AC49" i="26"/>
  <c r="AD49" i="26"/>
  <c r="AE49" i="26"/>
  <c r="AA50" i="26"/>
  <c r="AB50" i="26"/>
  <c r="AC50" i="26"/>
  <c r="AD50" i="26"/>
  <c r="AE50" i="26"/>
  <c r="AA51" i="26"/>
  <c r="AB51" i="26"/>
  <c r="AC51" i="26"/>
  <c r="AD51" i="26"/>
  <c r="AE51" i="26"/>
  <c r="AA52" i="26"/>
  <c r="AB52" i="26"/>
  <c r="AC52" i="26"/>
  <c r="AD52" i="26"/>
  <c r="AE52" i="26"/>
  <c r="AA53" i="26"/>
  <c r="AB53" i="26"/>
  <c r="AC53" i="26"/>
  <c r="AD53" i="26"/>
  <c r="AE53" i="26"/>
  <c r="AA54" i="26"/>
  <c r="AB54" i="26"/>
  <c r="AC54" i="26"/>
  <c r="AD54" i="26"/>
  <c r="AE54" i="26"/>
  <c r="AA55" i="26"/>
  <c r="AB55" i="26"/>
  <c r="AC55" i="26"/>
  <c r="AD55" i="26"/>
  <c r="AE55" i="26"/>
  <c r="AA56" i="26"/>
  <c r="AB56" i="26"/>
  <c r="AC56" i="26"/>
  <c r="AD56" i="26"/>
  <c r="AE56" i="26"/>
  <c r="AA57" i="26"/>
  <c r="AB57" i="26"/>
  <c r="AC57" i="26"/>
  <c r="AD57" i="26"/>
  <c r="AE57" i="26"/>
  <c r="AA58" i="26"/>
  <c r="AB58" i="26"/>
  <c r="AC58" i="26"/>
  <c r="AD58" i="26"/>
  <c r="AE58" i="26"/>
  <c r="AA59" i="26"/>
  <c r="AB59" i="26"/>
  <c r="AC59" i="26"/>
  <c r="AD59" i="26"/>
  <c r="AE59" i="26"/>
  <c r="AE9" i="26"/>
  <c r="AD9" i="26"/>
  <c r="AC9" i="26"/>
  <c r="AB9" i="26"/>
  <c r="AA9" i="26"/>
  <c r="K10" i="26"/>
  <c r="L10" i="26"/>
  <c r="M10" i="26"/>
  <c r="N10" i="26"/>
  <c r="O10" i="26"/>
  <c r="K11" i="26"/>
  <c r="L11" i="26"/>
  <c r="M11" i="26"/>
  <c r="N11" i="26"/>
  <c r="O11" i="26"/>
  <c r="K12" i="26"/>
  <c r="L12" i="26"/>
  <c r="M12" i="26"/>
  <c r="N12" i="26"/>
  <c r="O12" i="26"/>
  <c r="K13" i="26"/>
  <c r="L13" i="26"/>
  <c r="M13" i="26"/>
  <c r="N13" i="26"/>
  <c r="O13" i="26"/>
  <c r="K14" i="26"/>
  <c r="L14" i="26"/>
  <c r="M14" i="26"/>
  <c r="N14" i="26"/>
  <c r="O14" i="26"/>
  <c r="K15" i="26"/>
  <c r="L15" i="26"/>
  <c r="M15" i="26"/>
  <c r="N15" i="26"/>
  <c r="O15" i="26"/>
  <c r="K16" i="26"/>
  <c r="L16" i="26"/>
  <c r="M16" i="26"/>
  <c r="N16" i="26"/>
  <c r="O16" i="26"/>
  <c r="K17" i="26"/>
  <c r="L17" i="26"/>
  <c r="M17" i="26"/>
  <c r="N17" i="26"/>
  <c r="O17" i="26"/>
  <c r="K18" i="26"/>
  <c r="L18" i="26"/>
  <c r="M18" i="26"/>
  <c r="N18" i="26"/>
  <c r="O18" i="26"/>
  <c r="K19" i="26"/>
  <c r="L19" i="26"/>
  <c r="M19" i="26"/>
  <c r="N19" i="26"/>
  <c r="O19" i="26"/>
  <c r="K20" i="26"/>
  <c r="L20" i="26"/>
  <c r="M20" i="26"/>
  <c r="N20" i="26"/>
  <c r="O20" i="26"/>
  <c r="K21" i="26"/>
  <c r="L21" i="26"/>
  <c r="M21" i="26"/>
  <c r="N21" i="26"/>
  <c r="O21" i="26"/>
  <c r="K22" i="26"/>
  <c r="L22" i="26"/>
  <c r="M22" i="26"/>
  <c r="N22" i="26"/>
  <c r="O22" i="26"/>
  <c r="K23" i="26"/>
  <c r="L23" i="26"/>
  <c r="M23" i="26"/>
  <c r="N23" i="26"/>
  <c r="O23" i="26"/>
  <c r="K24" i="26"/>
  <c r="L24" i="26"/>
  <c r="M24" i="26"/>
  <c r="N24" i="26"/>
  <c r="O24" i="26"/>
  <c r="K25" i="26"/>
  <c r="L25" i="26"/>
  <c r="M25" i="26"/>
  <c r="N25" i="26"/>
  <c r="O25" i="26"/>
  <c r="K26" i="26"/>
  <c r="L26" i="26"/>
  <c r="M26" i="26"/>
  <c r="N26" i="26"/>
  <c r="O26" i="26"/>
  <c r="K27" i="26"/>
  <c r="L27" i="26"/>
  <c r="M27" i="26"/>
  <c r="N27" i="26"/>
  <c r="O27" i="26"/>
  <c r="K28" i="26"/>
  <c r="L28" i="26"/>
  <c r="M28" i="26"/>
  <c r="N28" i="26"/>
  <c r="O28" i="26"/>
  <c r="K29" i="26"/>
  <c r="L29" i="26"/>
  <c r="M29" i="26"/>
  <c r="N29" i="26"/>
  <c r="O29" i="26"/>
  <c r="K30" i="26"/>
  <c r="L30" i="26"/>
  <c r="M30" i="26"/>
  <c r="N30" i="26"/>
  <c r="O30" i="26"/>
  <c r="K31" i="26"/>
  <c r="L31" i="26"/>
  <c r="M31" i="26"/>
  <c r="N31" i="26"/>
  <c r="O31" i="26"/>
  <c r="K32" i="26"/>
  <c r="L32" i="26"/>
  <c r="M32" i="26"/>
  <c r="N32" i="26"/>
  <c r="O32" i="26"/>
  <c r="K33" i="26"/>
  <c r="L33" i="26"/>
  <c r="M33" i="26"/>
  <c r="N33" i="26"/>
  <c r="O33" i="26"/>
  <c r="K34" i="26"/>
  <c r="L34" i="26"/>
  <c r="M34" i="26"/>
  <c r="N34" i="26"/>
  <c r="O34" i="26"/>
  <c r="K35" i="26"/>
  <c r="L35" i="26"/>
  <c r="M35" i="26"/>
  <c r="N35" i="26"/>
  <c r="O35" i="26"/>
  <c r="K36" i="26"/>
  <c r="L36" i="26"/>
  <c r="M36" i="26"/>
  <c r="N36" i="26"/>
  <c r="O36" i="26"/>
  <c r="K37" i="26"/>
  <c r="L37" i="26"/>
  <c r="M37" i="26"/>
  <c r="N37" i="26"/>
  <c r="O37" i="26"/>
  <c r="K38" i="26"/>
  <c r="L38" i="26"/>
  <c r="M38" i="26"/>
  <c r="N38" i="26"/>
  <c r="O38" i="26"/>
  <c r="K39" i="26"/>
  <c r="L39" i="26"/>
  <c r="M39" i="26"/>
  <c r="N39" i="26"/>
  <c r="O39" i="26"/>
  <c r="K40" i="26"/>
  <c r="L40" i="26"/>
  <c r="M40" i="26"/>
  <c r="N40" i="26"/>
  <c r="O40" i="26"/>
  <c r="K41" i="26"/>
  <c r="L41" i="26"/>
  <c r="M41" i="26"/>
  <c r="N41" i="26"/>
  <c r="O41" i="26"/>
  <c r="K42" i="26"/>
  <c r="L42" i="26"/>
  <c r="M42" i="26"/>
  <c r="N42" i="26"/>
  <c r="O42" i="26"/>
  <c r="K43" i="26"/>
  <c r="L43" i="26"/>
  <c r="M43" i="26"/>
  <c r="N43" i="26"/>
  <c r="O43" i="26"/>
  <c r="K44" i="26"/>
  <c r="L44" i="26"/>
  <c r="M44" i="26"/>
  <c r="N44" i="26"/>
  <c r="O44" i="26"/>
  <c r="K45" i="26"/>
  <c r="L45" i="26"/>
  <c r="M45" i="26"/>
  <c r="N45" i="26"/>
  <c r="O45" i="26"/>
  <c r="K46" i="26"/>
  <c r="L46" i="26"/>
  <c r="M46" i="26"/>
  <c r="N46" i="26"/>
  <c r="O46" i="26"/>
  <c r="K47" i="26"/>
  <c r="L47" i="26"/>
  <c r="M47" i="26"/>
  <c r="N47" i="26"/>
  <c r="O47" i="26"/>
  <c r="K48" i="26"/>
  <c r="L48" i="26"/>
  <c r="M48" i="26"/>
  <c r="N48" i="26"/>
  <c r="O48" i="26"/>
  <c r="K49" i="26"/>
  <c r="L49" i="26"/>
  <c r="M49" i="26"/>
  <c r="N49" i="26"/>
  <c r="O49" i="26"/>
  <c r="K50" i="26"/>
  <c r="L50" i="26"/>
  <c r="M50" i="26"/>
  <c r="N50" i="26"/>
  <c r="O50" i="26"/>
  <c r="K51" i="26"/>
  <c r="L51" i="26"/>
  <c r="M51" i="26"/>
  <c r="N51" i="26"/>
  <c r="O51" i="26"/>
  <c r="K52" i="26"/>
  <c r="L52" i="26"/>
  <c r="M52" i="26"/>
  <c r="N52" i="26"/>
  <c r="O52" i="26"/>
  <c r="K53" i="26"/>
  <c r="L53" i="26"/>
  <c r="M53" i="26"/>
  <c r="N53" i="26"/>
  <c r="O53" i="26"/>
  <c r="K54" i="26"/>
  <c r="L54" i="26"/>
  <c r="M54" i="26"/>
  <c r="N54" i="26"/>
  <c r="O54" i="26"/>
  <c r="K55" i="26"/>
  <c r="L55" i="26"/>
  <c r="M55" i="26"/>
  <c r="N55" i="26"/>
  <c r="O55" i="26"/>
  <c r="K56" i="26"/>
  <c r="L56" i="26"/>
  <c r="M56" i="26"/>
  <c r="N56" i="26"/>
  <c r="O56" i="26"/>
  <c r="K57" i="26"/>
  <c r="L57" i="26"/>
  <c r="M57" i="26"/>
  <c r="N57" i="26"/>
  <c r="O57" i="26"/>
  <c r="K58" i="26"/>
  <c r="L58" i="26"/>
  <c r="M58" i="26"/>
  <c r="N58" i="26"/>
  <c r="O58" i="26"/>
  <c r="K59" i="26"/>
  <c r="L59" i="26"/>
  <c r="M59" i="26"/>
  <c r="N59" i="26"/>
  <c r="O59" i="26"/>
  <c r="O9" i="26"/>
  <c r="N9" i="26"/>
  <c r="M9" i="26"/>
  <c r="L9" i="26"/>
  <c r="K9" i="26"/>
  <c r="D10" i="26"/>
  <c r="E10" i="26"/>
  <c r="F10" i="26"/>
  <c r="G10" i="26"/>
  <c r="H10" i="26"/>
  <c r="I10" i="26"/>
  <c r="P10" i="26"/>
  <c r="D11" i="26"/>
  <c r="E11" i="26"/>
  <c r="F11" i="26"/>
  <c r="G11" i="26"/>
  <c r="H11" i="26"/>
  <c r="I11" i="26"/>
  <c r="P11" i="26"/>
  <c r="D12" i="26"/>
  <c r="E12" i="26"/>
  <c r="F12" i="26"/>
  <c r="G12" i="26"/>
  <c r="H12" i="26"/>
  <c r="I12" i="26"/>
  <c r="P12" i="26"/>
  <c r="D13" i="26"/>
  <c r="E13" i="26"/>
  <c r="F13" i="26"/>
  <c r="G13" i="26"/>
  <c r="H13" i="26"/>
  <c r="I13" i="26"/>
  <c r="P13" i="26"/>
  <c r="D14" i="26"/>
  <c r="E14" i="26"/>
  <c r="F14" i="26"/>
  <c r="G14" i="26"/>
  <c r="H14" i="26"/>
  <c r="I14" i="26"/>
  <c r="P14" i="26"/>
  <c r="D15" i="26"/>
  <c r="E15" i="26"/>
  <c r="F15" i="26"/>
  <c r="G15" i="26"/>
  <c r="H15" i="26"/>
  <c r="I15" i="26"/>
  <c r="P15" i="26"/>
  <c r="D16" i="26"/>
  <c r="E16" i="26"/>
  <c r="F16" i="26"/>
  <c r="G16" i="26"/>
  <c r="H16" i="26"/>
  <c r="I16" i="26"/>
  <c r="P16" i="26"/>
  <c r="D17" i="26"/>
  <c r="E17" i="26"/>
  <c r="F17" i="26"/>
  <c r="G17" i="26"/>
  <c r="H17" i="26"/>
  <c r="I17" i="26"/>
  <c r="P17" i="26"/>
  <c r="D18" i="26"/>
  <c r="E18" i="26"/>
  <c r="F18" i="26"/>
  <c r="G18" i="26"/>
  <c r="H18" i="26"/>
  <c r="I18" i="26"/>
  <c r="P18" i="26"/>
  <c r="D19" i="26"/>
  <c r="E19" i="26"/>
  <c r="F19" i="26"/>
  <c r="G19" i="26"/>
  <c r="H19" i="26"/>
  <c r="I19" i="26"/>
  <c r="P19" i="26"/>
  <c r="D20" i="26"/>
  <c r="E20" i="26"/>
  <c r="F20" i="26"/>
  <c r="G20" i="26"/>
  <c r="H20" i="26"/>
  <c r="I20" i="26"/>
  <c r="P20" i="26"/>
  <c r="D21" i="26"/>
  <c r="E21" i="26"/>
  <c r="F21" i="26"/>
  <c r="G21" i="26"/>
  <c r="H21" i="26"/>
  <c r="I21" i="26"/>
  <c r="P21" i="26"/>
  <c r="D22" i="26"/>
  <c r="E22" i="26"/>
  <c r="F22" i="26"/>
  <c r="G22" i="26"/>
  <c r="H22" i="26"/>
  <c r="I22" i="26"/>
  <c r="P22" i="26"/>
  <c r="D23" i="26"/>
  <c r="E23" i="26"/>
  <c r="F23" i="26"/>
  <c r="G23" i="26"/>
  <c r="H23" i="26"/>
  <c r="I23" i="26"/>
  <c r="P23" i="26"/>
  <c r="D24" i="26"/>
  <c r="E24" i="26"/>
  <c r="F24" i="26"/>
  <c r="G24" i="26"/>
  <c r="H24" i="26"/>
  <c r="I24" i="26"/>
  <c r="P24" i="26"/>
  <c r="D25" i="26"/>
  <c r="E25" i="26"/>
  <c r="F25" i="26"/>
  <c r="G25" i="26"/>
  <c r="H25" i="26"/>
  <c r="I25" i="26"/>
  <c r="P25" i="26"/>
  <c r="D26" i="26"/>
  <c r="E26" i="26"/>
  <c r="F26" i="26"/>
  <c r="G26" i="26"/>
  <c r="H26" i="26"/>
  <c r="I26" i="26"/>
  <c r="P26" i="26"/>
  <c r="D27" i="26"/>
  <c r="E27" i="26"/>
  <c r="F27" i="26"/>
  <c r="G27" i="26"/>
  <c r="H27" i="26"/>
  <c r="I27" i="26"/>
  <c r="P27" i="26"/>
  <c r="D28" i="26"/>
  <c r="E28" i="26"/>
  <c r="F28" i="26"/>
  <c r="G28" i="26"/>
  <c r="H28" i="26"/>
  <c r="I28" i="26"/>
  <c r="P28" i="26"/>
  <c r="D29" i="26"/>
  <c r="E29" i="26"/>
  <c r="F29" i="26"/>
  <c r="G29" i="26"/>
  <c r="H29" i="26"/>
  <c r="I29" i="26"/>
  <c r="P29" i="26"/>
  <c r="D30" i="26"/>
  <c r="E30" i="26"/>
  <c r="F30" i="26"/>
  <c r="G30" i="26"/>
  <c r="H30" i="26"/>
  <c r="I30" i="26"/>
  <c r="P30" i="26"/>
  <c r="D31" i="26"/>
  <c r="E31" i="26"/>
  <c r="F31" i="26"/>
  <c r="G31" i="26"/>
  <c r="H31" i="26"/>
  <c r="I31" i="26"/>
  <c r="P31" i="26"/>
  <c r="D32" i="26"/>
  <c r="E32" i="26"/>
  <c r="F32" i="26"/>
  <c r="G32" i="26"/>
  <c r="H32" i="26"/>
  <c r="I32" i="26"/>
  <c r="P32" i="26"/>
  <c r="D33" i="26"/>
  <c r="E33" i="26"/>
  <c r="F33" i="26"/>
  <c r="G33" i="26"/>
  <c r="H33" i="26"/>
  <c r="I33" i="26"/>
  <c r="P33" i="26"/>
  <c r="D34" i="26"/>
  <c r="E34" i="26"/>
  <c r="F34" i="26"/>
  <c r="G34" i="26"/>
  <c r="H34" i="26"/>
  <c r="I34" i="26"/>
  <c r="P34" i="26"/>
  <c r="D35" i="26"/>
  <c r="E35" i="26"/>
  <c r="F35" i="26"/>
  <c r="G35" i="26"/>
  <c r="H35" i="26"/>
  <c r="I35" i="26"/>
  <c r="P35" i="26"/>
  <c r="D36" i="26"/>
  <c r="E36" i="26"/>
  <c r="F36" i="26"/>
  <c r="G36" i="26"/>
  <c r="H36" i="26"/>
  <c r="I36" i="26"/>
  <c r="P36" i="26"/>
  <c r="D37" i="26"/>
  <c r="E37" i="26"/>
  <c r="F37" i="26"/>
  <c r="G37" i="26"/>
  <c r="H37" i="26"/>
  <c r="I37" i="26"/>
  <c r="P37" i="26"/>
  <c r="D38" i="26"/>
  <c r="E38" i="26"/>
  <c r="F38" i="26"/>
  <c r="G38" i="26"/>
  <c r="H38" i="26"/>
  <c r="I38" i="26"/>
  <c r="P38" i="26"/>
  <c r="D39" i="26"/>
  <c r="E39" i="26"/>
  <c r="F39" i="26"/>
  <c r="G39" i="26"/>
  <c r="H39" i="26"/>
  <c r="I39" i="26"/>
  <c r="P39" i="26"/>
  <c r="D40" i="26"/>
  <c r="E40" i="26"/>
  <c r="F40" i="26"/>
  <c r="G40" i="26"/>
  <c r="H40" i="26"/>
  <c r="I40" i="26"/>
  <c r="P40" i="26"/>
  <c r="D41" i="26"/>
  <c r="E41" i="26"/>
  <c r="F41" i="26"/>
  <c r="G41" i="26"/>
  <c r="H41" i="26"/>
  <c r="I41" i="26"/>
  <c r="P41" i="26"/>
  <c r="D42" i="26"/>
  <c r="E42" i="26"/>
  <c r="F42" i="26"/>
  <c r="G42" i="26"/>
  <c r="H42" i="26"/>
  <c r="I42" i="26"/>
  <c r="P42" i="26"/>
  <c r="D43" i="26"/>
  <c r="E43" i="26"/>
  <c r="F43" i="26"/>
  <c r="G43" i="26"/>
  <c r="H43" i="26"/>
  <c r="I43" i="26"/>
  <c r="P43" i="26"/>
  <c r="D44" i="26"/>
  <c r="E44" i="26"/>
  <c r="F44" i="26"/>
  <c r="G44" i="26"/>
  <c r="H44" i="26"/>
  <c r="I44" i="26"/>
  <c r="P44" i="26"/>
  <c r="D45" i="26"/>
  <c r="E45" i="26"/>
  <c r="F45" i="26"/>
  <c r="G45" i="26"/>
  <c r="H45" i="26"/>
  <c r="I45" i="26"/>
  <c r="P45" i="26"/>
  <c r="D46" i="26"/>
  <c r="E46" i="26"/>
  <c r="F46" i="26"/>
  <c r="G46" i="26"/>
  <c r="H46" i="26"/>
  <c r="I46" i="26"/>
  <c r="P46" i="26"/>
  <c r="D47" i="26"/>
  <c r="E47" i="26"/>
  <c r="F47" i="26"/>
  <c r="G47" i="26"/>
  <c r="H47" i="26"/>
  <c r="I47" i="26"/>
  <c r="P47" i="26"/>
  <c r="D48" i="26"/>
  <c r="E48" i="26"/>
  <c r="F48" i="26"/>
  <c r="G48" i="26"/>
  <c r="H48" i="26"/>
  <c r="I48" i="26"/>
  <c r="P48" i="26"/>
  <c r="D49" i="26"/>
  <c r="E49" i="26"/>
  <c r="F49" i="26"/>
  <c r="G49" i="26"/>
  <c r="H49" i="26"/>
  <c r="I49" i="26"/>
  <c r="P49" i="26"/>
  <c r="D50" i="26"/>
  <c r="E50" i="26"/>
  <c r="F50" i="26"/>
  <c r="G50" i="26"/>
  <c r="H50" i="26"/>
  <c r="I50" i="26"/>
  <c r="P50" i="26"/>
  <c r="D51" i="26"/>
  <c r="E51" i="26"/>
  <c r="F51" i="26"/>
  <c r="G51" i="26"/>
  <c r="H51" i="26"/>
  <c r="I51" i="26"/>
  <c r="P51" i="26"/>
  <c r="D52" i="26"/>
  <c r="E52" i="26"/>
  <c r="F52" i="26"/>
  <c r="G52" i="26"/>
  <c r="H52" i="26"/>
  <c r="I52" i="26"/>
  <c r="P52" i="26"/>
  <c r="D53" i="26"/>
  <c r="E53" i="26"/>
  <c r="F53" i="26"/>
  <c r="G53" i="26"/>
  <c r="H53" i="26"/>
  <c r="I53" i="26"/>
  <c r="P53" i="26"/>
  <c r="D54" i="26"/>
  <c r="E54" i="26"/>
  <c r="F54" i="26"/>
  <c r="G54" i="26"/>
  <c r="H54" i="26"/>
  <c r="I54" i="26"/>
  <c r="P54" i="26"/>
  <c r="D55" i="26"/>
  <c r="E55" i="26"/>
  <c r="F55" i="26"/>
  <c r="G55" i="26"/>
  <c r="H55" i="26"/>
  <c r="I55" i="26"/>
  <c r="P55" i="26"/>
  <c r="D56" i="26"/>
  <c r="E56" i="26"/>
  <c r="F56" i="26"/>
  <c r="G56" i="26"/>
  <c r="H56" i="26"/>
  <c r="I56" i="26"/>
  <c r="P56" i="26"/>
  <c r="D57" i="26"/>
  <c r="E57" i="26"/>
  <c r="F57" i="26"/>
  <c r="G57" i="26"/>
  <c r="H57" i="26"/>
  <c r="I57" i="26"/>
  <c r="P57" i="26"/>
  <c r="D58" i="26"/>
  <c r="E58" i="26"/>
  <c r="F58" i="26"/>
  <c r="G58" i="26"/>
  <c r="H58" i="26"/>
  <c r="I58" i="26"/>
  <c r="P58" i="26"/>
  <c r="D59" i="26"/>
  <c r="E59" i="26"/>
  <c r="F59" i="26"/>
  <c r="G59" i="26"/>
  <c r="H59" i="26"/>
  <c r="I59" i="26"/>
  <c r="P59" i="26"/>
  <c r="I9" i="26"/>
  <c r="H9" i="26"/>
  <c r="G9" i="26"/>
  <c r="F9" i="26"/>
  <c r="E9" i="26"/>
  <c r="D9" i="26"/>
  <c r="AS1" i="7"/>
  <c r="AP1" i="7"/>
  <c r="AM1" i="7"/>
  <c r="AJ1" i="7"/>
  <c r="V1" i="7"/>
  <c r="S1" i="7"/>
  <c r="P1" i="7"/>
  <c r="M1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F10" i="26" l="1"/>
  <c r="AF11" i="26"/>
  <c r="AF12" i="26"/>
  <c r="AF13" i="26"/>
  <c r="AF14" i="26"/>
  <c r="AF15" i="26"/>
  <c r="AF16" i="26"/>
  <c r="AF17" i="26"/>
  <c r="AF18" i="26"/>
  <c r="AF19" i="26"/>
  <c r="AF20" i="26"/>
  <c r="AF21" i="26"/>
  <c r="AF22" i="26"/>
  <c r="AF23" i="26"/>
  <c r="AF24" i="26"/>
  <c r="AF25" i="26"/>
  <c r="AF26" i="26"/>
  <c r="AF27" i="26"/>
  <c r="AF28" i="26"/>
  <c r="AF29" i="26"/>
  <c r="AF30" i="26"/>
  <c r="AF31" i="26"/>
  <c r="AF32" i="26"/>
  <c r="AF33" i="26"/>
  <c r="AF34" i="26"/>
  <c r="AF35" i="26"/>
  <c r="AF36" i="26"/>
  <c r="AF37" i="26"/>
  <c r="AF38" i="26"/>
  <c r="AF39" i="26"/>
  <c r="AF40" i="26"/>
  <c r="AF41" i="26"/>
  <c r="AF42" i="26"/>
  <c r="AF43" i="26"/>
  <c r="AF44" i="26"/>
  <c r="AF45" i="26"/>
  <c r="AF46" i="26"/>
  <c r="AF47" i="26"/>
  <c r="AF48" i="26"/>
  <c r="AF49" i="26"/>
  <c r="AF50" i="26"/>
  <c r="AF51" i="26"/>
  <c r="AF52" i="26"/>
  <c r="AF53" i="26"/>
  <c r="AF54" i="26"/>
  <c r="AF55" i="26"/>
  <c r="AF56" i="26"/>
  <c r="AF57" i="26"/>
  <c r="AF58" i="26"/>
  <c r="AF59" i="26"/>
  <c r="AF9" i="26"/>
  <c r="AF3" i="26"/>
  <c r="AE3" i="26"/>
  <c r="AD3" i="26"/>
  <c r="AC3" i="26"/>
  <c r="AB3" i="26"/>
  <c r="AA3" i="26"/>
  <c r="Y3" i="26"/>
  <c r="X3" i="26"/>
  <c r="W3" i="26"/>
  <c r="V3" i="26"/>
  <c r="U3" i="26"/>
  <c r="T3" i="26"/>
  <c r="Z6" i="25"/>
  <c r="AA6" i="25"/>
  <c r="AB6" i="25"/>
  <c r="AC6" i="25"/>
  <c r="Z7" i="25"/>
  <c r="AA7" i="25"/>
  <c r="AB7" i="25"/>
  <c r="AC7" i="25"/>
  <c r="Z8" i="25"/>
  <c r="AA8" i="25"/>
  <c r="AB8" i="25"/>
  <c r="AC8" i="25"/>
  <c r="Z9" i="25"/>
  <c r="AA9" i="25"/>
  <c r="AB9" i="25"/>
  <c r="AC9" i="25"/>
  <c r="Z10" i="25"/>
  <c r="AA10" i="25"/>
  <c r="AB10" i="25"/>
  <c r="AC10" i="25"/>
  <c r="Z11" i="25"/>
  <c r="AA11" i="25"/>
  <c r="AB11" i="25"/>
  <c r="AC11" i="25"/>
  <c r="Z12" i="25"/>
  <c r="AA12" i="25"/>
  <c r="AB12" i="25"/>
  <c r="AC12" i="25"/>
  <c r="Z13" i="25"/>
  <c r="AA13" i="25"/>
  <c r="AB13" i="25"/>
  <c r="AC13" i="25"/>
  <c r="Z14" i="25"/>
  <c r="AA14" i="25"/>
  <c r="AB14" i="25"/>
  <c r="AC14" i="25"/>
  <c r="Z15" i="25"/>
  <c r="AA15" i="25"/>
  <c r="AB15" i="25"/>
  <c r="AC15" i="25"/>
  <c r="Z16" i="25"/>
  <c r="AA16" i="25"/>
  <c r="AB16" i="25"/>
  <c r="AC16" i="25"/>
  <c r="Z17" i="25"/>
  <c r="AA17" i="25"/>
  <c r="AB17" i="25"/>
  <c r="AC17" i="25"/>
  <c r="Z18" i="25"/>
  <c r="AA18" i="25"/>
  <c r="AB18" i="25"/>
  <c r="AC18" i="25"/>
  <c r="Z19" i="25"/>
  <c r="AA19" i="25"/>
  <c r="AB19" i="25"/>
  <c r="AC19" i="25"/>
  <c r="Z20" i="25"/>
  <c r="AA20" i="25"/>
  <c r="AB20" i="25"/>
  <c r="AC20" i="25"/>
  <c r="Z21" i="25"/>
  <c r="AA21" i="25"/>
  <c r="AB21" i="25"/>
  <c r="AC21" i="25"/>
  <c r="Z22" i="25"/>
  <c r="AA22" i="25"/>
  <c r="AB22" i="25"/>
  <c r="AC22" i="25"/>
  <c r="Z23" i="25"/>
  <c r="AA23" i="25"/>
  <c r="AB23" i="25"/>
  <c r="AC23" i="25"/>
  <c r="Z24" i="25"/>
  <c r="AA24" i="25"/>
  <c r="AB24" i="25"/>
  <c r="AC24" i="25"/>
  <c r="Z25" i="25"/>
  <c r="AA25" i="25"/>
  <c r="AB25" i="25"/>
  <c r="AC25" i="25"/>
  <c r="Z26" i="25"/>
  <c r="AA26" i="25"/>
  <c r="AB26" i="25"/>
  <c r="AC26" i="25"/>
  <c r="Z27" i="25"/>
  <c r="AA27" i="25"/>
  <c r="AB27" i="25"/>
  <c r="AC27" i="25"/>
  <c r="Z28" i="25"/>
  <c r="AA28" i="25"/>
  <c r="AB28" i="25"/>
  <c r="AC28" i="25"/>
  <c r="Z29" i="25"/>
  <c r="AA29" i="25"/>
  <c r="AB29" i="25"/>
  <c r="AC29" i="25"/>
  <c r="Z30" i="25"/>
  <c r="AA30" i="25"/>
  <c r="AB30" i="25"/>
  <c r="AC30" i="25"/>
  <c r="Z31" i="25"/>
  <c r="AA31" i="25"/>
  <c r="AB31" i="25"/>
  <c r="AC31" i="25"/>
  <c r="Z32" i="25"/>
  <c r="AA32" i="25"/>
  <c r="AB32" i="25"/>
  <c r="AC32" i="25"/>
  <c r="Z33" i="25"/>
  <c r="AA33" i="25"/>
  <c r="AB33" i="25"/>
  <c r="AC33" i="25"/>
  <c r="Z34" i="25"/>
  <c r="AA34" i="25"/>
  <c r="AB34" i="25"/>
  <c r="AC34" i="25"/>
  <c r="Z35" i="25"/>
  <c r="AA35" i="25"/>
  <c r="AB35" i="25"/>
  <c r="AC35" i="25"/>
  <c r="Z36" i="25"/>
  <c r="AA36" i="25"/>
  <c r="AB36" i="25"/>
  <c r="AC36" i="25"/>
  <c r="Z37" i="25"/>
  <c r="AA37" i="25"/>
  <c r="AB37" i="25"/>
  <c r="AC37" i="25"/>
  <c r="Z38" i="25"/>
  <c r="AA38" i="25"/>
  <c r="AB38" i="25"/>
  <c r="AC38" i="25"/>
  <c r="Z39" i="25"/>
  <c r="AA39" i="25"/>
  <c r="AB39" i="25"/>
  <c r="AC39" i="25"/>
  <c r="Z40" i="25"/>
  <c r="AA40" i="25"/>
  <c r="AB40" i="25"/>
  <c r="AC40" i="25"/>
  <c r="Z41" i="25"/>
  <c r="AA41" i="25"/>
  <c r="AB41" i="25"/>
  <c r="AC41" i="25"/>
  <c r="Z42" i="25"/>
  <c r="AA42" i="25"/>
  <c r="AB42" i="25"/>
  <c r="AC42" i="25"/>
  <c r="Z43" i="25"/>
  <c r="AA43" i="25"/>
  <c r="AB43" i="25"/>
  <c r="AC43" i="25"/>
  <c r="Z44" i="25"/>
  <c r="AA44" i="25"/>
  <c r="AB44" i="25"/>
  <c r="AC44" i="25"/>
  <c r="Z45" i="25"/>
  <c r="AA45" i="25"/>
  <c r="AB45" i="25"/>
  <c r="AC45" i="25"/>
  <c r="Z46" i="25"/>
  <c r="AA46" i="25"/>
  <c r="AB46" i="25"/>
  <c r="AC46" i="25"/>
  <c r="Z47" i="25"/>
  <c r="AA47" i="25"/>
  <c r="AB47" i="25"/>
  <c r="AC47" i="25"/>
  <c r="Z48" i="25"/>
  <c r="AA48" i="25"/>
  <c r="AB48" i="25"/>
  <c r="AC48" i="25"/>
  <c r="Z49" i="25"/>
  <c r="AA49" i="25"/>
  <c r="AB49" i="25"/>
  <c r="AC49" i="25"/>
  <c r="Z50" i="25"/>
  <c r="AA50" i="25"/>
  <c r="AB50" i="25"/>
  <c r="AC50" i="25"/>
  <c r="Z51" i="25"/>
  <c r="AA51" i="25"/>
  <c r="AB51" i="25"/>
  <c r="AC51" i="25"/>
  <c r="Z52" i="25"/>
  <c r="AA52" i="25"/>
  <c r="AB52" i="25"/>
  <c r="AC52" i="25"/>
  <c r="Z53" i="25"/>
  <c r="AA53" i="25"/>
  <c r="AB53" i="25"/>
  <c r="AC53" i="25"/>
  <c r="Z54" i="25"/>
  <c r="AA54" i="25"/>
  <c r="AB54" i="25"/>
  <c r="AC54" i="25"/>
  <c r="Z55" i="25"/>
  <c r="AA55" i="25"/>
  <c r="AB55" i="25"/>
  <c r="AC55" i="25"/>
  <c r="AC5" i="25"/>
  <c r="AB5" i="25"/>
  <c r="AA5" i="25"/>
  <c r="Z5" i="25"/>
  <c r="AC3" i="25"/>
  <c r="AB3" i="25"/>
  <c r="AA3" i="25"/>
  <c r="Z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J5" i="25"/>
  <c r="K5" i="25"/>
  <c r="F3" i="26"/>
  <c r="I3" i="26"/>
  <c r="H3" i="26"/>
  <c r="G3" i="26"/>
  <c r="P9" i="26"/>
  <c r="AF7" i="26" l="1"/>
  <c r="AF6" i="26" s="1"/>
  <c r="P7" i="26"/>
  <c r="P6" i="26" s="1"/>
  <c r="D3" i="26"/>
  <c r="P3" i="26"/>
  <c r="O3" i="26"/>
  <c r="N3" i="26"/>
  <c r="M3" i="26"/>
  <c r="L3" i="26"/>
  <c r="K3" i="26"/>
  <c r="E3" i="26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" i="25"/>
  <c r="AE6" i="25"/>
  <c r="AF6" i="25"/>
  <c r="AG6" i="25"/>
  <c r="AH6" i="25"/>
  <c r="AJ6" i="25"/>
  <c r="AE7" i="25"/>
  <c r="AF7" i="25"/>
  <c r="AG7" i="25"/>
  <c r="AH7" i="25"/>
  <c r="AJ7" i="25"/>
  <c r="AE8" i="25"/>
  <c r="AF8" i="25"/>
  <c r="AG8" i="25"/>
  <c r="AH8" i="25"/>
  <c r="AJ8" i="25"/>
  <c r="AE9" i="25"/>
  <c r="AF9" i="25"/>
  <c r="AG9" i="25"/>
  <c r="AH9" i="25"/>
  <c r="AJ9" i="25"/>
  <c r="AE10" i="25"/>
  <c r="AF10" i="25"/>
  <c r="AG10" i="25"/>
  <c r="AH10" i="25"/>
  <c r="AJ10" i="25"/>
  <c r="AE11" i="25"/>
  <c r="AF11" i="25"/>
  <c r="AG11" i="25"/>
  <c r="AH11" i="25"/>
  <c r="AJ11" i="25"/>
  <c r="AE12" i="25"/>
  <c r="AF12" i="25"/>
  <c r="AG12" i="25"/>
  <c r="AH12" i="25"/>
  <c r="AJ12" i="25"/>
  <c r="AE13" i="25"/>
  <c r="AF13" i="25"/>
  <c r="AG13" i="25"/>
  <c r="AH13" i="25"/>
  <c r="AJ13" i="25"/>
  <c r="AE14" i="25"/>
  <c r="AF14" i="25"/>
  <c r="AG14" i="25"/>
  <c r="AH14" i="25"/>
  <c r="AJ14" i="25"/>
  <c r="AE15" i="25"/>
  <c r="AF15" i="25"/>
  <c r="AG15" i="25"/>
  <c r="AH15" i="25"/>
  <c r="AJ15" i="25"/>
  <c r="AE16" i="25"/>
  <c r="AF16" i="25"/>
  <c r="AG16" i="25"/>
  <c r="AH16" i="25"/>
  <c r="AJ16" i="25"/>
  <c r="AE17" i="25"/>
  <c r="AF17" i="25"/>
  <c r="AG17" i="25"/>
  <c r="AH17" i="25"/>
  <c r="AJ17" i="25"/>
  <c r="AE18" i="25"/>
  <c r="AF18" i="25"/>
  <c r="AG18" i="25"/>
  <c r="AH18" i="25"/>
  <c r="AJ18" i="25"/>
  <c r="AE19" i="25"/>
  <c r="AF19" i="25"/>
  <c r="AG19" i="25"/>
  <c r="AH19" i="25"/>
  <c r="AJ19" i="25"/>
  <c r="AE20" i="25"/>
  <c r="AF20" i="25"/>
  <c r="AG20" i="25"/>
  <c r="AH20" i="25"/>
  <c r="AJ20" i="25"/>
  <c r="AE21" i="25"/>
  <c r="AF21" i="25"/>
  <c r="AG21" i="25"/>
  <c r="AH21" i="25"/>
  <c r="AJ21" i="25"/>
  <c r="AE22" i="25"/>
  <c r="AF22" i="25"/>
  <c r="AG22" i="25"/>
  <c r="AH22" i="25"/>
  <c r="AJ22" i="25"/>
  <c r="AE23" i="25"/>
  <c r="AF23" i="25"/>
  <c r="AG23" i="25"/>
  <c r="AH23" i="25"/>
  <c r="AJ23" i="25"/>
  <c r="AE24" i="25"/>
  <c r="AF24" i="25"/>
  <c r="AG24" i="25"/>
  <c r="AH24" i="25"/>
  <c r="AJ24" i="25"/>
  <c r="AE25" i="25"/>
  <c r="AF25" i="25"/>
  <c r="AG25" i="25"/>
  <c r="AH25" i="25"/>
  <c r="AJ25" i="25"/>
  <c r="AE26" i="25"/>
  <c r="AF26" i="25"/>
  <c r="AG26" i="25"/>
  <c r="AH26" i="25"/>
  <c r="AJ26" i="25"/>
  <c r="AE27" i="25"/>
  <c r="AF27" i="25"/>
  <c r="AG27" i="25"/>
  <c r="AH27" i="25"/>
  <c r="AJ27" i="25"/>
  <c r="AE28" i="25"/>
  <c r="AF28" i="25"/>
  <c r="AG28" i="25"/>
  <c r="AH28" i="25"/>
  <c r="AJ28" i="25"/>
  <c r="AE29" i="25"/>
  <c r="AF29" i="25"/>
  <c r="AG29" i="25"/>
  <c r="AH29" i="25"/>
  <c r="AJ29" i="25"/>
  <c r="AE30" i="25"/>
  <c r="AF30" i="25"/>
  <c r="AG30" i="25"/>
  <c r="AH30" i="25"/>
  <c r="AJ30" i="25"/>
  <c r="AE31" i="25"/>
  <c r="AF31" i="25"/>
  <c r="AG31" i="25"/>
  <c r="AH31" i="25"/>
  <c r="AJ31" i="25"/>
  <c r="AE32" i="25"/>
  <c r="AF32" i="25"/>
  <c r="AG32" i="25"/>
  <c r="AH32" i="25"/>
  <c r="AJ32" i="25"/>
  <c r="AE33" i="25"/>
  <c r="AF33" i="25"/>
  <c r="AG33" i="25"/>
  <c r="AH33" i="25"/>
  <c r="AJ33" i="25"/>
  <c r="AE34" i="25"/>
  <c r="AF34" i="25"/>
  <c r="AG34" i="25"/>
  <c r="AH34" i="25"/>
  <c r="AJ34" i="25"/>
  <c r="AE35" i="25"/>
  <c r="AF35" i="25"/>
  <c r="AG35" i="25"/>
  <c r="AH35" i="25"/>
  <c r="AJ35" i="25"/>
  <c r="AE36" i="25"/>
  <c r="AF36" i="25"/>
  <c r="AG36" i="25"/>
  <c r="AH36" i="25"/>
  <c r="AJ36" i="25"/>
  <c r="AE37" i="25"/>
  <c r="AF37" i="25"/>
  <c r="AG37" i="25"/>
  <c r="AH37" i="25"/>
  <c r="AJ37" i="25"/>
  <c r="AE38" i="25"/>
  <c r="AF38" i="25"/>
  <c r="AG38" i="25"/>
  <c r="AH38" i="25"/>
  <c r="AJ38" i="25"/>
  <c r="AE39" i="25"/>
  <c r="AF39" i="25"/>
  <c r="AG39" i="25"/>
  <c r="AH39" i="25"/>
  <c r="AJ39" i="25"/>
  <c r="AE40" i="25"/>
  <c r="AF40" i="25"/>
  <c r="AG40" i="25"/>
  <c r="AH40" i="25"/>
  <c r="AJ40" i="25"/>
  <c r="AE41" i="25"/>
  <c r="AF41" i="25"/>
  <c r="AG41" i="25"/>
  <c r="AH41" i="25"/>
  <c r="AJ41" i="25"/>
  <c r="AE42" i="25"/>
  <c r="AF42" i="25"/>
  <c r="AG42" i="25"/>
  <c r="AH42" i="25"/>
  <c r="AJ42" i="25"/>
  <c r="AE43" i="25"/>
  <c r="AF43" i="25"/>
  <c r="AG43" i="25"/>
  <c r="AH43" i="25"/>
  <c r="AJ43" i="25"/>
  <c r="AE44" i="25"/>
  <c r="AF44" i="25"/>
  <c r="AG44" i="25"/>
  <c r="AH44" i="25"/>
  <c r="AJ44" i="25"/>
  <c r="AE45" i="25"/>
  <c r="AF45" i="25"/>
  <c r="AG45" i="25"/>
  <c r="AH45" i="25"/>
  <c r="AJ45" i="25"/>
  <c r="AE46" i="25"/>
  <c r="AF46" i="25"/>
  <c r="AG46" i="25"/>
  <c r="AH46" i="25"/>
  <c r="AJ46" i="25"/>
  <c r="AE47" i="25"/>
  <c r="AF47" i="25"/>
  <c r="AG47" i="25"/>
  <c r="AH47" i="25"/>
  <c r="AJ47" i="25"/>
  <c r="AE48" i="25"/>
  <c r="AF48" i="25"/>
  <c r="AG48" i="25"/>
  <c r="AH48" i="25"/>
  <c r="AJ48" i="25"/>
  <c r="AE49" i="25"/>
  <c r="AF49" i="25"/>
  <c r="AG49" i="25"/>
  <c r="AH49" i="25"/>
  <c r="AJ49" i="25"/>
  <c r="AE50" i="25"/>
  <c r="AF50" i="25"/>
  <c r="AG50" i="25"/>
  <c r="AH50" i="25"/>
  <c r="AJ50" i="25"/>
  <c r="AE51" i="25"/>
  <c r="AF51" i="25"/>
  <c r="AG51" i="25"/>
  <c r="AH51" i="25"/>
  <c r="AJ51" i="25"/>
  <c r="AE52" i="25"/>
  <c r="AF52" i="25"/>
  <c r="AG52" i="25"/>
  <c r="AH52" i="25"/>
  <c r="AJ52" i="25"/>
  <c r="AE53" i="25"/>
  <c r="AF53" i="25"/>
  <c r="AG53" i="25"/>
  <c r="AH53" i="25"/>
  <c r="AJ53" i="25"/>
  <c r="AE54" i="25"/>
  <c r="AF54" i="25"/>
  <c r="AG54" i="25"/>
  <c r="AH54" i="25"/>
  <c r="AJ54" i="25"/>
  <c r="AE55" i="25"/>
  <c r="AF55" i="25"/>
  <c r="AG55" i="25"/>
  <c r="AH55" i="25"/>
  <c r="AJ55" i="25"/>
  <c r="AJ5" i="25"/>
  <c r="AH5" i="25"/>
  <c r="AG5" i="25"/>
  <c r="AF5" i="25"/>
  <c r="AE5" i="25"/>
  <c r="AJ3" i="25"/>
  <c r="AI3" i="25"/>
  <c r="AH3" i="25"/>
  <c r="AG3" i="25"/>
  <c r="AF3" i="25"/>
  <c r="AE3" i="25"/>
  <c r="M6" i="25"/>
  <c r="N6" i="25"/>
  <c r="O6" i="25"/>
  <c r="P6" i="25"/>
  <c r="R6" i="25"/>
  <c r="M7" i="25"/>
  <c r="N7" i="25"/>
  <c r="O7" i="25"/>
  <c r="P7" i="25"/>
  <c r="R7" i="25"/>
  <c r="M8" i="25"/>
  <c r="N8" i="25"/>
  <c r="O8" i="25"/>
  <c r="P8" i="25"/>
  <c r="R8" i="25"/>
  <c r="M9" i="25"/>
  <c r="N9" i="25"/>
  <c r="O9" i="25"/>
  <c r="P9" i="25"/>
  <c r="R9" i="25"/>
  <c r="M10" i="25"/>
  <c r="N10" i="25"/>
  <c r="O10" i="25"/>
  <c r="P10" i="25"/>
  <c r="R10" i="25"/>
  <c r="M11" i="25"/>
  <c r="N11" i="25"/>
  <c r="O11" i="25"/>
  <c r="P11" i="25"/>
  <c r="R11" i="25"/>
  <c r="M12" i="25"/>
  <c r="N12" i="25"/>
  <c r="O12" i="25"/>
  <c r="P12" i="25"/>
  <c r="R12" i="25"/>
  <c r="M13" i="25"/>
  <c r="N13" i="25"/>
  <c r="O13" i="25"/>
  <c r="P13" i="25"/>
  <c r="R13" i="25"/>
  <c r="M14" i="25"/>
  <c r="N14" i="25"/>
  <c r="O14" i="25"/>
  <c r="P14" i="25"/>
  <c r="R14" i="25"/>
  <c r="M15" i="25"/>
  <c r="N15" i="25"/>
  <c r="O15" i="25"/>
  <c r="P15" i="25"/>
  <c r="R15" i="25"/>
  <c r="M16" i="25"/>
  <c r="N16" i="25"/>
  <c r="O16" i="25"/>
  <c r="P16" i="25"/>
  <c r="R16" i="25"/>
  <c r="M17" i="25"/>
  <c r="N17" i="25"/>
  <c r="O17" i="25"/>
  <c r="P17" i="25"/>
  <c r="R17" i="25"/>
  <c r="M18" i="25"/>
  <c r="N18" i="25"/>
  <c r="O18" i="25"/>
  <c r="P18" i="25"/>
  <c r="R18" i="25"/>
  <c r="M19" i="25"/>
  <c r="N19" i="25"/>
  <c r="O19" i="25"/>
  <c r="P19" i="25"/>
  <c r="R19" i="25"/>
  <c r="M20" i="25"/>
  <c r="N20" i="25"/>
  <c r="O20" i="25"/>
  <c r="P20" i="25"/>
  <c r="R20" i="25"/>
  <c r="M21" i="25"/>
  <c r="N21" i="25"/>
  <c r="O21" i="25"/>
  <c r="P21" i="25"/>
  <c r="R21" i="25"/>
  <c r="M22" i="25"/>
  <c r="N22" i="25"/>
  <c r="O22" i="25"/>
  <c r="P22" i="25"/>
  <c r="R22" i="25"/>
  <c r="M23" i="25"/>
  <c r="N23" i="25"/>
  <c r="O23" i="25"/>
  <c r="P23" i="25"/>
  <c r="R23" i="25"/>
  <c r="M24" i="25"/>
  <c r="N24" i="25"/>
  <c r="O24" i="25"/>
  <c r="P24" i="25"/>
  <c r="R24" i="25"/>
  <c r="M25" i="25"/>
  <c r="N25" i="25"/>
  <c r="O25" i="25"/>
  <c r="P25" i="25"/>
  <c r="R25" i="25"/>
  <c r="M26" i="25"/>
  <c r="N26" i="25"/>
  <c r="O26" i="25"/>
  <c r="P26" i="25"/>
  <c r="R26" i="25"/>
  <c r="M27" i="25"/>
  <c r="N27" i="25"/>
  <c r="O27" i="25"/>
  <c r="P27" i="25"/>
  <c r="R27" i="25"/>
  <c r="M28" i="25"/>
  <c r="N28" i="25"/>
  <c r="O28" i="25"/>
  <c r="P28" i="25"/>
  <c r="R28" i="25"/>
  <c r="M29" i="25"/>
  <c r="N29" i="25"/>
  <c r="O29" i="25"/>
  <c r="P29" i="25"/>
  <c r="R29" i="25"/>
  <c r="M30" i="25"/>
  <c r="N30" i="25"/>
  <c r="O30" i="25"/>
  <c r="P30" i="25"/>
  <c r="R30" i="25"/>
  <c r="M31" i="25"/>
  <c r="N31" i="25"/>
  <c r="O31" i="25"/>
  <c r="P31" i="25"/>
  <c r="R31" i="25"/>
  <c r="M32" i="25"/>
  <c r="N32" i="25"/>
  <c r="O32" i="25"/>
  <c r="P32" i="25"/>
  <c r="R32" i="25"/>
  <c r="M33" i="25"/>
  <c r="N33" i="25"/>
  <c r="O33" i="25"/>
  <c r="P33" i="25"/>
  <c r="R33" i="25"/>
  <c r="M34" i="25"/>
  <c r="N34" i="25"/>
  <c r="O34" i="25"/>
  <c r="P34" i="25"/>
  <c r="R34" i="25"/>
  <c r="M35" i="25"/>
  <c r="N35" i="25"/>
  <c r="O35" i="25"/>
  <c r="P35" i="25"/>
  <c r="R35" i="25"/>
  <c r="M36" i="25"/>
  <c r="N36" i="25"/>
  <c r="O36" i="25"/>
  <c r="P36" i="25"/>
  <c r="R36" i="25"/>
  <c r="M37" i="25"/>
  <c r="N37" i="25"/>
  <c r="O37" i="25"/>
  <c r="P37" i="25"/>
  <c r="R37" i="25"/>
  <c r="M38" i="25"/>
  <c r="N38" i="25"/>
  <c r="O38" i="25"/>
  <c r="P38" i="25"/>
  <c r="R38" i="25"/>
  <c r="M39" i="25"/>
  <c r="N39" i="25"/>
  <c r="O39" i="25"/>
  <c r="P39" i="25"/>
  <c r="R39" i="25"/>
  <c r="M40" i="25"/>
  <c r="N40" i="25"/>
  <c r="O40" i="25"/>
  <c r="P40" i="25"/>
  <c r="R40" i="25"/>
  <c r="M41" i="25"/>
  <c r="N41" i="25"/>
  <c r="O41" i="25"/>
  <c r="P41" i="25"/>
  <c r="R41" i="25"/>
  <c r="M42" i="25"/>
  <c r="N42" i="25"/>
  <c r="O42" i="25"/>
  <c r="P42" i="25"/>
  <c r="R42" i="25"/>
  <c r="M43" i="25"/>
  <c r="N43" i="25"/>
  <c r="O43" i="25"/>
  <c r="P43" i="25"/>
  <c r="R43" i="25"/>
  <c r="M44" i="25"/>
  <c r="N44" i="25"/>
  <c r="O44" i="25"/>
  <c r="P44" i="25"/>
  <c r="R44" i="25"/>
  <c r="M45" i="25"/>
  <c r="N45" i="25"/>
  <c r="O45" i="25"/>
  <c r="P45" i="25"/>
  <c r="R45" i="25"/>
  <c r="M46" i="25"/>
  <c r="N46" i="25"/>
  <c r="O46" i="25"/>
  <c r="P46" i="25"/>
  <c r="R46" i="25"/>
  <c r="M47" i="25"/>
  <c r="N47" i="25"/>
  <c r="O47" i="25"/>
  <c r="P47" i="25"/>
  <c r="R47" i="25"/>
  <c r="M48" i="25"/>
  <c r="N48" i="25"/>
  <c r="O48" i="25"/>
  <c r="P48" i="25"/>
  <c r="R48" i="25"/>
  <c r="M49" i="25"/>
  <c r="N49" i="25"/>
  <c r="O49" i="25"/>
  <c r="P49" i="25"/>
  <c r="R49" i="25"/>
  <c r="M50" i="25"/>
  <c r="N50" i="25"/>
  <c r="O50" i="25"/>
  <c r="P50" i="25"/>
  <c r="R50" i="25"/>
  <c r="M51" i="25"/>
  <c r="N51" i="25"/>
  <c r="O51" i="25"/>
  <c r="P51" i="25"/>
  <c r="R51" i="25"/>
  <c r="M52" i="25"/>
  <c r="N52" i="25"/>
  <c r="O52" i="25"/>
  <c r="P52" i="25"/>
  <c r="R52" i="25"/>
  <c r="M53" i="25"/>
  <c r="N53" i="25"/>
  <c r="O53" i="25"/>
  <c r="P53" i="25"/>
  <c r="R53" i="25"/>
  <c r="M54" i="25"/>
  <c r="N54" i="25"/>
  <c r="O54" i="25"/>
  <c r="P54" i="25"/>
  <c r="R54" i="25"/>
  <c r="M55" i="25"/>
  <c r="N55" i="25"/>
  <c r="O55" i="25"/>
  <c r="P55" i="25"/>
  <c r="R55" i="25"/>
  <c r="R5" i="25"/>
  <c r="R3" i="25"/>
  <c r="Q3" i="25"/>
  <c r="P5" i="25"/>
  <c r="P3" i="25"/>
  <c r="O5" i="25"/>
  <c r="O3" i="25"/>
  <c r="N5" i="25"/>
  <c r="N3" i="25"/>
  <c r="M5" i="25"/>
  <c r="M3" i="25"/>
  <c r="X6" i="25"/>
  <c r="Y6" i="25"/>
  <c r="X7" i="25"/>
  <c r="Y7" i="25"/>
  <c r="X8" i="25"/>
  <c r="Y8" i="25"/>
  <c r="X9" i="25"/>
  <c r="Y9" i="25"/>
  <c r="X10" i="25"/>
  <c r="Y10" i="25"/>
  <c r="X11" i="25"/>
  <c r="Y11" i="25"/>
  <c r="X12" i="25"/>
  <c r="Y12" i="25"/>
  <c r="X13" i="25"/>
  <c r="Y13" i="25"/>
  <c r="X14" i="25"/>
  <c r="Y14" i="25"/>
  <c r="X15" i="25"/>
  <c r="Y15" i="25"/>
  <c r="X16" i="25"/>
  <c r="Y16" i="25"/>
  <c r="X17" i="25"/>
  <c r="Y17" i="25"/>
  <c r="X18" i="25"/>
  <c r="Y18" i="25"/>
  <c r="X19" i="25"/>
  <c r="Y19" i="25"/>
  <c r="X20" i="25"/>
  <c r="Y20" i="25"/>
  <c r="X21" i="25"/>
  <c r="Y21" i="25"/>
  <c r="X22" i="25"/>
  <c r="Y22" i="25"/>
  <c r="X23" i="25"/>
  <c r="Y23" i="25"/>
  <c r="X24" i="25"/>
  <c r="Y24" i="25"/>
  <c r="X25" i="25"/>
  <c r="Y25" i="25"/>
  <c r="X26" i="25"/>
  <c r="Y26" i="25"/>
  <c r="X27" i="25"/>
  <c r="Y27" i="25"/>
  <c r="X28" i="25"/>
  <c r="Y28" i="25"/>
  <c r="X29" i="25"/>
  <c r="Y29" i="25"/>
  <c r="X30" i="25"/>
  <c r="Y30" i="25"/>
  <c r="X31" i="25"/>
  <c r="Y31" i="25"/>
  <c r="X32" i="25"/>
  <c r="Y32" i="25"/>
  <c r="X33" i="25"/>
  <c r="Y33" i="25"/>
  <c r="X34" i="25"/>
  <c r="Y34" i="25"/>
  <c r="X35" i="25"/>
  <c r="Y35" i="25"/>
  <c r="X36" i="25"/>
  <c r="Y36" i="25"/>
  <c r="X37" i="25"/>
  <c r="Y37" i="25"/>
  <c r="X38" i="25"/>
  <c r="Y38" i="25"/>
  <c r="X39" i="25"/>
  <c r="Y39" i="25"/>
  <c r="X40" i="25"/>
  <c r="Y40" i="25"/>
  <c r="X41" i="25"/>
  <c r="Y41" i="25"/>
  <c r="X42" i="25"/>
  <c r="Y42" i="25"/>
  <c r="X43" i="25"/>
  <c r="Y43" i="25"/>
  <c r="X44" i="25"/>
  <c r="Y44" i="25"/>
  <c r="X45" i="25"/>
  <c r="Y45" i="25"/>
  <c r="X46" i="25"/>
  <c r="Y46" i="25"/>
  <c r="X47" i="25"/>
  <c r="Y47" i="25"/>
  <c r="X48" i="25"/>
  <c r="Y48" i="25"/>
  <c r="X49" i="25"/>
  <c r="Y49" i="25"/>
  <c r="X50" i="25"/>
  <c r="Y50" i="25"/>
  <c r="X51" i="25"/>
  <c r="Y51" i="25"/>
  <c r="X52" i="25"/>
  <c r="Y52" i="25"/>
  <c r="X53" i="25"/>
  <c r="Y53" i="25"/>
  <c r="X54" i="25"/>
  <c r="Y54" i="25"/>
  <c r="X55" i="25"/>
  <c r="Y55" i="25"/>
  <c r="Y5" i="25"/>
  <c r="X5" i="25"/>
  <c r="Y3" i="25"/>
  <c r="X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W6" i="25" l="1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R43" i="26" l="1"/>
  <c r="AE7" i="26" s="1"/>
  <c r="AE6" i="26" s="1"/>
  <c r="B43" i="26"/>
  <c r="R19" i="26"/>
  <c r="B19" i="26"/>
  <c r="B9" i="26"/>
  <c r="R9" i="26"/>
  <c r="R53" i="26"/>
  <c r="B53" i="26"/>
  <c r="K7" i="26" s="1"/>
  <c r="K6" i="26" s="1"/>
  <c r="R45" i="26"/>
  <c r="B45" i="26"/>
  <c r="B37" i="26"/>
  <c r="R37" i="26"/>
  <c r="R29" i="26"/>
  <c r="B29" i="26"/>
  <c r="R21" i="26"/>
  <c r="B21" i="26"/>
  <c r="B13" i="26"/>
  <c r="R13" i="26"/>
  <c r="R52" i="26"/>
  <c r="B52" i="26"/>
  <c r="R44" i="26"/>
  <c r="B44" i="26"/>
  <c r="N7" i="26" s="1"/>
  <c r="N6" i="26" s="1"/>
  <c r="R36" i="26"/>
  <c r="B36" i="26"/>
  <c r="R28" i="26"/>
  <c r="B28" i="26"/>
  <c r="R20" i="26"/>
  <c r="B20" i="26"/>
  <c r="R12" i="26"/>
  <c r="B12" i="26"/>
  <c r="R51" i="26"/>
  <c r="B51" i="26"/>
  <c r="R58" i="26"/>
  <c r="B58" i="26"/>
  <c r="R42" i="26"/>
  <c r="B42" i="26"/>
  <c r="R18" i="26"/>
  <c r="B18" i="26"/>
  <c r="R56" i="26"/>
  <c r="B56" i="26"/>
  <c r="R48" i="26"/>
  <c r="B48" i="26"/>
  <c r="R40" i="26"/>
  <c r="B40" i="26"/>
  <c r="R32" i="26"/>
  <c r="B32" i="26"/>
  <c r="R24" i="26"/>
  <c r="B24" i="26"/>
  <c r="R16" i="26"/>
  <c r="B16" i="26"/>
  <c r="R50" i="26"/>
  <c r="B50" i="26"/>
  <c r="R34" i="26"/>
  <c r="B34" i="26"/>
  <c r="R26" i="26"/>
  <c r="B26" i="26"/>
  <c r="R10" i="26"/>
  <c r="B10" i="26"/>
  <c r="B57" i="26"/>
  <c r="R57" i="26"/>
  <c r="R25" i="26"/>
  <c r="B25" i="26"/>
  <c r="R55" i="26"/>
  <c r="B55" i="26"/>
  <c r="R47" i="26"/>
  <c r="AD7" i="26" s="1"/>
  <c r="AD6" i="26" s="1"/>
  <c r="B47" i="26"/>
  <c r="R39" i="26"/>
  <c r="B39" i="26"/>
  <c r="R31" i="26"/>
  <c r="B31" i="26"/>
  <c r="R23" i="26"/>
  <c r="B23" i="26"/>
  <c r="R15" i="26"/>
  <c r="B15" i="26"/>
  <c r="R59" i="26"/>
  <c r="B59" i="26"/>
  <c r="R35" i="26"/>
  <c r="B35" i="26"/>
  <c r="R27" i="26"/>
  <c r="B27" i="26"/>
  <c r="R11" i="26"/>
  <c r="B11" i="26"/>
  <c r="R49" i="26"/>
  <c r="B49" i="26"/>
  <c r="R41" i="26"/>
  <c r="B41" i="26"/>
  <c r="B33" i="26"/>
  <c r="R33" i="26"/>
  <c r="R17" i="26"/>
  <c r="B17" i="26"/>
  <c r="B54" i="26"/>
  <c r="R54" i="26"/>
  <c r="AA7" i="26" s="1"/>
  <c r="AA6" i="26" s="1"/>
  <c r="R46" i="26"/>
  <c r="B46" i="26"/>
  <c r="B38" i="26"/>
  <c r="R38" i="26"/>
  <c r="R30" i="26"/>
  <c r="B30" i="26"/>
  <c r="R22" i="26"/>
  <c r="B22" i="26"/>
  <c r="B14" i="26"/>
  <c r="R14" i="26"/>
  <c r="V205" i="24"/>
  <c r="U205" i="24"/>
  <c r="T205" i="24"/>
  <c r="S205" i="24"/>
  <c r="R205" i="24"/>
  <c r="Q205" i="24"/>
  <c r="P205" i="24"/>
  <c r="K205" i="24"/>
  <c r="J205" i="24"/>
  <c r="I205" i="24"/>
  <c r="H205" i="24"/>
  <c r="G205" i="24"/>
  <c r="F205" i="24"/>
  <c r="E205" i="24"/>
  <c r="V204" i="24"/>
  <c r="U204" i="24"/>
  <c r="T204" i="24"/>
  <c r="S204" i="24"/>
  <c r="R204" i="24"/>
  <c r="Q204" i="24"/>
  <c r="P204" i="24"/>
  <c r="K204" i="24"/>
  <c r="J204" i="24"/>
  <c r="I204" i="24"/>
  <c r="H204" i="24"/>
  <c r="G204" i="24"/>
  <c r="F204" i="24"/>
  <c r="E204" i="24"/>
  <c r="V203" i="24"/>
  <c r="U203" i="24"/>
  <c r="T203" i="24"/>
  <c r="S203" i="24"/>
  <c r="R203" i="24"/>
  <c r="Q203" i="24"/>
  <c r="P203" i="24"/>
  <c r="K203" i="24"/>
  <c r="J203" i="24"/>
  <c r="I203" i="24"/>
  <c r="H203" i="24"/>
  <c r="G203" i="24"/>
  <c r="F203" i="24"/>
  <c r="E203" i="24"/>
  <c r="V202" i="24"/>
  <c r="U202" i="24"/>
  <c r="T202" i="24"/>
  <c r="S202" i="24"/>
  <c r="R202" i="24"/>
  <c r="Q202" i="24"/>
  <c r="P202" i="24"/>
  <c r="K202" i="24"/>
  <c r="J202" i="24"/>
  <c r="I202" i="24"/>
  <c r="H202" i="24"/>
  <c r="G202" i="24"/>
  <c r="F202" i="24"/>
  <c r="E202" i="24"/>
  <c r="V201" i="24"/>
  <c r="U201" i="24"/>
  <c r="T201" i="24"/>
  <c r="S201" i="24"/>
  <c r="R201" i="24"/>
  <c r="Q201" i="24"/>
  <c r="P201" i="24"/>
  <c r="K201" i="24"/>
  <c r="J201" i="24"/>
  <c r="I201" i="24"/>
  <c r="H201" i="24"/>
  <c r="G201" i="24"/>
  <c r="F201" i="24"/>
  <c r="E201" i="24"/>
  <c r="V200" i="24"/>
  <c r="U200" i="24"/>
  <c r="T200" i="24"/>
  <c r="S200" i="24"/>
  <c r="R200" i="24"/>
  <c r="Q200" i="24"/>
  <c r="P200" i="24"/>
  <c r="K200" i="24"/>
  <c r="J200" i="24"/>
  <c r="I200" i="24"/>
  <c r="H200" i="24"/>
  <c r="G200" i="24"/>
  <c r="F200" i="24"/>
  <c r="E200" i="24"/>
  <c r="V199" i="24"/>
  <c r="U199" i="24"/>
  <c r="T199" i="24"/>
  <c r="S199" i="24"/>
  <c r="R199" i="24"/>
  <c r="Q199" i="24"/>
  <c r="P199" i="24"/>
  <c r="K199" i="24"/>
  <c r="J199" i="24"/>
  <c r="I199" i="24"/>
  <c r="H199" i="24"/>
  <c r="G199" i="24"/>
  <c r="F199" i="24"/>
  <c r="E199" i="24"/>
  <c r="V198" i="24"/>
  <c r="U198" i="24"/>
  <c r="T198" i="24"/>
  <c r="S198" i="24"/>
  <c r="R198" i="24"/>
  <c r="Q198" i="24"/>
  <c r="P198" i="24"/>
  <c r="K198" i="24"/>
  <c r="J198" i="24"/>
  <c r="I198" i="24"/>
  <c r="H198" i="24"/>
  <c r="G198" i="24"/>
  <c r="F198" i="24"/>
  <c r="E198" i="24"/>
  <c r="V197" i="24"/>
  <c r="U197" i="24"/>
  <c r="T197" i="24"/>
  <c r="S197" i="24"/>
  <c r="R197" i="24"/>
  <c r="Q197" i="24"/>
  <c r="P197" i="24"/>
  <c r="K197" i="24"/>
  <c r="J197" i="24"/>
  <c r="I197" i="24"/>
  <c r="H197" i="24"/>
  <c r="G197" i="24"/>
  <c r="F197" i="24"/>
  <c r="E197" i="24"/>
  <c r="V196" i="24"/>
  <c r="U196" i="24"/>
  <c r="T196" i="24"/>
  <c r="S196" i="24"/>
  <c r="R196" i="24"/>
  <c r="Q196" i="24"/>
  <c r="P196" i="24"/>
  <c r="K196" i="24"/>
  <c r="J196" i="24"/>
  <c r="I196" i="24"/>
  <c r="H196" i="24"/>
  <c r="G196" i="24"/>
  <c r="F196" i="24"/>
  <c r="E196" i="24"/>
  <c r="V195" i="24"/>
  <c r="U195" i="24"/>
  <c r="T195" i="24"/>
  <c r="S195" i="24"/>
  <c r="R195" i="24"/>
  <c r="Q195" i="24"/>
  <c r="P195" i="24"/>
  <c r="K195" i="24"/>
  <c r="J195" i="24"/>
  <c r="I195" i="24"/>
  <c r="H195" i="24"/>
  <c r="G195" i="24"/>
  <c r="F195" i="24"/>
  <c r="E195" i="24"/>
  <c r="V194" i="24"/>
  <c r="U194" i="24"/>
  <c r="T194" i="24"/>
  <c r="S194" i="24"/>
  <c r="R194" i="24"/>
  <c r="Q194" i="24"/>
  <c r="P194" i="24"/>
  <c r="K194" i="24"/>
  <c r="J194" i="24"/>
  <c r="I194" i="24"/>
  <c r="H194" i="24"/>
  <c r="G194" i="24"/>
  <c r="F194" i="24"/>
  <c r="E194" i="24"/>
  <c r="V193" i="24"/>
  <c r="U193" i="24"/>
  <c r="T193" i="24"/>
  <c r="S193" i="24"/>
  <c r="R193" i="24"/>
  <c r="Q193" i="24"/>
  <c r="P193" i="24"/>
  <c r="K193" i="24"/>
  <c r="J193" i="24"/>
  <c r="I193" i="24"/>
  <c r="H193" i="24"/>
  <c r="G193" i="24"/>
  <c r="F193" i="24"/>
  <c r="E193" i="24"/>
  <c r="V192" i="24"/>
  <c r="U192" i="24"/>
  <c r="T192" i="24"/>
  <c r="S192" i="24"/>
  <c r="R192" i="24"/>
  <c r="Q192" i="24"/>
  <c r="P192" i="24"/>
  <c r="K192" i="24"/>
  <c r="J192" i="24"/>
  <c r="I192" i="24"/>
  <c r="H192" i="24"/>
  <c r="G192" i="24"/>
  <c r="F192" i="24"/>
  <c r="E192" i="24"/>
  <c r="V191" i="24"/>
  <c r="U191" i="24"/>
  <c r="T191" i="24"/>
  <c r="S191" i="24"/>
  <c r="R191" i="24"/>
  <c r="Q191" i="24"/>
  <c r="P191" i="24"/>
  <c r="K191" i="24"/>
  <c r="J191" i="24"/>
  <c r="I191" i="24"/>
  <c r="H191" i="24"/>
  <c r="G191" i="24"/>
  <c r="F191" i="24"/>
  <c r="E191" i="24"/>
  <c r="V190" i="24"/>
  <c r="U190" i="24"/>
  <c r="T190" i="24"/>
  <c r="S190" i="24"/>
  <c r="R190" i="24"/>
  <c r="Q190" i="24"/>
  <c r="P190" i="24"/>
  <c r="K190" i="24"/>
  <c r="J190" i="24"/>
  <c r="I190" i="24"/>
  <c r="H190" i="24"/>
  <c r="G190" i="24"/>
  <c r="F190" i="24"/>
  <c r="E190" i="24"/>
  <c r="V189" i="24"/>
  <c r="U189" i="24"/>
  <c r="T189" i="24"/>
  <c r="S189" i="24"/>
  <c r="R189" i="24"/>
  <c r="Q189" i="24"/>
  <c r="P189" i="24"/>
  <c r="K189" i="24"/>
  <c r="J189" i="24"/>
  <c r="I189" i="24"/>
  <c r="H189" i="24"/>
  <c r="G189" i="24"/>
  <c r="F189" i="24"/>
  <c r="E189" i="24"/>
  <c r="V188" i="24"/>
  <c r="U188" i="24"/>
  <c r="T188" i="24"/>
  <c r="S188" i="24"/>
  <c r="R188" i="24"/>
  <c r="Q188" i="24"/>
  <c r="P188" i="24"/>
  <c r="K188" i="24"/>
  <c r="J188" i="24"/>
  <c r="I188" i="24"/>
  <c r="H188" i="24"/>
  <c r="G188" i="24"/>
  <c r="F188" i="24"/>
  <c r="E188" i="24"/>
  <c r="V187" i="24"/>
  <c r="U187" i="24"/>
  <c r="T187" i="24"/>
  <c r="S187" i="24"/>
  <c r="R187" i="24"/>
  <c r="Q187" i="24"/>
  <c r="P187" i="24"/>
  <c r="K187" i="24"/>
  <c r="J187" i="24"/>
  <c r="I187" i="24"/>
  <c r="H187" i="24"/>
  <c r="G187" i="24"/>
  <c r="F187" i="24"/>
  <c r="E187" i="24"/>
  <c r="V186" i="24"/>
  <c r="U186" i="24"/>
  <c r="T186" i="24"/>
  <c r="S186" i="24"/>
  <c r="R186" i="24"/>
  <c r="Q186" i="24"/>
  <c r="P186" i="24"/>
  <c r="K186" i="24"/>
  <c r="J186" i="24"/>
  <c r="I186" i="24"/>
  <c r="H186" i="24"/>
  <c r="G186" i="24"/>
  <c r="F186" i="24"/>
  <c r="E186" i="24"/>
  <c r="V185" i="24"/>
  <c r="U185" i="24"/>
  <c r="T185" i="24"/>
  <c r="S185" i="24"/>
  <c r="R185" i="24"/>
  <c r="Q185" i="24"/>
  <c r="P185" i="24"/>
  <c r="K185" i="24"/>
  <c r="J185" i="24"/>
  <c r="I185" i="24"/>
  <c r="H185" i="24"/>
  <c r="G185" i="24"/>
  <c r="F185" i="24"/>
  <c r="E185" i="24"/>
  <c r="V184" i="24"/>
  <c r="U184" i="24"/>
  <c r="T184" i="24"/>
  <c r="S184" i="24"/>
  <c r="R184" i="24"/>
  <c r="Q184" i="24"/>
  <c r="P184" i="24"/>
  <c r="K184" i="24"/>
  <c r="J184" i="24"/>
  <c r="I184" i="24"/>
  <c r="H184" i="24"/>
  <c r="G184" i="24"/>
  <c r="F184" i="24"/>
  <c r="E184" i="24"/>
  <c r="V183" i="24"/>
  <c r="U183" i="24"/>
  <c r="T183" i="24"/>
  <c r="S183" i="24"/>
  <c r="R183" i="24"/>
  <c r="Q183" i="24"/>
  <c r="P183" i="24"/>
  <c r="K183" i="24"/>
  <c r="J183" i="24"/>
  <c r="I183" i="24"/>
  <c r="H183" i="24"/>
  <c r="G183" i="24"/>
  <c r="F183" i="24"/>
  <c r="E183" i="24"/>
  <c r="V182" i="24"/>
  <c r="U182" i="24"/>
  <c r="T182" i="24"/>
  <c r="S182" i="24"/>
  <c r="R182" i="24"/>
  <c r="Q182" i="24"/>
  <c r="P182" i="24"/>
  <c r="K182" i="24"/>
  <c r="J182" i="24"/>
  <c r="I182" i="24"/>
  <c r="H182" i="24"/>
  <c r="G182" i="24"/>
  <c r="F182" i="24"/>
  <c r="E182" i="24"/>
  <c r="V181" i="24"/>
  <c r="U181" i="24"/>
  <c r="T181" i="24"/>
  <c r="S181" i="24"/>
  <c r="R181" i="24"/>
  <c r="Q181" i="24"/>
  <c r="P181" i="24"/>
  <c r="K181" i="24"/>
  <c r="J181" i="24"/>
  <c r="I181" i="24"/>
  <c r="H181" i="24"/>
  <c r="G181" i="24"/>
  <c r="F181" i="24"/>
  <c r="E181" i="24"/>
  <c r="V180" i="24"/>
  <c r="U180" i="24"/>
  <c r="T180" i="24"/>
  <c r="S180" i="24"/>
  <c r="R180" i="24"/>
  <c r="Q180" i="24"/>
  <c r="P180" i="24"/>
  <c r="K180" i="24"/>
  <c r="J180" i="24"/>
  <c r="I180" i="24"/>
  <c r="H180" i="24"/>
  <c r="G180" i="24"/>
  <c r="F180" i="24"/>
  <c r="E180" i="24"/>
  <c r="V179" i="24"/>
  <c r="U179" i="24"/>
  <c r="T179" i="24"/>
  <c r="S179" i="24"/>
  <c r="R179" i="24"/>
  <c r="Q179" i="24"/>
  <c r="P179" i="24"/>
  <c r="K179" i="24"/>
  <c r="J179" i="24"/>
  <c r="I179" i="24"/>
  <c r="H179" i="24"/>
  <c r="G179" i="24"/>
  <c r="F179" i="24"/>
  <c r="E179" i="24"/>
  <c r="V178" i="24"/>
  <c r="U178" i="24"/>
  <c r="T178" i="24"/>
  <c r="S178" i="24"/>
  <c r="R178" i="24"/>
  <c r="Q178" i="24"/>
  <c r="P178" i="24"/>
  <c r="K178" i="24"/>
  <c r="J178" i="24"/>
  <c r="I178" i="24"/>
  <c r="H178" i="24"/>
  <c r="G178" i="24"/>
  <c r="F178" i="24"/>
  <c r="E178" i="24"/>
  <c r="V177" i="24"/>
  <c r="U177" i="24"/>
  <c r="T177" i="24"/>
  <c r="S177" i="24"/>
  <c r="R177" i="24"/>
  <c r="Q177" i="24"/>
  <c r="P177" i="24"/>
  <c r="K177" i="24"/>
  <c r="J177" i="24"/>
  <c r="I177" i="24"/>
  <c r="H177" i="24"/>
  <c r="G177" i="24"/>
  <c r="F177" i="24"/>
  <c r="E177" i="24"/>
  <c r="V176" i="24"/>
  <c r="U176" i="24"/>
  <c r="T176" i="24"/>
  <c r="S176" i="24"/>
  <c r="R176" i="24"/>
  <c r="Q176" i="24"/>
  <c r="P176" i="24"/>
  <c r="K176" i="24"/>
  <c r="J176" i="24"/>
  <c r="I176" i="24"/>
  <c r="H176" i="24"/>
  <c r="G176" i="24"/>
  <c r="F176" i="24"/>
  <c r="E176" i="24"/>
  <c r="V175" i="24"/>
  <c r="U175" i="24"/>
  <c r="T175" i="24"/>
  <c r="S175" i="24"/>
  <c r="R175" i="24"/>
  <c r="Q175" i="24"/>
  <c r="P175" i="24"/>
  <c r="K175" i="24"/>
  <c r="J175" i="24"/>
  <c r="I175" i="24"/>
  <c r="H175" i="24"/>
  <c r="G175" i="24"/>
  <c r="F175" i="24"/>
  <c r="E175" i="24"/>
  <c r="V174" i="24"/>
  <c r="U174" i="24"/>
  <c r="T174" i="24"/>
  <c r="S174" i="24"/>
  <c r="R174" i="24"/>
  <c r="Q174" i="24"/>
  <c r="P174" i="24"/>
  <c r="K174" i="24"/>
  <c r="J174" i="24"/>
  <c r="I174" i="24"/>
  <c r="H174" i="24"/>
  <c r="G174" i="24"/>
  <c r="F174" i="24"/>
  <c r="E174" i="24"/>
  <c r="V173" i="24"/>
  <c r="U173" i="24"/>
  <c r="T173" i="24"/>
  <c r="S173" i="24"/>
  <c r="R173" i="24"/>
  <c r="Q173" i="24"/>
  <c r="P173" i="24"/>
  <c r="K173" i="24"/>
  <c r="J173" i="24"/>
  <c r="I173" i="24"/>
  <c r="H173" i="24"/>
  <c r="G173" i="24"/>
  <c r="F173" i="24"/>
  <c r="E173" i="24"/>
  <c r="V172" i="24"/>
  <c r="U172" i="24"/>
  <c r="T172" i="24"/>
  <c r="S172" i="24"/>
  <c r="R172" i="24"/>
  <c r="Q172" i="24"/>
  <c r="P172" i="24"/>
  <c r="K172" i="24"/>
  <c r="J172" i="24"/>
  <c r="I172" i="24"/>
  <c r="H172" i="24"/>
  <c r="G172" i="24"/>
  <c r="F172" i="24"/>
  <c r="E172" i="24"/>
  <c r="V171" i="24"/>
  <c r="U171" i="24"/>
  <c r="T171" i="24"/>
  <c r="S171" i="24"/>
  <c r="R171" i="24"/>
  <c r="Q171" i="24"/>
  <c r="P171" i="24"/>
  <c r="K171" i="24"/>
  <c r="J171" i="24"/>
  <c r="I171" i="24"/>
  <c r="H171" i="24"/>
  <c r="G171" i="24"/>
  <c r="F171" i="24"/>
  <c r="E171" i="24"/>
  <c r="V170" i="24"/>
  <c r="U170" i="24"/>
  <c r="T170" i="24"/>
  <c r="S170" i="24"/>
  <c r="R170" i="24"/>
  <c r="Q170" i="24"/>
  <c r="P170" i="24"/>
  <c r="K170" i="24"/>
  <c r="J170" i="24"/>
  <c r="I170" i="24"/>
  <c r="H170" i="24"/>
  <c r="G170" i="24"/>
  <c r="F170" i="24"/>
  <c r="E170" i="24"/>
  <c r="V169" i="24"/>
  <c r="U169" i="24"/>
  <c r="T169" i="24"/>
  <c r="S169" i="24"/>
  <c r="R169" i="24"/>
  <c r="Q169" i="24"/>
  <c r="P169" i="24"/>
  <c r="K169" i="24"/>
  <c r="J169" i="24"/>
  <c r="I169" i="24"/>
  <c r="H169" i="24"/>
  <c r="G169" i="24"/>
  <c r="F169" i="24"/>
  <c r="E169" i="24"/>
  <c r="V168" i="24"/>
  <c r="U168" i="24"/>
  <c r="T168" i="24"/>
  <c r="S168" i="24"/>
  <c r="R168" i="24"/>
  <c r="Q168" i="24"/>
  <c r="P168" i="24"/>
  <c r="K168" i="24"/>
  <c r="J168" i="24"/>
  <c r="I168" i="24"/>
  <c r="H168" i="24"/>
  <c r="G168" i="24"/>
  <c r="F168" i="24"/>
  <c r="E168" i="24"/>
  <c r="V167" i="24"/>
  <c r="U167" i="24"/>
  <c r="T167" i="24"/>
  <c r="S167" i="24"/>
  <c r="R167" i="24"/>
  <c r="Q167" i="24"/>
  <c r="P167" i="24"/>
  <c r="K167" i="24"/>
  <c r="J167" i="24"/>
  <c r="I167" i="24"/>
  <c r="H167" i="24"/>
  <c r="G167" i="24"/>
  <c r="F167" i="24"/>
  <c r="E167" i="24"/>
  <c r="V166" i="24"/>
  <c r="U166" i="24"/>
  <c r="T166" i="24"/>
  <c r="S166" i="24"/>
  <c r="R166" i="24"/>
  <c r="Q166" i="24"/>
  <c r="P166" i="24"/>
  <c r="K166" i="24"/>
  <c r="J166" i="24"/>
  <c r="I166" i="24"/>
  <c r="H166" i="24"/>
  <c r="G166" i="24"/>
  <c r="F166" i="24"/>
  <c r="E166" i="24"/>
  <c r="V165" i="24"/>
  <c r="U165" i="24"/>
  <c r="T165" i="24"/>
  <c r="S165" i="24"/>
  <c r="R165" i="24"/>
  <c r="Q165" i="24"/>
  <c r="P165" i="24"/>
  <c r="K165" i="24"/>
  <c r="J165" i="24"/>
  <c r="I165" i="24"/>
  <c r="H165" i="24"/>
  <c r="G165" i="24"/>
  <c r="F165" i="24"/>
  <c r="E165" i="24"/>
  <c r="V164" i="24"/>
  <c r="U164" i="24"/>
  <c r="T164" i="24"/>
  <c r="S164" i="24"/>
  <c r="R164" i="24"/>
  <c r="Q164" i="24"/>
  <c r="P164" i="24"/>
  <c r="K164" i="24"/>
  <c r="J164" i="24"/>
  <c r="I164" i="24"/>
  <c r="H164" i="24"/>
  <c r="G164" i="24"/>
  <c r="F164" i="24"/>
  <c r="E164" i="24"/>
  <c r="V163" i="24"/>
  <c r="U163" i="24"/>
  <c r="T163" i="24"/>
  <c r="S163" i="24"/>
  <c r="R163" i="24"/>
  <c r="Q163" i="24"/>
  <c r="P163" i="24"/>
  <c r="K163" i="24"/>
  <c r="J163" i="24"/>
  <c r="I163" i="24"/>
  <c r="H163" i="24"/>
  <c r="G163" i="24"/>
  <c r="F163" i="24"/>
  <c r="E163" i="24"/>
  <c r="V162" i="24"/>
  <c r="U162" i="24"/>
  <c r="T162" i="24"/>
  <c r="S162" i="24"/>
  <c r="R162" i="24"/>
  <c r="Q162" i="24"/>
  <c r="P162" i="24"/>
  <c r="K162" i="24"/>
  <c r="J162" i="24"/>
  <c r="I162" i="24"/>
  <c r="H162" i="24"/>
  <c r="G162" i="24"/>
  <c r="F162" i="24"/>
  <c r="E162" i="24"/>
  <c r="V161" i="24"/>
  <c r="U161" i="24"/>
  <c r="T161" i="24"/>
  <c r="S161" i="24"/>
  <c r="R161" i="24"/>
  <c r="Q161" i="24"/>
  <c r="P161" i="24"/>
  <c r="K161" i="24"/>
  <c r="J161" i="24"/>
  <c r="I161" i="24"/>
  <c r="H161" i="24"/>
  <c r="G161" i="24"/>
  <c r="F161" i="24"/>
  <c r="E161" i="24"/>
  <c r="V160" i="24"/>
  <c r="U160" i="24"/>
  <c r="T160" i="24"/>
  <c r="S160" i="24"/>
  <c r="R160" i="24"/>
  <c r="Q160" i="24"/>
  <c r="P160" i="24"/>
  <c r="K160" i="24"/>
  <c r="J160" i="24"/>
  <c r="I160" i="24"/>
  <c r="H160" i="24"/>
  <c r="G160" i="24"/>
  <c r="F160" i="24"/>
  <c r="E160" i="24"/>
  <c r="V159" i="24"/>
  <c r="U159" i="24"/>
  <c r="T159" i="24"/>
  <c r="S159" i="24"/>
  <c r="R159" i="24"/>
  <c r="Q159" i="24"/>
  <c r="P159" i="24"/>
  <c r="K159" i="24"/>
  <c r="J159" i="24"/>
  <c r="I159" i="24"/>
  <c r="H159" i="24"/>
  <c r="G159" i="24"/>
  <c r="F159" i="24"/>
  <c r="E159" i="24"/>
  <c r="V158" i="24"/>
  <c r="U158" i="24"/>
  <c r="T158" i="24"/>
  <c r="S158" i="24"/>
  <c r="R158" i="24"/>
  <c r="Q158" i="24"/>
  <c r="P158" i="24"/>
  <c r="K158" i="24"/>
  <c r="J158" i="24"/>
  <c r="I158" i="24"/>
  <c r="H158" i="24"/>
  <c r="G158" i="24"/>
  <c r="F158" i="24"/>
  <c r="E158" i="24"/>
  <c r="V157" i="24"/>
  <c r="U157" i="24"/>
  <c r="T157" i="24"/>
  <c r="S157" i="24"/>
  <c r="R157" i="24"/>
  <c r="Q157" i="24"/>
  <c r="P157" i="24"/>
  <c r="K157" i="24"/>
  <c r="J157" i="24"/>
  <c r="I157" i="24"/>
  <c r="H157" i="24"/>
  <c r="G157" i="24"/>
  <c r="F157" i="24"/>
  <c r="E157" i="24"/>
  <c r="V156" i="24"/>
  <c r="U156" i="24"/>
  <c r="T156" i="24"/>
  <c r="S156" i="24"/>
  <c r="R156" i="24"/>
  <c r="Q156" i="24"/>
  <c r="P156" i="24"/>
  <c r="K156" i="24"/>
  <c r="J156" i="24"/>
  <c r="I156" i="24"/>
  <c r="H156" i="24"/>
  <c r="G156" i="24"/>
  <c r="F156" i="24"/>
  <c r="E156" i="24"/>
  <c r="V155" i="24"/>
  <c r="U155" i="24"/>
  <c r="T155" i="24"/>
  <c r="S155" i="24"/>
  <c r="R155" i="24"/>
  <c r="Q155" i="24"/>
  <c r="P155" i="24"/>
  <c r="K155" i="24"/>
  <c r="J155" i="24"/>
  <c r="I155" i="24"/>
  <c r="H155" i="24"/>
  <c r="G155" i="24"/>
  <c r="F155" i="24"/>
  <c r="E155" i="24"/>
  <c r="V154" i="24"/>
  <c r="U154" i="24"/>
  <c r="T154" i="24"/>
  <c r="S154" i="24"/>
  <c r="R154" i="24"/>
  <c r="Q154" i="24"/>
  <c r="P154" i="24"/>
  <c r="K154" i="24"/>
  <c r="J154" i="24"/>
  <c r="I154" i="24"/>
  <c r="H154" i="24"/>
  <c r="G154" i="24"/>
  <c r="F154" i="24"/>
  <c r="E154" i="24"/>
  <c r="V153" i="24"/>
  <c r="U153" i="24"/>
  <c r="T153" i="24"/>
  <c r="S153" i="24"/>
  <c r="R153" i="24"/>
  <c r="Q153" i="24"/>
  <c r="P153" i="24"/>
  <c r="K153" i="24"/>
  <c r="J153" i="24"/>
  <c r="I153" i="24"/>
  <c r="H153" i="24"/>
  <c r="G153" i="24"/>
  <c r="F153" i="24"/>
  <c r="E153" i="24"/>
  <c r="V152" i="24"/>
  <c r="U152" i="24"/>
  <c r="T152" i="24"/>
  <c r="S152" i="24"/>
  <c r="R152" i="24"/>
  <c r="Q152" i="24"/>
  <c r="P152" i="24"/>
  <c r="K152" i="24"/>
  <c r="J152" i="24"/>
  <c r="I152" i="24"/>
  <c r="H152" i="24"/>
  <c r="G152" i="24"/>
  <c r="F152" i="24"/>
  <c r="E152" i="24"/>
  <c r="V151" i="24"/>
  <c r="U151" i="24"/>
  <c r="T151" i="24"/>
  <c r="S151" i="24"/>
  <c r="R151" i="24"/>
  <c r="Q151" i="24"/>
  <c r="P151" i="24"/>
  <c r="K151" i="24"/>
  <c r="J151" i="24"/>
  <c r="I151" i="24"/>
  <c r="H151" i="24"/>
  <c r="G151" i="24"/>
  <c r="F151" i="24"/>
  <c r="E151" i="24"/>
  <c r="V150" i="24"/>
  <c r="U150" i="24"/>
  <c r="T150" i="24"/>
  <c r="S150" i="24"/>
  <c r="R150" i="24"/>
  <c r="Q150" i="24"/>
  <c r="P150" i="24"/>
  <c r="K150" i="24"/>
  <c r="J150" i="24"/>
  <c r="I150" i="24"/>
  <c r="H150" i="24"/>
  <c r="G150" i="24"/>
  <c r="F150" i="24"/>
  <c r="E150" i="24"/>
  <c r="V149" i="24"/>
  <c r="U149" i="24"/>
  <c r="T149" i="24"/>
  <c r="S149" i="24"/>
  <c r="R149" i="24"/>
  <c r="Q149" i="24"/>
  <c r="P149" i="24"/>
  <c r="K149" i="24"/>
  <c r="J149" i="24"/>
  <c r="I149" i="24"/>
  <c r="H149" i="24"/>
  <c r="G149" i="24"/>
  <c r="F149" i="24"/>
  <c r="E149" i="24"/>
  <c r="V148" i="24"/>
  <c r="U148" i="24"/>
  <c r="T148" i="24"/>
  <c r="S148" i="24"/>
  <c r="R148" i="24"/>
  <c r="Q148" i="24"/>
  <c r="P148" i="24"/>
  <c r="K148" i="24"/>
  <c r="J148" i="24"/>
  <c r="I148" i="24"/>
  <c r="H148" i="24"/>
  <c r="G148" i="24"/>
  <c r="F148" i="24"/>
  <c r="E148" i="24"/>
  <c r="V147" i="24"/>
  <c r="U147" i="24"/>
  <c r="T147" i="24"/>
  <c r="S147" i="24"/>
  <c r="R147" i="24"/>
  <c r="Q147" i="24"/>
  <c r="P147" i="24"/>
  <c r="K147" i="24"/>
  <c r="J147" i="24"/>
  <c r="I147" i="24"/>
  <c r="H147" i="24"/>
  <c r="G147" i="24"/>
  <c r="F147" i="24"/>
  <c r="E147" i="24"/>
  <c r="V146" i="24"/>
  <c r="U146" i="24"/>
  <c r="T146" i="24"/>
  <c r="S146" i="24"/>
  <c r="R146" i="24"/>
  <c r="Q146" i="24"/>
  <c r="P146" i="24"/>
  <c r="K146" i="24"/>
  <c r="J146" i="24"/>
  <c r="I146" i="24"/>
  <c r="H146" i="24"/>
  <c r="G146" i="24"/>
  <c r="F146" i="24"/>
  <c r="E146" i="24"/>
  <c r="V145" i="24"/>
  <c r="U145" i="24"/>
  <c r="T145" i="24"/>
  <c r="S145" i="24"/>
  <c r="R145" i="24"/>
  <c r="Q145" i="24"/>
  <c r="P145" i="24"/>
  <c r="K145" i="24"/>
  <c r="J145" i="24"/>
  <c r="I145" i="24"/>
  <c r="H145" i="24"/>
  <c r="G145" i="24"/>
  <c r="F145" i="24"/>
  <c r="E145" i="24"/>
  <c r="V144" i="24"/>
  <c r="U144" i="24"/>
  <c r="T144" i="24"/>
  <c r="S144" i="24"/>
  <c r="R144" i="24"/>
  <c r="Q144" i="24"/>
  <c r="P144" i="24"/>
  <c r="K144" i="24"/>
  <c r="J144" i="24"/>
  <c r="I144" i="24"/>
  <c r="H144" i="24"/>
  <c r="G144" i="24"/>
  <c r="F144" i="24"/>
  <c r="E144" i="24"/>
  <c r="V143" i="24"/>
  <c r="U143" i="24"/>
  <c r="T143" i="24"/>
  <c r="S143" i="24"/>
  <c r="R143" i="24"/>
  <c r="Q143" i="24"/>
  <c r="P143" i="24"/>
  <c r="K143" i="24"/>
  <c r="J143" i="24"/>
  <c r="I143" i="24"/>
  <c r="H143" i="24"/>
  <c r="G143" i="24"/>
  <c r="F143" i="24"/>
  <c r="E143" i="24"/>
  <c r="V142" i="24"/>
  <c r="U142" i="24"/>
  <c r="T142" i="24"/>
  <c r="S142" i="24"/>
  <c r="R142" i="24"/>
  <c r="Q142" i="24"/>
  <c r="P142" i="24"/>
  <c r="K142" i="24"/>
  <c r="J142" i="24"/>
  <c r="I142" i="24"/>
  <c r="H142" i="24"/>
  <c r="G142" i="24"/>
  <c r="F142" i="24"/>
  <c r="E142" i="24"/>
  <c r="V141" i="24"/>
  <c r="U141" i="24"/>
  <c r="T141" i="24"/>
  <c r="S141" i="24"/>
  <c r="R141" i="24"/>
  <c r="Q141" i="24"/>
  <c r="P141" i="24"/>
  <c r="K141" i="24"/>
  <c r="J141" i="24"/>
  <c r="I141" i="24"/>
  <c r="H141" i="24"/>
  <c r="G141" i="24"/>
  <c r="F141" i="24"/>
  <c r="E141" i="24"/>
  <c r="V140" i="24"/>
  <c r="U140" i="24"/>
  <c r="T140" i="24"/>
  <c r="S140" i="24"/>
  <c r="R140" i="24"/>
  <c r="Q140" i="24"/>
  <c r="P140" i="24"/>
  <c r="K140" i="24"/>
  <c r="J140" i="24"/>
  <c r="I140" i="24"/>
  <c r="H140" i="24"/>
  <c r="G140" i="24"/>
  <c r="F140" i="24"/>
  <c r="E140" i="24"/>
  <c r="V139" i="24"/>
  <c r="U139" i="24"/>
  <c r="T139" i="24"/>
  <c r="S139" i="24"/>
  <c r="R139" i="24"/>
  <c r="Q139" i="24"/>
  <c r="P139" i="24"/>
  <c r="K139" i="24"/>
  <c r="J139" i="24"/>
  <c r="I139" i="24"/>
  <c r="H139" i="24"/>
  <c r="G139" i="24"/>
  <c r="F139" i="24"/>
  <c r="E139" i="24"/>
  <c r="V138" i="24"/>
  <c r="U138" i="24"/>
  <c r="T138" i="24"/>
  <c r="S138" i="24"/>
  <c r="R138" i="24"/>
  <c r="Q138" i="24"/>
  <c r="P138" i="24"/>
  <c r="K138" i="24"/>
  <c r="J138" i="24"/>
  <c r="I138" i="24"/>
  <c r="H138" i="24"/>
  <c r="G138" i="24"/>
  <c r="F138" i="24"/>
  <c r="E138" i="24"/>
  <c r="V137" i="24"/>
  <c r="U137" i="24"/>
  <c r="T137" i="24"/>
  <c r="S137" i="24"/>
  <c r="R137" i="24"/>
  <c r="Q137" i="24"/>
  <c r="P137" i="24"/>
  <c r="K137" i="24"/>
  <c r="J137" i="24"/>
  <c r="I137" i="24"/>
  <c r="H137" i="24"/>
  <c r="G137" i="24"/>
  <c r="F137" i="24"/>
  <c r="E137" i="24"/>
  <c r="V136" i="24"/>
  <c r="U136" i="24"/>
  <c r="T136" i="24"/>
  <c r="S136" i="24"/>
  <c r="R136" i="24"/>
  <c r="Q136" i="24"/>
  <c r="P136" i="24"/>
  <c r="K136" i="24"/>
  <c r="J136" i="24"/>
  <c r="I136" i="24"/>
  <c r="H136" i="24"/>
  <c r="G136" i="24"/>
  <c r="F136" i="24"/>
  <c r="E136" i="24"/>
  <c r="V135" i="24"/>
  <c r="U135" i="24"/>
  <c r="T135" i="24"/>
  <c r="S135" i="24"/>
  <c r="R135" i="24"/>
  <c r="Q135" i="24"/>
  <c r="P135" i="24"/>
  <c r="K135" i="24"/>
  <c r="J135" i="24"/>
  <c r="I135" i="24"/>
  <c r="H135" i="24"/>
  <c r="G135" i="24"/>
  <c r="F135" i="24"/>
  <c r="E135" i="24"/>
  <c r="V134" i="24"/>
  <c r="U134" i="24"/>
  <c r="T134" i="24"/>
  <c r="S134" i="24"/>
  <c r="R134" i="24"/>
  <c r="Q134" i="24"/>
  <c r="P134" i="24"/>
  <c r="K134" i="24"/>
  <c r="J134" i="24"/>
  <c r="I134" i="24"/>
  <c r="H134" i="24"/>
  <c r="G134" i="24"/>
  <c r="F134" i="24"/>
  <c r="E134" i="24"/>
  <c r="V133" i="24"/>
  <c r="U133" i="24"/>
  <c r="T133" i="24"/>
  <c r="S133" i="24"/>
  <c r="R133" i="24"/>
  <c r="Q133" i="24"/>
  <c r="P133" i="24"/>
  <c r="K133" i="24"/>
  <c r="J133" i="24"/>
  <c r="I133" i="24"/>
  <c r="H133" i="24"/>
  <c r="G133" i="24"/>
  <c r="F133" i="24"/>
  <c r="E133" i="24"/>
  <c r="V132" i="24"/>
  <c r="U132" i="24"/>
  <c r="T132" i="24"/>
  <c r="S132" i="24"/>
  <c r="R132" i="24"/>
  <c r="Q132" i="24"/>
  <c r="P132" i="24"/>
  <c r="K132" i="24"/>
  <c r="J132" i="24"/>
  <c r="I132" i="24"/>
  <c r="H132" i="24"/>
  <c r="G132" i="24"/>
  <c r="F132" i="24"/>
  <c r="E132" i="24"/>
  <c r="V131" i="24"/>
  <c r="U131" i="24"/>
  <c r="T131" i="24"/>
  <c r="S131" i="24"/>
  <c r="R131" i="24"/>
  <c r="Q131" i="24"/>
  <c r="P131" i="24"/>
  <c r="K131" i="24"/>
  <c r="J131" i="24"/>
  <c r="I131" i="24"/>
  <c r="H131" i="24"/>
  <c r="G131" i="24"/>
  <c r="F131" i="24"/>
  <c r="E131" i="24"/>
  <c r="V130" i="24"/>
  <c r="U130" i="24"/>
  <c r="T130" i="24"/>
  <c r="S130" i="24"/>
  <c r="R130" i="24"/>
  <c r="Q130" i="24"/>
  <c r="P130" i="24"/>
  <c r="K130" i="24"/>
  <c r="J130" i="24"/>
  <c r="I130" i="24"/>
  <c r="H130" i="24"/>
  <c r="G130" i="24"/>
  <c r="F130" i="24"/>
  <c r="E130" i="24"/>
  <c r="V129" i="24"/>
  <c r="U129" i="24"/>
  <c r="T129" i="24"/>
  <c r="S129" i="24"/>
  <c r="R129" i="24"/>
  <c r="Q129" i="24"/>
  <c r="P129" i="24"/>
  <c r="K129" i="24"/>
  <c r="J129" i="24"/>
  <c r="I129" i="24"/>
  <c r="H129" i="24"/>
  <c r="G129" i="24"/>
  <c r="F129" i="24"/>
  <c r="E129" i="24"/>
  <c r="V128" i="24"/>
  <c r="U128" i="24"/>
  <c r="T128" i="24"/>
  <c r="S128" i="24"/>
  <c r="R128" i="24"/>
  <c r="Q128" i="24"/>
  <c r="P128" i="24"/>
  <c r="K128" i="24"/>
  <c r="J128" i="24"/>
  <c r="I128" i="24"/>
  <c r="H128" i="24"/>
  <c r="G128" i="24"/>
  <c r="F128" i="24"/>
  <c r="E128" i="24"/>
  <c r="V127" i="24"/>
  <c r="U127" i="24"/>
  <c r="T127" i="24"/>
  <c r="S127" i="24"/>
  <c r="R127" i="24"/>
  <c r="Q127" i="24"/>
  <c r="P127" i="24"/>
  <c r="K127" i="24"/>
  <c r="J127" i="24"/>
  <c r="I127" i="24"/>
  <c r="H127" i="24"/>
  <c r="G127" i="24"/>
  <c r="F127" i="24"/>
  <c r="E127" i="24"/>
  <c r="V126" i="24"/>
  <c r="U126" i="24"/>
  <c r="T126" i="24"/>
  <c r="S126" i="24"/>
  <c r="R126" i="24"/>
  <c r="Q126" i="24"/>
  <c r="P126" i="24"/>
  <c r="K126" i="24"/>
  <c r="J126" i="24"/>
  <c r="I126" i="24"/>
  <c r="H126" i="24"/>
  <c r="G126" i="24"/>
  <c r="F126" i="24"/>
  <c r="E126" i="24"/>
  <c r="V125" i="24"/>
  <c r="U125" i="24"/>
  <c r="T125" i="24"/>
  <c r="S125" i="24"/>
  <c r="R125" i="24"/>
  <c r="Q125" i="24"/>
  <c r="P125" i="24"/>
  <c r="K125" i="24"/>
  <c r="J125" i="24"/>
  <c r="I125" i="24"/>
  <c r="H125" i="24"/>
  <c r="G125" i="24"/>
  <c r="F125" i="24"/>
  <c r="E125" i="24"/>
  <c r="V124" i="24"/>
  <c r="U124" i="24"/>
  <c r="T124" i="24"/>
  <c r="S124" i="24"/>
  <c r="R124" i="24"/>
  <c r="Q124" i="24"/>
  <c r="P124" i="24"/>
  <c r="K124" i="24"/>
  <c r="J124" i="24"/>
  <c r="I124" i="24"/>
  <c r="H124" i="24"/>
  <c r="G124" i="24"/>
  <c r="F124" i="24"/>
  <c r="E124" i="24"/>
  <c r="V123" i="24"/>
  <c r="U123" i="24"/>
  <c r="T123" i="24"/>
  <c r="S123" i="24"/>
  <c r="R123" i="24"/>
  <c r="Q123" i="24"/>
  <c r="P123" i="24"/>
  <c r="K123" i="24"/>
  <c r="J123" i="24"/>
  <c r="I123" i="24"/>
  <c r="H123" i="24"/>
  <c r="G123" i="24"/>
  <c r="F123" i="24"/>
  <c r="E123" i="24"/>
  <c r="V122" i="24"/>
  <c r="U122" i="24"/>
  <c r="T122" i="24"/>
  <c r="S122" i="24"/>
  <c r="R122" i="24"/>
  <c r="Q122" i="24"/>
  <c r="P122" i="24"/>
  <c r="K122" i="24"/>
  <c r="J122" i="24"/>
  <c r="I122" i="24"/>
  <c r="H122" i="24"/>
  <c r="G122" i="24"/>
  <c r="F122" i="24"/>
  <c r="E122" i="24"/>
  <c r="V121" i="24"/>
  <c r="U121" i="24"/>
  <c r="T121" i="24"/>
  <c r="S121" i="24"/>
  <c r="R121" i="24"/>
  <c r="Q121" i="24"/>
  <c r="P121" i="24"/>
  <c r="K121" i="24"/>
  <c r="J121" i="24"/>
  <c r="I121" i="24"/>
  <c r="H121" i="24"/>
  <c r="G121" i="24"/>
  <c r="F121" i="24"/>
  <c r="E121" i="24"/>
  <c r="V120" i="24"/>
  <c r="U120" i="24"/>
  <c r="T120" i="24"/>
  <c r="S120" i="24"/>
  <c r="R120" i="24"/>
  <c r="Q120" i="24"/>
  <c r="P120" i="24"/>
  <c r="K120" i="24"/>
  <c r="J120" i="24"/>
  <c r="I120" i="24"/>
  <c r="H120" i="24"/>
  <c r="G120" i="24"/>
  <c r="F120" i="24"/>
  <c r="E120" i="24"/>
  <c r="V119" i="24"/>
  <c r="U119" i="24"/>
  <c r="T119" i="24"/>
  <c r="S119" i="24"/>
  <c r="R119" i="24"/>
  <c r="Q119" i="24"/>
  <c r="P119" i="24"/>
  <c r="K119" i="24"/>
  <c r="J119" i="24"/>
  <c r="I119" i="24"/>
  <c r="H119" i="24"/>
  <c r="G119" i="24"/>
  <c r="F119" i="24"/>
  <c r="E119" i="24"/>
  <c r="V118" i="24"/>
  <c r="U118" i="24"/>
  <c r="T118" i="24"/>
  <c r="S118" i="24"/>
  <c r="R118" i="24"/>
  <c r="Q118" i="24"/>
  <c r="P118" i="24"/>
  <c r="K118" i="24"/>
  <c r="J118" i="24"/>
  <c r="I118" i="24"/>
  <c r="H118" i="24"/>
  <c r="G118" i="24"/>
  <c r="F118" i="24"/>
  <c r="E118" i="24"/>
  <c r="V117" i="24"/>
  <c r="U117" i="24"/>
  <c r="T117" i="24"/>
  <c r="S117" i="24"/>
  <c r="R117" i="24"/>
  <c r="Q117" i="24"/>
  <c r="P117" i="24"/>
  <c r="K117" i="24"/>
  <c r="J117" i="24"/>
  <c r="I117" i="24"/>
  <c r="H117" i="24"/>
  <c r="G117" i="24"/>
  <c r="F117" i="24"/>
  <c r="E117" i="24"/>
  <c r="V116" i="24"/>
  <c r="U116" i="24"/>
  <c r="T116" i="24"/>
  <c r="S116" i="24"/>
  <c r="R116" i="24"/>
  <c r="Q116" i="24"/>
  <c r="P116" i="24"/>
  <c r="K116" i="24"/>
  <c r="J116" i="24"/>
  <c r="I116" i="24"/>
  <c r="H116" i="24"/>
  <c r="G116" i="24"/>
  <c r="F116" i="24"/>
  <c r="E116" i="24"/>
  <c r="V115" i="24"/>
  <c r="U115" i="24"/>
  <c r="T115" i="24"/>
  <c r="S115" i="24"/>
  <c r="R115" i="24"/>
  <c r="Q115" i="24"/>
  <c r="P115" i="24"/>
  <c r="K115" i="24"/>
  <c r="J115" i="24"/>
  <c r="I115" i="24"/>
  <c r="H115" i="24"/>
  <c r="G115" i="24"/>
  <c r="F115" i="24"/>
  <c r="E115" i="24"/>
  <c r="V114" i="24"/>
  <c r="U114" i="24"/>
  <c r="T114" i="24"/>
  <c r="S114" i="24"/>
  <c r="R114" i="24"/>
  <c r="Q114" i="24"/>
  <c r="P114" i="24"/>
  <c r="K114" i="24"/>
  <c r="J114" i="24"/>
  <c r="I114" i="24"/>
  <c r="H114" i="24"/>
  <c r="G114" i="24"/>
  <c r="F114" i="24"/>
  <c r="E114" i="24"/>
  <c r="V113" i="24"/>
  <c r="U113" i="24"/>
  <c r="T113" i="24"/>
  <c r="S113" i="24"/>
  <c r="R113" i="24"/>
  <c r="Q113" i="24"/>
  <c r="P113" i="24"/>
  <c r="K113" i="24"/>
  <c r="J113" i="24"/>
  <c r="I113" i="24"/>
  <c r="H113" i="24"/>
  <c r="G113" i="24"/>
  <c r="F113" i="24"/>
  <c r="E113" i="24"/>
  <c r="V112" i="24"/>
  <c r="U112" i="24"/>
  <c r="T112" i="24"/>
  <c r="S112" i="24"/>
  <c r="R112" i="24"/>
  <c r="Q112" i="24"/>
  <c r="P112" i="24"/>
  <c r="K112" i="24"/>
  <c r="J112" i="24"/>
  <c r="I112" i="24"/>
  <c r="H112" i="24"/>
  <c r="G112" i="24"/>
  <c r="F112" i="24"/>
  <c r="E112" i="24"/>
  <c r="V111" i="24"/>
  <c r="U111" i="24"/>
  <c r="T111" i="24"/>
  <c r="S111" i="24"/>
  <c r="R111" i="24"/>
  <c r="Q111" i="24"/>
  <c r="P111" i="24"/>
  <c r="K111" i="24"/>
  <c r="J111" i="24"/>
  <c r="I111" i="24"/>
  <c r="H111" i="24"/>
  <c r="G111" i="24"/>
  <c r="F111" i="24"/>
  <c r="E111" i="24"/>
  <c r="V110" i="24"/>
  <c r="U110" i="24"/>
  <c r="T110" i="24"/>
  <c r="S110" i="24"/>
  <c r="R110" i="24"/>
  <c r="Q110" i="24"/>
  <c r="P110" i="24"/>
  <c r="K110" i="24"/>
  <c r="J110" i="24"/>
  <c r="I110" i="24"/>
  <c r="H110" i="24"/>
  <c r="G110" i="24"/>
  <c r="F110" i="24"/>
  <c r="E110" i="24"/>
  <c r="V109" i="24"/>
  <c r="U109" i="24"/>
  <c r="T109" i="24"/>
  <c r="S109" i="24"/>
  <c r="R109" i="24"/>
  <c r="Q109" i="24"/>
  <c r="P109" i="24"/>
  <c r="K109" i="24"/>
  <c r="J109" i="24"/>
  <c r="I109" i="24"/>
  <c r="H109" i="24"/>
  <c r="G109" i="24"/>
  <c r="F109" i="24"/>
  <c r="E109" i="24"/>
  <c r="V108" i="24"/>
  <c r="U108" i="24"/>
  <c r="T108" i="24"/>
  <c r="S108" i="24"/>
  <c r="R108" i="24"/>
  <c r="Q108" i="24"/>
  <c r="P108" i="24"/>
  <c r="K108" i="24"/>
  <c r="J108" i="24"/>
  <c r="I108" i="24"/>
  <c r="H108" i="24"/>
  <c r="G108" i="24"/>
  <c r="F108" i="24"/>
  <c r="E108" i="24"/>
  <c r="V107" i="24"/>
  <c r="U107" i="24"/>
  <c r="T107" i="24"/>
  <c r="S107" i="24"/>
  <c r="R107" i="24"/>
  <c r="Q107" i="24"/>
  <c r="P107" i="24"/>
  <c r="K107" i="24"/>
  <c r="J107" i="24"/>
  <c r="I107" i="24"/>
  <c r="H107" i="24"/>
  <c r="G107" i="24"/>
  <c r="F107" i="24"/>
  <c r="E107" i="24"/>
  <c r="V106" i="24"/>
  <c r="U106" i="24"/>
  <c r="T106" i="24"/>
  <c r="S106" i="24"/>
  <c r="R106" i="24"/>
  <c r="Q106" i="24"/>
  <c r="P106" i="24"/>
  <c r="K106" i="24"/>
  <c r="J106" i="24"/>
  <c r="I106" i="24"/>
  <c r="H106" i="24"/>
  <c r="G106" i="24"/>
  <c r="F106" i="24"/>
  <c r="E106" i="24"/>
  <c r="V105" i="24"/>
  <c r="U105" i="24"/>
  <c r="T105" i="24"/>
  <c r="S105" i="24"/>
  <c r="R105" i="24"/>
  <c r="Q105" i="24"/>
  <c r="P105" i="24"/>
  <c r="K105" i="24"/>
  <c r="J105" i="24"/>
  <c r="I105" i="24"/>
  <c r="H105" i="24"/>
  <c r="G105" i="24"/>
  <c r="F105" i="24"/>
  <c r="E105" i="24"/>
  <c r="V104" i="24"/>
  <c r="U104" i="24"/>
  <c r="T104" i="24"/>
  <c r="S104" i="24"/>
  <c r="R104" i="24"/>
  <c r="Q104" i="24"/>
  <c r="P104" i="24"/>
  <c r="K104" i="24"/>
  <c r="J104" i="24"/>
  <c r="I104" i="24"/>
  <c r="H104" i="24"/>
  <c r="G104" i="24"/>
  <c r="F104" i="24"/>
  <c r="E104" i="24"/>
  <c r="V103" i="24"/>
  <c r="U103" i="24"/>
  <c r="T103" i="24"/>
  <c r="S103" i="24"/>
  <c r="R103" i="24"/>
  <c r="Q103" i="24"/>
  <c r="P103" i="24"/>
  <c r="K103" i="24"/>
  <c r="J103" i="24"/>
  <c r="I103" i="24"/>
  <c r="H103" i="24"/>
  <c r="G103" i="24"/>
  <c r="F103" i="24"/>
  <c r="E103" i="24"/>
  <c r="V102" i="24"/>
  <c r="U102" i="24"/>
  <c r="T102" i="24"/>
  <c r="S102" i="24"/>
  <c r="R102" i="24"/>
  <c r="Q102" i="24"/>
  <c r="P102" i="24"/>
  <c r="K102" i="24"/>
  <c r="J102" i="24"/>
  <c r="I102" i="24"/>
  <c r="H102" i="24"/>
  <c r="G102" i="24"/>
  <c r="F102" i="24"/>
  <c r="E102" i="24"/>
  <c r="V101" i="24"/>
  <c r="U101" i="24"/>
  <c r="T101" i="24"/>
  <c r="S101" i="24"/>
  <c r="R101" i="24"/>
  <c r="Q101" i="24"/>
  <c r="P101" i="24"/>
  <c r="K101" i="24"/>
  <c r="J101" i="24"/>
  <c r="I101" i="24"/>
  <c r="H101" i="24"/>
  <c r="G101" i="24"/>
  <c r="F101" i="24"/>
  <c r="E101" i="24"/>
  <c r="V100" i="24"/>
  <c r="U100" i="24"/>
  <c r="T100" i="24"/>
  <c r="S100" i="24"/>
  <c r="R100" i="24"/>
  <c r="Q100" i="24"/>
  <c r="P100" i="24"/>
  <c r="K100" i="24"/>
  <c r="J100" i="24"/>
  <c r="I100" i="24"/>
  <c r="H100" i="24"/>
  <c r="G100" i="24"/>
  <c r="F100" i="24"/>
  <c r="E100" i="24"/>
  <c r="V99" i="24"/>
  <c r="U99" i="24"/>
  <c r="T99" i="24"/>
  <c r="S99" i="24"/>
  <c r="R99" i="24"/>
  <c r="Q99" i="24"/>
  <c r="P99" i="24"/>
  <c r="K99" i="24"/>
  <c r="J99" i="24"/>
  <c r="I99" i="24"/>
  <c r="H99" i="24"/>
  <c r="G99" i="24"/>
  <c r="F99" i="24"/>
  <c r="E99" i="24"/>
  <c r="V98" i="24"/>
  <c r="U98" i="24"/>
  <c r="T98" i="24"/>
  <c r="S98" i="24"/>
  <c r="R98" i="24"/>
  <c r="Q98" i="24"/>
  <c r="P98" i="24"/>
  <c r="K98" i="24"/>
  <c r="J98" i="24"/>
  <c r="I98" i="24"/>
  <c r="H98" i="24"/>
  <c r="G98" i="24"/>
  <c r="F98" i="24"/>
  <c r="E98" i="24"/>
  <c r="V97" i="24"/>
  <c r="U97" i="24"/>
  <c r="T97" i="24"/>
  <c r="S97" i="24"/>
  <c r="R97" i="24"/>
  <c r="Q97" i="24"/>
  <c r="P97" i="24"/>
  <c r="K97" i="24"/>
  <c r="J97" i="24"/>
  <c r="I97" i="24"/>
  <c r="H97" i="24"/>
  <c r="G97" i="24"/>
  <c r="F97" i="24"/>
  <c r="E97" i="24"/>
  <c r="V96" i="24"/>
  <c r="U96" i="24"/>
  <c r="T96" i="24"/>
  <c r="S96" i="24"/>
  <c r="R96" i="24"/>
  <c r="Q96" i="24"/>
  <c r="P96" i="24"/>
  <c r="K96" i="24"/>
  <c r="J96" i="24"/>
  <c r="I96" i="24"/>
  <c r="H96" i="24"/>
  <c r="G96" i="24"/>
  <c r="F96" i="24"/>
  <c r="E96" i="24"/>
  <c r="V95" i="24"/>
  <c r="U95" i="24"/>
  <c r="T95" i="24"/>
  <c r="S95" i="24"/>
  <c r="R95" i="24"/>
  <c r="Q95" i="24"/>
  <c r="P95" i="24"/>
  <c r="K95" i="24"/>
  <c r="J95" i="24"/>
  <c r="I95" i="24"/>
  <c r="H95" i="24"/>
  <c r="G95" i="24"/>
  <c r="F95" i="24"/>
  <c r="E95" i="24"/>
  <c r="V94" i="24"/>
  <c r="U94" i="24"/>
  <c r="T94" i="24"/>
  <c r="S94" i="24"/>
  <c r="R94" i="24"/>
  <c r="Q94" i="24"/>
  <c r="P94" i="24"/>
  <c r="K94" i="24"/>
  <c r="J94" i="24"/>
  <c r="I94" i="24"/>
  <c r="H94" i="24"/>
  <c r="G94" i="24"/>
  <c r="F94" i="24"/>
  <c r="E94" i="24"/>
  <c r="V93" i="24"/>
  <c r="U93" i="24"/>
  <c r="T93" i="24"/>
  <c r="S93" i="24"/>
  <c r="R93" i="24"/>
  <c r="Q93" i="24"/>
  <c r="P93" i="24"/>
  <c r="K93" i="24"/>
  <c r="J93" i="24"/>
  <c r="I93" i="24"/>
  <c r="H93" i="24"/>
  <c r="G93" i="24"/>
  <c r="F93" i="24"/>
  <c r="E93" i="24"/>
  <c r="V92" i="24"/>
  <c r="U92" i="24"/>
  <c r="T92" i="24"/>
  <c r="S92" i="24"/>
  <c r="R92" i="24"/>
  <c r="Q92" i="24"/>
  <c r="P92" i="24"/>
  <c r="K92" i="24"/>
  <c r="J92" i="24"/>
  <c r="I92" i="24"/>
  <c r="H92" i="24"/>
  <c r="G92" i="24"/>
  <c r="F92" i="24"/>
  <c r="E92" i="24"/>
  <c r="V91" i="24"/>
  <c r="U91" i="24"/>
  <c r="T91" i="24"/>
  <c r="S91" i="24"/>
  <c r="R91" i="24"/>
  <c r="Q91" i="24"/>
  <c r="P91" i="24"/>
  <c r="K91" i="24"/>
  <c r="J91" i="24"/>
  <c r="I91" i="24"/>
  <c r="H91" i="24"/>
  <c r="G91" i="24"/>
  <c r="F91" i="24"/>
  <c r="E91" i="24"/>
  <c r="V90" i="24"/>
  <c r="U90" i="24"/>
  <c r="T90" i="24"/>
  <c r="S90" i="24"/>
  <c r="R90" i="24"/>
  <c r="Q90" i="24"/>
  <c r="P90" i="24"/>
  <c r="K90" i="24"/>
  <c r="J90" i="24"/>
  <c r="I90" i="24"/>
  <c r="H90" i="24"/>
  <c r="G90" i="24"/>
  <c r="F90" i="24"/>
  <c r="E90" i="24"/>
  <c r="V89" i="24"/>
  <c r="U89" i="24"/>
  <c r="T89" i="24"/>
  <c r="S89" i="24"/>
  <c r="R89" i="24"/>
  <c r="Q89" i="24"/>
  <c r="P89" i="24"/>
  <c r="K89" i="24"/>
  <c r="J89" i="24"/>
  <c r="I89" i="24"/>
  <c r="H89" i="24"/>
  <c r="G89" i="24"/>
  <c r="F89" i="24"/>
  <c r="E89" i="24"/>
  <c r="V88" i="24"/>
  <c r="U88" i="24"/>
  <c r="T88" i="24"/>
  <c r="S88" i="24"/>
  <c r="R88" i="24"/>
  <c r="Q88" i="24"/>
  <c r="P88" i="24"/>
  <c r="K88" i="24"/>
  <c r="J88" i="24"/>
  <c r="I88" i="24"/>
  <c r="H88" i="24"/>
  <c r="G88" i="24"/>
  <c r="F88" i="24"/>
  <c r="E88" i="24"/>
  <c r="V87" i="24"/>
  <c r="U87" i="24"/>
  <c r="T87" i="24"/>
  <c r="S87" i="24"/>
  <c r="R87" i="24"/>
  <c r="Q87" i="24"/>
  <c r="P87" i="24"/>
  <c r="K87" i="24"/>
  <c r="J87" i="24"/>
  <c r="I87" i="24"/>
  <c r="H87" i="24"/>
  <c r="G87" i="24"/>
  <c r="F87" i="24"/>
  <c r="E87" i="24"/>
  <c r="V86" i="24"/>
  <c r="U86" i="24"/>
  <c r="T86" i="24"/>
  <c r="S86" i="24"/>
  <c r="R86" i="24"/>
  <c r="Q86" i="24"/>
  <c r="P86" i="24"/>
  <c r="K86" i="24"/>
  <c r="J86" i="24"/>
  <c r="I86" i="24"/>
  <c r="H86" i="24"/>
  <c r="G86" i="24"/>
  <c r="F86" i="24"/>
  <c r="E86" i="24"/>
  <c r="V85" i="24"/>
  <c r="U85" i="24"/>
  <c r="T85" i="24"/>
  <c r="S85" i="24"/>
  <c r="R85" i="24"/>
  <c r="Q85" i="24"/>
  <c r="P85" i="24"/>
  <c r="K85" i="24"/>
  <c r="J85" i="24"/>
  <c r="I85" i="24"/>
  <c r="H85" i="24"/>
  <c r="G85" i="24"/>
  <c r="F85" i="24"/>
  <c r="E85" i="24"/>
  <c r="V84" i="24"/>
  <c r="U84" i="24"/>
  <c r="T84" i="24"/>
  <c r="S84" i="24"/>
  <c r="R84" i="24"/>
  <c r="Q84" i="24"/>
  <c r="P84" i="24"/>
  <c r="K84" i="24"/>
  <c r="J84" i="24"/>
  <c r="I84" i="24"/>
  <c r="H84" i="24"/>
  <c r="G84" i="24"/>
  <c r="F84" i="24"/>
  <c r="E84" i="24"/>
  <c r="V83" i="24"/>
  <c r="U83" i="24"/>
  <c r="T83" i="24"/>
  <c r="S83" i="24"/>
  <c r="R83" i="24"/>
  <c r="Q83" i="24"/>
  <c r="P83" i="24"/>
  <c r="K83" i="24"/>
  <c r="J83" i="24"/>
  <c r="I83" i="24"/>
  <c r="H83" i="24"/>
  <c r="G83" i="24"/>
  <c r="F83" i="24"/>
  <c r="E83" i="24"/>
  <c r="V82" i="24"/>
  <c r="U82" i="24"/>
  <c r="T82" i="24"/>
  <c r="S82" i="24"/>
  <c r="R82" i="24"/>
  <c r="Q82" i="24"/>
  <c r="P82" i="24"/>
  <c r="K82" i="24"/>
  <c r="J82" i="24"/>
  <c r="I82" i="24"/>
  <c r="H82" i="24"/>
  <c r="G82" i="24"/>
  <c r="F82" i="24"/>
  <c r="E82" i="24"/>
  <c r="V81" i="24"/>
  <c r="U81" i="24"/>
  <c r="T81" i="24"/>
  <c r="S81" i="24"/>
  <c r="R81" i="24"/>
  <c r="Q81" i="24"/>
  <c r="P81" i="24"/>
  <c r="K81" i="24"/>
  <c r="J81" i="24"/>
  <c r="I81" i="24"/>
  <c r="H81" i="24"/>
  <c r="G81" i="24"/>
  <c r="F81" i="24"/>
  <c r="E81" i="24"/>
  <c r="V80" i="24"/>
  <c r="U80" i="24"/>
  <c r="T80" i="24"/>
  <c r="S80" i="24"/>
  <c r="R80" i="24"/>
  <c r="Q80" i="24"/>
  <c r="P80" i="24"/>
  <c r="K80" i="24"/>
  <c r="J80" i="24"/>
  <c r="I80" i="24"/>
  <c r="H80" i="24"/>
  <c r="G80" i="24"/>
  <c r="F80" i="24"/>
  <c r="E80" i="24"/>
  <c r="V79" i="24"/>
  <c r="U79" i="24"/>
  <c r="T79" i="24"/>
  <c r="S79" i="24"/>
  <c r="R79" i="24"/>
  <c r="Q79" i="24"/>
  <c r="P79" i="24"/>
  <c r="K79" i="24"/>
  <c r="J79" i="24"/>
  <c r="I79" i="24"/>
  <c r="H79" i="24"/>
  <c r="G79" i="24"/>
  <c r="F79" i="24"/>
  <c r="E79" i="24"/>
  <c r="V78" i="24"/>
  <c r="U78" i="24"/>
  <c r="T78" i="24"/>
  <c r="S78" i="24"/>
  <c r="R78" i="24"/>
  <c r="Q78" i="24"/>
  <c r="P78" i="24"/>
  <c r="K78" i="24"/>
  <c r="J78" i="24"/>
  <c r="I78" i="24"/>
  <c r="H78" i="24"/>
  <c r="G78" i="24"/>
  <c r="F78" i="24"/>
  <c r="E78" i="24"/>
  <c r="V77" i="24"/>
  <c r="U77" i="24"/>
  <c r="T77" i="24"/>
  <c r="S77" i="24"/>
  <c r="R77" i="24"/>
  <c r="Q77" i="24"/>
  <c r="P77" i="24"/>
  <c r="K77" i="24"/>
  <c r="J77" i="24"/>
  <c r="I77" i="24"/>
  <c r="H77" i="24"/>
  <c r="G77" i="24"/>
  <c r="F77" i="24"/>
  <c r="E77" i="24"/>
  <c r="V76" i="24"/>
  <c r="U76" i="24"/>
  <c r="T76" i="24"/>
  <c r="S76" i="24"/>
  <c r="R76" i="24"/>
  <c r="Q76" i="24"/>
  <c r="P76" i="24"/>
  <c r="K76" i="24"/>
  <c r="J76" i="24"/>
  <c r="I76" i="24"/>
  <c r="H76" i="24"/>
  <c r="G76" i="24"/>
  <c r="F76" i="24"/>
  <c r="E76" i="24"/>
  <c r="V75" i="24"/>
  <c r="U75" i="24"/>
  <c r="T75" i="24"/>
  <c r="S75" i="24"/>
  <c r="R75" i="24"/>
  <c r="Q75" i="24"/>
  <c r="P75" i="24"/>
  <c r="K75" i="24"/>
  <c r="J75" i="24"/>
  <c r="I75" i="24"/>
  <c r="H75" i="24"/>
  <c r="G75" i="24"/>
  <c r="F75" i="24"/>
  <c r="E75" i="24"/>
  <c r="V74" i="24"/>
  <c r="U74" i="24"/>
  <c r="T74" i="24"/>
  <c r="S74" i="24"/>
  <c r="R74" i="24"/>
  <c r="Q74" i="24"/>
  <c r="P74" i="24"/>
  <c r="K74" i="24"/>
  <c r="J74" i="24"/>
  <c r="I74" i="24"/>
  <c r="H74" i="24"/>
  <c r="G74" i="24"/>
  <c r="F74" i="24"/>
  <c r="E74" i="24"/>
  <c r="V73" i="24"/>
  <c r="U73" i="24"/>
  <c r="T73" i="24"/>
  <c r="S73" i="24"/>
  <c r="R73" i="24"/>
  <c r="Q73" i="24"/>
  <c r="P73" i="24"/>
  <c r="K73" i="24"/>
  <c r="J73" i="24"/>
  <c r="I73" i="24"/>
  <c r="H73" i="24"/>
  <c r="G73" i="24"/>
  <c r="F73" i="24"/>
  <c r="E73" i="24"/>
  <c r="V72" i="24"/>
  <c r="U72" i="24"/>
  <c r="T72" i="24"/>
  <c r="S72" i="24"/>
  <c r="R72" i="24"/>
  <c r="Q72" i="24"/>
  <c r="P72" i="24"/>
  <c r="K72" i="24"/>
  <c r="J72" i="24"/>
  <c r="I72" i="24"/>
  <c r="H72" i="24"/>
  <c r="G72" i="24"/>
  <c r="F72" i="24"/>
  <c r="E72" i="24"/>
  <c r="V71" i="24"/>
  <c r="U71" i="24"/>
  <c r="T71" i="24"/>
  <c r="S71" i="24"/>
  <c r="R71" i="24"/>
  <c r="Q71" i="24"/>
  <c r="P71" i="24"/>
  <c r="K71" i="24"/>
  <c r="J71" i="24"/>
  <c r="I71" i="24"/>
  <c r="H71" i="24"/>
  <c r="G71" i="24"/>
  <c r="F71" i="24"/>
  <c r="E71" i="24"/>
  <c r="V70" i="24"/>
  <c r="U70" i="24"/>
  <c r="T70" i="24"/>
  <c r="S70" i="24"/>
  <c r="R70" i="24"/>
  <c r="Q70" i="24"/>
  <c r="P70" i="24"/>
  <c r="K70" i="24"/>
  <c r="J70" i="24"/>
  <c r="I70" i="24"/>
  <c r="H70" i="24"/>
  <c r="G70" i="24"/>
  <c r="F70" i="24"/>
  <c r="E70" i="24"/>
  <c r="V69" i="24"/>
  <c r="U69" i="24"/>
  <c r="T69" i="24"/>
  <c r="S69" i="24"/>
  <c r="R69" i="24"/>
  <c r="Q69" i="24"/>
  <c r="P69" i="24"/>
  <c r="K69" i="24"/>
  <c r="J69" i="24"/>
  <c r="I69" i="24"/>
  <c r="H69" i="24"/>
  <c r="G69" i="24"/>
  <c r="F69" i="24"/>
  <c r="E69" i="24"/>
  <c r="V68" i="24"/>
  <c r="U68" i="24"/>
  <c r="T68" i="24"/>
  <c r="S68" i="24"/>
  <c r="R68" i="24"/>
  <c r="Q68" i="24"/>
  <c r="P68" i="24"/>
  <c r="K68" i="24"/>
  <c r="J68" i="24"/>
  <c r="I68" i="24"/>
  <c r="H68" i="24"/>
  <c r="G68" i="24"/>
  <c r="F68" i="24"/>
  <c r="E68" i="24"/>
  <c r="V67" i="24"/>
  <c r="U67" i="24"/>
  <c r="T67" i="24"/>
  <c r="S67" i="24"/>
  <c r="R67" i="24"/>
  <c r="Q67" i="24"/>
  <c r="P67" i="24"/>
  <c r="K67" i="24"/>
  <c r="J67" i="24"/>
  <c r="I67" i="24"/>
  <c r="H67" i="24"/>
  <c r="G67" i="24"/>
  <c r="F67" i="24"/>
  <c r="E67" i="24"/>
  <c r="V66" i="24"/>
  <c r="U66" i="24"/>
  <c r="T66" i="24"/>
  <c r="S66" i="24"/>
  <c r="R66" i="24"/>
  <c r="Q66" i="24"/>
  <c r="P66" i="24"/>
  <c r="K66" i="24"/>
  <c r="J66" i="24"/>
  <c r="I66" i="24"/>
  <c r="H66" i="24"/>
  <c r="G66" i="24"/>
  <c r="F66" i="24"/>
  <c r="E66" i="24"/>
  <c r="V65" i="24"/>
  <c r="U65" i="24"/>
  <c r="T65" i="24"/>
  <c r="S65" i="24"/>
  <c r="R65" i="24"/>
  <c r="Q65" i="24"/>
  <c r="P65" i="24"/>
  <c r="K65" i="24"/>
  <c r="J65" i="24"/>
  <c r="I65" i="24"/>
  <c r="H65" i="24"/>
  <c r="G65" i="24"/>
  <c r="F65" i="24"/>
  <c r="E65" i="24"/>
  <c r="V64" i="24"/>
  <c r="U64" i="24"/>
  <c r="T64" i="24"/>
  <c r="S64" i="24"/>
  <c r="R64" i="24"/>
  <c r="Q64" i="24"/>
  <c r="P64" i="24"/>
  <c r="K64" i="24"/>
  <c r="J64" i="24"/>
  <c r="I64" i="24"/>
  <c r="H64" i="24"/>
  <c r="G64" i="24"/>
  <c r="F64" i="24"/>
  <c r="E64" i="24"/>
  <c r="V63" i="24"/>
  <c r="U63" i="24"/>
  <c r="T63" i="24"/>
  <c r="S63" i="24"/>
  <c r="R63" i="24"/>
  <c r="Q63" i="24"/>
  <c r="P63" i="24"/>
  <c r="K63" i="24"/>
  <c r="J63" i="24"/>
  <c r="I63" i="24"/>
  <c r="H63" i="24"/>
  <c r="G63" i="24"/>
  <c r="F63" i="24"/>
  <c r="E63" i="24"/>
  <c r="V62" i="24"/>
  <c r="U62" i="24"/>
  <c r="T62" i="24"/>
  <c r="S62" i="24"/>
  <c r="R62" i="24"/>
  <c r="Q62" i="24"/>
  <c r="P62" i="24"/>
  <c r="K62" i="24"/>
  <c r="J62" i="24"/>
  <c r="I62" i="24"/>
  <c r="H62" i="24"/>
  <c r="G62" i="24"/>
  <c r="F62" i="24"/>
  <c r="E62" i="24"/>
  <c r="V61" i="24"/>
  <c r="U61" i="24"/>
  <c r="T61" i="24"/>
  <c r="S61" i="24"/>
  <c r="R61" i="24"/>
  <c r="Q61" i="24"/>
  <c r="P61" i="24"/>
  <c r="K61" i="24"/>
  <c r="J61" i="24"/>
  <c r="I61" i="24"/>
  <c r="H61" i="24"/>
  <c r="G61" i="24"/>
  <c r="F61" i="24"/>
  <c r="E61" i="24"/>
  <c r="V60" i="24"/>
  <c r="U60" i="24"/>
  <c r="T60" i="24"/>
  <c r="S60" i="24"/>
  <c r="R60" i="24"/>
  <c r="Q60" i="24"/>
  <c r="P60" i="24"/>
  <c r="K60" i="24"/>
  <c r="J60" i="24"/>
  <c r="I60" i="24"/>
  <c r="H60" i="24"/>
  <c r="G60" i="24"/>
  <c r="F60" i="24"/>
  <c r="E60" i="24"/>
  <c r="V59" i="24"/>
  <c r="U59" i="24"/>
  <c r="T59" i="24"/>
  <c r="S59" i="24"/>
  <c r="R59" i="24"/>
  <c r="Q59" i="24"/>
  <c r="P59" i="24"/>
  <c r="K59" i="24"/>
  <c r="J59" i="24"/>
  <c r="I59" i="24"/>
  <c r="H59" i="24"/>
  <c r="G59" i="24"/>
  <c r="F59" i="24"/>
  <c r="E59" i="24"/>
  <c r="V58" i="24"/>
  <c r="U58" i="24"/>
  <c r="T58" i="24"/>
  <c r="S58" i="24"/>
  <c r="R58" i="24"/>
  <c r="Q58" i="24"/>
  <c r="P58" i="24"/>
  <c r="K58" i="24"/>
  <c r="J58" i="24"/>
  <c r="I58" i="24"/>
  <c r="H58" i="24"/>
  <c r="G58" i="24"/>
  <c r="F58" i="24"/>
  <c r="E58" i="24"/>
  <c r="V57" i="24"/>
  <c r="U57" i="24"/>
  <c r="T57" i="24"/>
  <c r="S57" i="24"/>
  <c r="R57" i="24"/>
  <c r="Q57" i="24"/>
  <c r="P57" i="24"/>
  <c r="K57" i="24"/>
  <c r="J57" i="24"/>
  <c r="I57" i="24"/>
  <c r="H57" i="24"/>
  <c r="G57" i="24"/>
  <c r="F57" i="24"/>
  <c r="E57" i="24"/>
  <c r="V56" i="24"/>
  <c r="U56" i="24"/>
  <c r="T56" i="24"/>
  <c r="S56" i="24"/>
  <c r="R56" i="24"/>
  <c r="Q56" i="24"/>
  <c r="P56" i="24"/>
  <c r="K56" i="24"/>
  <c r="J56" i="24"/>
  <c r="I56" i="24"/>
  <c r="H56" i="24"/>
  <c r="G56" i="24"/>
  <c r="F56" i="24"/>
  <c r="E56" i="24"/>
  <c r="V55" i="24"/>
  <c r="U55" i="24"/>
  <c r="T55" i="24"/>
  <c r="S55" i="24"/>
  <c r="R55" i="24"/>
  <c r="Q55" i="24"/>
  <c r="P55" i="24"/>
  <c r="K55" i="24"/>
  <c r="J55" i="24"/>
  <c r="I55" i="24"/>
  <c r="H55" i="24"/>
  <c r="G55" i="24"/>
  <c r="F55" i="24"/>
  <c r="E55" i="24"/>
  <c r="V54" i="24"/>
  <c r="U54" i="24"/>
  <c r="T54" i="24"/>
  <c r="S54" i="24"/>
  <c r="R54" i="24"/>
  <c r="Q54" i="24"/>
  <c r="P54" i="24"/>
  <c r="K54" i="24"/>
  <c r="J54" i="24"/>
  <c r="I54" i="24"/>
  <c r="H54" i="24"/>
  <c r="G54" i="24"/>
  <c r="F54" i="24"/>
  <c r="E54" i="24"/>
  <c r="V53" i="24"/>
  <c r="U53" i="24"/>
  <c r="T53" i="24"/>
  <c r="S53" i="24"/>
  <c r="R53" i="24"/>
  <c r="Q53" i="24"/>
  <c r="P53" i="24"/>
  <c r="K53" i="24"/>
  <c r="J53" i="24"/>
  <c r="I53" i="24"/>
  <c r="H53" i="24"/>
  <c r="G53" i="24"/>
  <c r="F53" i="24"/>
  <c r="E53" i="24"/>
  <c r="V52" i="24"/>
  <c r="U52" i="24"/>
  <c r="T52" i="24"/>
  <c r="S52" i="24"/>
  <c r="R52" i="24"/>
  <c r="Q52" i="24"/>
  <c r="P52" i="24"/>
  <c r="K52" i="24"/>
  <c r="J52" i="24"/>
  <c r="I52" i="24"/>
  <c r="H52" i="24"/>
  <c r="G52" i="24"/>
  <c r="F52" i="24"/>
  <c r="E52" i="24"/>
  <c r="V51" i="24"/>
  <c r="U51" i="24"/>
  <c r="T51" i="24"/>
  <c r="S51" i="24"/>
  <c r="R51" i="24"/>
  <c r="Q51" i="24"/>
  <c r="P51" i="24"/>
  <c r="K51" i="24"/>
  <c r="J51" i="24"/>
  <c r="I51" i="24"/>
  <c r="H51" i="24"/>
  <c r="G51" i="24"/>
  <c r="F51" i="24"/>
  <c r="E51" i="24"/>
  <c r="V50" i="24"/>
  <c r="U50" i="24"/>
  <c r="T50" i="24"/>
  <c r="S50" i="24"/>
  <c r="R50" i="24"/>
  <c r="Q50" i="24"/>
  <c r="P50" i="24"/>
  <c r="K50" i="24"/>
  <c r="J50" i="24"/>
  <c r="I50" i="24"/>
  <c r="H50" i="24"/>
  <c r="G50" i="24"/>
  <c r="F50" i="24"/>
  <c r="E50" i="24"/>
  <c r="V49" i="24"/>
  <c r="U49" i="24"/>
  <c r="T49" i="24"/>
  <c r="S49" i="24"/>
  <c r="R49" i="24"/>
  <c r="Q49" i="24"/>
  <c r="P49" i="24"/>
  <c r="K49" i="24"/>
  <c r="J49" i="24"/>
  <c r="I49" i="24"/>
  <c r="H49" i="24"/>
  <c r="G49" i="24"/>
  <c r="F49" i="24"/>
  <c r="E49" i="24"/>
  <c r="V48" i="24"/>
  <c r="U48" i="24"/>
  <c r="T48" i="24"/>
  <c r="S48" i="24"/>
  <c r="R48" i="24"/>
  <c r="Q48" i="24"/>
  <c r="P48" i="24"/>
  <c r="K48" i="24"/>
  <c r="J48" i="24"/>
  <c r="I48" i="24"/>
  <c r="H48" i="24"/>
  <c r="G48" i="24"/>
  <c r="F48" i="24"/>
  <c r="E48" i="24"/>
  <c r="V47" i="24"/>
  <c r="U47" i="24"/>
  <c r="T47" i="24"/>
  <c r="S47" i="24"/>
  <c r="R47" i="24"/>
  <c r="Q47" i="24"/>
  <c r="P47" i="24"/>
  <c r="K47" i="24"/>
  <c r="J47" i="24"/>
  <c r="I47" i="24"/>
  <c r="H47" i="24"/>
  <c r="G47" i="24"/>
  <c r="F47" i="24"/>
  <c r="E47" i="24"/>
  <c r="V46" i="24"/>
  <c r="U46" i="24"/>
  <c r="T46" i="24"/>
  <c r="S46" i="24"/>
  <c r="R46" i="24"/>
  <c r="Q46" i="24"/>
  <c r="P46" i="24"/>
  <c r="K46" i="24"/>
  <c r="J46" i="24"/>
  <c r="I46" i="24"/>
  <c r="H46" i="24"/>
  <c r="G46" i="24"/>
  <c r="F46" i="24"/>
  <c r="E46" i="24"/>
  <c r="V45" i="24"/>
  <c r="U45" i="24"/>
  <c r="T45" i="24"/>
  <c r="S45" i="24"/>
  <c r="R45" i="24"/>
  <c r="Q45" i="24"/>
  <c r="P45" i="24"/>
  <c r="K45" i="24"/>
  <c r="J45" i="24"/>
  <c r="I45" i="24"/>
  <c r="H45" i="24"/>
  <c r="G45" i="24"/>
  <c r="F45" i="24"/>
  <c r="E45" i="24"/>
  <c r="V44" i="24"/>
  <c r="U44" i="24"/>
  <c r="T44" i="24"/>
  <c r="S44" i="24"/>
  <c r="R44" i="24"/>
  <c r="Q44" i="24"/>
  <c r="P44" i="24"/>
  <c r="K44" i="24"/>
  <c r="J44" i="24"/>
  <c r="I44" i="24"/>
  <c r="H44" i="24"/>
  <c r="G44" i="24"/>
  <c r="F44" i="24"/>
  <c r="E44" i="24"/>
  <c r="V43" i="24"/>
  <c r="U43" i="24"/>
  <c r="T43" i="24"/>
  <c r="S43" i="24"/>
  <c r="R43" i="24"/>
  <c r="Q43" i="24"/>
  <c r="P43" i="24"/>
  <c r="K43" i="24"/>
  <c r="J43" i="24"/>
  <c r="I43" i="24"/>
  <c r="H43" i="24"/>
  <c r="G43" i="24"/>
  <c r="F43" i="24"/>
  <c r="E43" i="24"/>
  <c r="V42" i="24"/>
  <c r="U42" i="24"/>
  <c r="T42" i="24"/>
  <c r="S42" i="24"/>
  <c r="R42" i="24"/>
  <c r="Q42" i="24"/>
  <c r="P42" i="24"/>
  <c r="K42" i="24"/>
  <c r="J42" i="24"/>
  <c r="I42" i="24"/>
  <c r="H42" i="24"/>
  <c r="G42" i="24"/>
  <c r="F42" i="24"/>
  <c r="E42" i="24"/>
  <c r="V41" i="24"/>
  <c r="U41" i="24"/>
  <c r="T41" i="24"/>
  <c r="S41" i="24"/>
  <c r="R41" i="24"/>
  <c r="Q41" i="24"/>
  <c r="P41" i="24"/>
  <c r="K41" i="24"/>
  <c r="J41" i="24"/>
  <c r="I41" i="24"/>
  <c r="H41" i="24"/>
  <c r="G41" i="24"/>
  <c r="F41" i="24"/>
  <c r="E41" i="24"/>
  <c r="V40" i="24"/>
  <c r="U40" i="24"/>
  <c r="T40" i="24"/>
  <c r="S40" i="24"/>
  <c r="R40" i="24"/>
  <c r="Q40" i="24"/>
  <c r="P40" i="24"/>
  <c r="K40" i="24"/>
  <c r="J40" i="24"/>
  <c r="I40" i="24"/>
  <c r="H40" i="24"/>
  <c r="G40" i="24"/>
  <c r="F40" i="24"/>
  <c r="E40" i="24"/>
  <c r="V39" i="24"/>
  <c r="U39" i="24"/>
  <c r="T39" i="24"/>
  <c r="S39" i="24"/>
  <c r="R39" i="24"/>
  <c r="Q39" i="24"/>
  <c r="P39" i="24"/>
  <c r="K39" i="24"/>
  <c r="J39" i="24"/>
  <c r="I39" i="24"/>
  <c r="H39" i="24"/>
  <c r="G39" i="24"/>
  <c r="F39" i="24"/>
  <c r="E39" i="24"/>
  <c r="V38" i="24"/>
  <c r="U38" i="24"/>
  <c r="T38" i="24"/>
  <c r="S38" i="24"/>
  <c r="R38" i="24"/>
  <c r="Q38" i="24"/>
  <c r="P38" i="24"/>
  <c r="K38" i="24"/>
  <c r="J38" i="24"/>
  <c r="I38" i="24"/>
  <c r="H38" i="24"/>
  <c r="G38" i="24"/>
  <c r="F38" i="24"/>
  <c r="E38" i="24"/>
  <c r="V37" i="24"/>
  <c r="U37" i="24"/>
  <c r="T37" i="24"/>
  <c r="S37" i="24"/>
  <c r="R37" i="24"/>
  <c r="Q37" i="24"/>
  <c r="P37" i="24"/>
  <c r="K37" i="24"/>
  <c r="J37" i="24"/>
  <c r="I37" i="24"/>
  <c r="H37" i="24"/>
  <c r="G37" i="24"/>
  <c r="F37" i="24"/>
  <c r="E37" i="24"/>
  <c r="V36" i="24"/>
  <c r="U36" i="24"/>
  <c r="T36" i="24"/>
  <c r="S36" i="24"/>
  <c r="R36" i="24"/>
  <c r="Q36" i="24"/>
  <c r="P36" i="24"/>
  <c r="K36" i="24"/>
  <c r="J36" i="24"/>
  <c r="I36" i="24"/>
  <c r="H36" i="24"/>
  <c r="G36" i="24"/>
  <c r="F36" i="24"/>
  <c r="E36" i="24"/>
  <c r="V35" i="24"/>
  <c r="U35" i="24"/>
  <c r="T35" i="24"/>
  <c r="S35" i="24"/>
  <c r="R35" i="24"/>
  <c r="Q35" i="24"/>
  <c r="P35" i="24"/>
  <c r="K35" i="24"/>
  <c r="J35" i="24"/>
  <c r="I35" i="24"/>
  <c r="H35" i="24"/>
  <c r="G35" i="24"/>
  <c r="F35" i="24"/>
  <c r="E35" i="24"/>
  <c r="V34" i="24"/>
  <c r="U34" i="24"/>
  <c r="T34" i="24"/>
  <c r="S34" i="24"/>
  <c r="R34" i="24"/>
  <c r="Q34" i="24"/>
  <c r="P34" i="24"/>
  <c r="K34" i="24"/>
  <c r="J34" i="24"/>
  <c r="I34" i="24"/>
  <c r="H34" i="24"/>
  <c r="G34" i="24"/>
  <c r="F34" i="24"/>
  <c r="E34" i="24"/>
  <c r="V33" i="24"/>
  <c r="U33" i="24"/>
  <c r="T33" i="24"/>
  <c r="S33" i="24"/>
  <c r="R33" i="24"/>
  <c r="Q33" i="24"/>
  <c r="P33" i="24"/>
  <c r="K33" i="24"/>
  <c r="J33" i="24"/>
  <c r="I33" i="24"/>
  <c r="H33" i="24"/>
  <c r="G33" i="24"/>
  <c r="F33" i="24"/>
  <c r="E33" i="24"/>
  <c r="V32" i="24"/>
  <c r="U32" i="24"/>
  <c r="T32" i="24"/>
  <c r="S32" i="24"/>
  <c r="R32" i="24"/>
  <c r="Q32" i="24"/>
  <c r="P32" i="24"/>
  <c r="K32" i="24"/>
  <c r="J32" i="24"/>
  <c r="I32" i="24"/>
  <c r="H32" i="24"/>
  <c r="G32" i="24"/>
  <c r="F32" i="24"/>
  <c r="E32" i="24"/>
  <c r="V31" i="24"/>
  <c r="U31" i="24"/>
  <c r="T31" i="24"/>
  <c r="S31" i="24"/>
  <c r="R31" i="24"/>
  <c r="Q31" i="24"/>
  <c r="P31" i="24"/>
  <c r="K31" i="24"/>
  <c r="J31" i="24"/>
  <c r="I31" i="24"/>
  <c r="H31" i="24"/>
  <c r="G31" i="24"/>
  <c r="F31" i="24"/>
  <c r="E31" i="24"/>
  <c r="V30" i="24"/>
  <c r="U30" i="24"/>
  <c r="T30" i="24"/>
  <c r="S30" i="24"/>
  <c r="R30" i="24"/>
  <c r="Q30" i="24"/>
  <c r="P30" i="24"/>
  <c r="K30" i="24"/>
  <c r="J30" i="24"/>
  <c r="I30" i="24"/>
  <c r="H30" i="24"/>
  <c r="G30" i="24"/>
  <c r="F30" i="24"/>
  <c r="E30" i="24"/>
  <c r="V29" i="24"/>
  <c r="U29" i="24"/>
  <c r="T29" i="24"/>
  <c r="S29" i="24"/>
  <c r="R29" i="24"/>
  <c r="Q29" i="24"/>
  <c r="P29" i="24"/>
  <c r="K29" i="24"/>
  <c r="J29" i="24"/>
  <c r="I29" i="24"/>
  <c r="H29" i="24"/>
  <c r="G29" i="24"/>
  <c r="F29" i="24"/>
  <c r="E29" i="24"/>
  <c r="V28" i="24"/>
  <c r="U28" i="24"/>
  <c r="T28" i="24"/>
  <c r="S28" i="24"/>
  <c r="R28" i="24"/>
  <c r="Q28" i="24"/>
  <c r="P28" i="24"/>
  <c r="K28" i="24"/>
  <c r="J28" i="24"/>
  <c r="I28" i="24"/>
  <c r="H28" i="24"/>
  <c r="G28" i="24"/>
  <c r="F28" i="24"/>
  <c r="E28" i="24"/>
  <c r="V27" i="24"/>
  <c r="U27" i="24"/>
  <c r="T27" i="24"/>
  <c r="S27" i="24"/>
  <c r="R27" i="24"/>
  <c r="Q27" i="24"/>
  <c r="P27" i="24"/>
  <c r="K27" i="24"/>
  <c r="J27" i="24"/>
  <c r="I27" i="24"/>
  <c r="H27" i="24"/>
  <c r="G27" i="24"/>
  <c r="F27" i="24"/>
  <c r="E27" i="24"/>
  <c r="V26" i="24"/>
  <c r="U26" i="24"/>
  <c r="T26" i="24"/>
  <c r="S26" i="24"/>
  <c r="R26" i="24"/>
  <c r="Q26" i="24"/>
  <c r="P26" i="24"/>
  <c r="K26" i="24"/>
  <c r="J26" i="24"/>
  <c r="I26" i="24"/>
  <c r="H26" i="24"/>
  <c r="G26" i="24"/>
  <c r="F26" i="24"/>
  <c r="E26" i="24"/>
  <c r="V25" i="24"/>
  <c r="U25" i="24"/>
  <c r="T25" i="24"/>
  <c r="S25" i="24"/>
  <c r="R25" i="24"/>
  <c r="Q25" i="24"/>
  <c r="P25" i="24"/>
  <c r="K25" i="24"/>
  <c r="J25" i="24"/>
  <c r="I25" i="24"/>
  <c r="H25" i="24"/>
  <c r="G25" i="24"/>
  <c r="F25" i="24"/>
  <c r="E25" i="24"/>
  <c r="V24" i="24"/>
  <c r="U24" i="24"/>
  <c r="T24" i="24"/>
  <c r="S24" i="24"/>
  <c r="R24" i="24"/>
  <c r="Q24" i="24"/>
  <c r="P24" i="24"/>
  <c r="K24" i="24"/>
  <c r="J24" i="24"/>
  <c r="I24" i="24"/>
  <c r="H24" i="24"/>
  <c r="G24" i="24"/>
  <c r="F24" i="24"/>
  <c r="E24" i="24"/>
  <c r="V23" i="24"/>
  <c r="U23" i="24"/>
  <c r="T23" i="24"/>
  <c r="S23" i="24"/>
  <c r="R23" i="24"/>
  <c r="Q23" i="24"/>
  <c r="P23" i="24"/>
  <c r="K23" i="24"/>
  <c r="J23" i="24"/>
  <c r="I23" i="24"/>
  <c r="H23" i="24"/>
  <c r="G23" i="24"/>
  <c r="F23" i="24"/>
  <c r="E23" i="24"/>
  <c r="V22" i="24"/>
  <c r="U22" i="24"/>
  <c r="T22" i="24"/>
  <c r="S22" i="24"/>
  <c r="R22" i="24"/>
  <c r="Q22" i="24"/>
  <c r="P22" i="24"/>
  <c r="K22" i="24"/>
  <c r="J22" i="24"/>
  <c r="I22" i="24"/>
  <c r="H22" i="24"/>
  <c r="G22" i="24"/>
  <c r="F22" i="24"/>
  <c r="E22" i="24"/>
  <c r="V21" i="24"/>
  <c r="U21" i="24"/>
  <c r="T21" i="24"/>
  <c r="S21" i="24"/>
  <c r="R21" i="24"/>
  <c r="Q21" i="24"/>
  <c r="P21" i="24"/>
  <c r="K21" i="24"/>
  <c r="J21" i="24"/>
  <c r="I21" i="24"/>
  <c r="H21" i="24"/>
  <c r="G21" i="24"/>
  <c r="F21" i="24"/>
  <c r="E21" i="24"/>
  <c r="V20" i="24"/>
  <c r="U20" i="24"/>
  <c r="T20" i="24"/>
  <c r="S20" i="24"/>
  <c r="R20" i="24"/>
  <c r="Q20" i="24"/>
  <c r="P20" i="24"/>
  <c r="K20" i="24"/>
  <c r="J20" i="24"/>
  <c r="I20" i="24"/>
  <c r="H20" i="24"/>
  <c r="G20" i="24"/>
  <c r="F20" i="24"/>
  <c r="E20" i="24"/>
  <c r="V19" i="24"/>
  <c r="U19" i="24"/>
  <c r="T19" i="24"/>
  <c r="S19" i="24"/>
  <c r="R19" i="24"/>
  <c r="Q19" i="24"/>
  <c r="P19" i="24"/>
  <c r="K19" i="24"/>
  <c r="J19" i="24"/>
  <c r="I19" i="24"/>
  <c r="H19" i="24"/>
  <c r="G19" i="24"/>
  <c r="F19" i="24"/>
  <c r="E19" i="24"/>
  <c r="V18" i="24"/>
  <c r="U18" i="24"/>
  <c r="T18" i="24"/>
  <c r="S18" i="24"/>
  <c r="R18" i="24"/>
  <c r="Q18" i="24"/>
  <c r="P18" i="24"/>
  <c r="K18" i="24"/>
  <c r="J18" i="24"/>
  <c r="I18" i="24"/>
  <c r="H18" i="24"/>
  <c r="G18" i="24"/>
  <c r="F18" i="24"/>
  <c r="E18" i="24"/>
  <c r="V17" i="24"/>
  <c r="U17" i="24"/>
  <c r="T17" i="24"/>
  <c r="S17" i="24"/>
  <c r="R17" i="24"/>
  <c r="Q17" i="24"/>
  <c r="P17" i="24"/>
  <c r="K17" i="24"/>
  <c r="J17" i="24"/>
  <c r="I17" i="24"/>
  <c r="H17" i="24"/>
  <c r="G17" i="24"/>
  <c r="F17" i="24"/>
  <c r="E17" i="24"/>
  <c r="V16" i="24"/>
  <c r="U16" i="24"/>
  <c r="T16" i="24"/>
  <c r="S16" i="24"/>
  <c r="R16" i="24"/>
  <c r="Q16" i="24"/>
  <c r="P16" i="24"/>
  <c r="K16" i="24"/>
  <c r="J16" i="24"/>
  <c r="I16" i="24"/>
  <c r="H16" i="24"/>
  <c r="G16" i="24"/>
  <c r="F16" i="24"/>
  <c r="E16" i="24"/>
  <c r="V15" i="24"/>
  <c r="U15" i="24"/>
  <c r="T15" i="24"/>
  <c r="S15" i="24"/>
  <c r="R15" i="24"/>
  <c r="Q15" i="24"/>
  <c r="P15" i="24"/>
  <c r="K15" i="24"/>
  <c r="J15" i="24"/>
  <c r="I15" i="24"/>
  <c r="H15" i="24"/>
  <c r="G15" i="24"/>
  <c r="F15" i="24"/>
  <c r="E15" i="24"/>
  <c r="V14" i="24"/>
  <c r="U14" i="24"/>
  <c r="T14" i="24"/>
  <c r="S14" i="24"/>
  <c r="R14" i="24"/>
  <c r="Q14" i="24"/>
  <c r="P14" i="24"/>
  <c r="K14" i="24"/>
  <c r="J14" i="24"/>
  <c r="I14" i="24"/>
  <c r="H14" i="24"/>
  <c r="G14" i="24"/>
  <c r="F14" i="24"/>
  <c r="E14" i="24"/>
  <c r="V13" i="24"/>
  <c r="U13" i="24"/>
  <c r="T13" i="24"/>
  <c r="S13" i="24"/>
  <c r="R13" i="24"/>
  <c r="Q13" i="24"/>
  <c r="P13" i="24"/>
  <c r="K13" i="24"/>
  <c r="J13" i="24"/>
  <c r="I13" i="24"/>
  <c r="H13" i="24"/>
  <c r="G13" i="24"/>
  <c r="F13" i="24"/>
  <c r="E13" i="24"/>
  <c r="V12" i="24"/>
  <c r="U12" i="24"/>
  <c r="T12" i="24"/>
  <c r="S12" i="24"/>
  <c r="R12" i="24"/>
  <c r="Q12" i="24"/>
  <c r="P12" i="24"/>
  <c r="K12" i="24"/>
  <c r="J12" i="24"/>
  <c r="I12" i="24"/>
  <c r="H12" i="24"/>
  <c r="G12" i="24"/>
  <c r="F12" i="24"/>
  <c r="E12" i="24"/>
  <c r="V11" i="24"/>
  <c r="U11" i="24"/>
  <c r="T11" i="24"/>
  <c r="S11" i="24"/>
  <c r="R11" i="24"/>
  <c r="Q11" i="24"/>
  <c r="P11" i="24"/>
  <c r="K11" i="24"/>
  <c r="J11" i="24"/>
  <c r="I11" i="24"/>
  <c r="H11" i="24"/>
  <c r="G11" i="24"/>
  <c r="F11" i="24"/>
  <c r="E11" i="24"/>
  <c r="V10" i="24"/>
  <c r="U10" i="24"/>
  <c r="T10" i="24"/>
  <c r="S10" i="24"/>
  <c r="R10" i="24"/>
  <c r="Q10" i="24"/>
  <c r="P10" i="24"/>
  <c r="K10" i="24"/>
  <c r="J10" i="24"/>
  <c r="I10" i="24"/>
  <c r="H10" i="24"/>
  <c r="G10" i="24"/>
  <c r="F10" i="24"/>
  <c r="E10" i="24"/>
  <c r="V9" i="24"/>
  <c r="U9" i="24"/>
  <c r="T9" i="24"/>
  <c r="S9" i="24"/>
  <c r="R9" i="24"/>
  <c r="Q9" i="24"/>
  <c r="P9" i="24"/>
  <c r="K9" i="24"/>
  <c r="J9" i="24"/>
  <c r="I9" i="24"/>
  <c r="H9" i="24"/>
  <c r="G9" i="24"/>
  <c r="F9" i="24"/>
  <c r="E9" i="24"/>
  <c r="V8" i="24"/>
  <c r="U8" i="24"/>
  <c r="T8" i="24"/>
  <c r="S8" i="24"/>
  <c r="R8" i="24"/>
  <c r="Q8" i="24"/>
  <c r="P8" i="24"/>
  <c r="K8" i="24"/>
  <c r="J8" i="24"/>
  <c r="I8" i="24"/>
  <c r="H8" i="24"/>
  <c r="G8" i="24"/>
  <c r="F8" i="24"/>
  <c r="E8" i="24"/>
  <c r="V7" i="24"/>
  <c r="U7" i="24"/>
  <c r="T7" i="24"/>
  <c r="S7" i="24"/>
  <c r="R7" i="24"/>
  <c r="Q7" i="24"/>
  <c r="P7" i="24"/>
  <c r="K7" i="24"/>
  <c r="J7" i="24"/>
  <c r="I7" i="24"/>
  <c r="H7" i="24"/>
  <c r="G7" i="24"/>
  <c r="F7" i="24"/>
  <c r="E7" i="24"/>
  <c r="V6" i="24"/>
  <c r="U6" i="24"/>
  <c r="T6" i="24"/>
  <c r="S6" i="24"/>
  <c r="R6" i="24"/>
  <c r="Q6" i="24"/>
  <c r="P6" i="24"/>
  <c r="K6" i="24"/>
  <c r="J6" i="24"/>
  <c r="I6" i="24"/>
  <c r="H6" i="24"/>
  <c r="G6" i="24"/>
  <c r="F6" i="24"/>
  <c r="E6" i="24"/>
  <c r="V5" i="24"/>
  <c r="U5" i="24"/>
  <c r="T5" i="24"/>
  <c r="S5" i="24"/>
  <c r="R5" i="24"/>
  <c r="Q5" i="24"/>
  <c r="P5" i="24"/>
  <c r="K5" i="24"/>
  <c r="J5" i="24"/>
  <c r="I5" i="24"/>
  <c r="H5" i="24"/>
  <c r="G5" i="24"/>
  <c r="F5" i="24"/>
  <c r="E5" i="24"/>
  <c r="V3" i="24"/>
  <c r="U3" i="24"/>
  <c r="T3" i="24"/>
  <c r="S3" i="24"/>
  <c r="R3" i="24"/>
  <c r="Q3" i="24"/>
  <c r="K3" i="24"/>
  <c r="J3" i="24"/>
  <c r="I3" i="24"/>
  <c r="H3" i="24"/>
  <c r="G3" i="24"/>
  <c r="F3" i="24"/>
  <c r="Y7" i="26" l="1"/>
  <c r="Y6" i="26" s="1"/>
  <c r="X7" i="26"/>
  <c r="X6" i="26" s="1"/>
  <c r="M7" i="26"/>
  <c r="M6" i="26" s="1"/>
  <c r="I7" i="26"/>
  <c r="I6" i="26" s="1"/>
  <c r="O7" i="26"/>
  <c r="O6" i="26" s="1"/>
  <c r="G7" i="26"/>
  <c r="G6" i="26" s="1"/>
  <c r="H7" i="26"/>
  <c r="H6" i="26" s="1"/>
  <c r="L7" i="26"/>
  <c r="L6" i="26" s="1"/>
  <c r="E7" i="26"/>
  <c r="E6" i="26" s="1"/>
  <c r="T7" i="26"/>
  <c r="T6" i="26" s="1"/>
  <c r="U7" i="26"/>
  <c r="U6" i="26" s="1"/>
  <c r="AC7" i="26"/>
  <c r="AC6" i="26" s="1"/>
  <c r="W7" i="26"/>
  <c r="W6" i="26" s="1"/>
  <c r="V7" i="26"/>
  <c r="V6" i="26" s="1"/>
  <c r="AB7" i="26"/>
  <c r="AB6" i="26" s="1"/>
  <c r="AI6" i="7"/>
  <c r="AL6" i="7"/>
  <c r="AO6" i="7"/>
  <c r="AR6" i="7"/>
  <c r="AI7" i="7"/>
  <c r="AL7" i="7"/>
  <c r="AO7" i="7"/>
  <c r="AR7" i="7"/>
  <c r="AI8" i="7"/>
  <c r="AL8" i="7"/>
  <c r="AO8" i="7"/>
  <c r="AR8" i="7"/>
  <c r="AI9" i="7"/>
  <c r="AL9" i="7"/>
  <c r="AO9" i="7"/>
  <c r="AR9" i="7"/>
  <c r="AI10" i="7"/>
  <c r="AL10" i="7"/>
  <c r="AO10" i="7"/>
  <c r="AR10" i="7"/>
  <c r="AI11" i="7"/>
  <c r="AL11" i="7"/>
  <c r="AO11" i="7"/>
  <c r="AR11" i="7"/>
  <c r="AI12" i="7"/>
  <c r="AL12" i="7"/>
  <c r="AO12" i="7"/>
  <c r="AR12" i="7"/>
  <c r="AI13" i="7"/>
  <c r="AL13" i="7"/>
  <c r="AO13" i="7"/>
  <c r="AR13" i="7"/>
  <c r="AI14" i="7"/>
  <c r="AL14" i="7"/>
  <c r="AO14" i="7"/>
  <c r="AR14" i="7"/>
  <c r="AI15" i="7"/>
  <c r="AL15" i="7"/>
  <c r="AO15" i="7"/>
  <c r="AR15" i="7"/>
  <c r="AI16" i="7"/>
  <c r="AL16" i="7"/>
  <c r="AO16" i="7"/>
  <c r="AR16" i="7"/>
  <c r="AI17" i="7"/>
  <c r="AL17" i="7"/>
  <c r="AO17" i="7"/>
  <c r="AR17" i="7"/>
  <c r="AI18" i="7"/>
  <c r="AL18" i="7"/>
  <c r="AO18" i="7"/>
  <c r="AR18" i="7"/>
  <c r="AI19" i="7"/>
  <c r="AL19" i="7"/>
  <c r="AO19" i="7"/>
  <c r="AR19" i="7"/>
  <c r="AI20" i="7"/>
  <c r="AL20" i="7"/>
  <c r="AO20" i="7"/>
  <c r="AR20" i="7"/>
  <c r="AI21" i="7"/>
  <c r="AL21" i="7"/>
  <c r="AO21" i="7"/>
  <c r="AR21" i="7"/>
  <c r="AI22" i="7"/>
  <c r="AL22" i="7"/>
  <c r="AO22" i="7"/>
  <c r="AR22" i="7"/>
  <c r="AI23" i="7"/>
  <c r="AL23" i="7"/>
  <c r="AO23" i="7"/>
  <c r="AR23" i="7"/>
  <c r="AI24" i="7"/>
  <c r="AL24" i="7"/>
  <c r="AO24" i="7"/>
  <c r="AR24" i="7"/>
  <c r="AI25" i="7"/>
  <c r="AL25" i="7"/>
  <c r="AO25" i="7"/>
  <c r="AR25" i="7"/>
  <c r="AI26" i="7"/>
  <c r="AL26" i="7"/>
  <c r="AO26" i="7"/>
  <c r="AR26" i="7"/>
  <c r="AI27" i="7"/>
  <c r="AJ3" i="7"/>
  <c r="AL27" i="7"/>
  <c r="AO27" i="7"/>
  <c r="AR27" i="7"/>
  <c r="AI28" i="7"/>
  <c r="AL28" i="7"/>
  <c r="AO28" i="7"/>
  <c r="AR28" i="7"/>
  <c r="AI29" i="7"/>
  <c r="AL29" i="7"/>
  <c r="AO29" i="7"/>
  <c r="AR29" i="7"/>
  <c r="AI30" i="7"/>
  <c r="AL30" i="7"/>
  <c r="AO30" i="7"/>
  <c r="AR30" i="7"/>
  <c r="AI31" i="7"/>
  <c r="AL31" i="7"/>
  <c r="AO31" i="7"/>
  <c r="AR31" i="7"/>
  <c r="AI32" i="7"/>
  <c r="AL32" i="7"/>
  <c r="AO32" i="7"/>
  <c r="AR32" i="7"/>
  <c r="AI33" i="7"/>
  <c r="AL33" i="7"/>
  <c r="AO33" i="7"/>
  <c r="AR33" i="7"/>
  <c r="AI34" i="7"/>
  <c r="AL34" i="7"/>
  <c r="AO34" i="7"/>
  <c r="AR34" i="7"/>
  <c r="AI35" i="7"/>
  <c r="AL35" i="7"/>
  <c r="AO35" i="7"/>
  <c r="AR35" i="7"/>
  <c r="AI36" i="7"/>
  <c r="AL36" i="7"/>
  <c r="AO36" i="7"/>
  <c r="AR36" i="7"/>
  <c r="AI37" i="7"/>
  <c r="AL37" i="7"/>
  <c r="AO37" i="7"/>
  <c r="AR37" i="7"/>
  <c r="AI38" i="7"/>
  <c r="AL38" i="7"/>
  <c r="AO38" i="7"/>
  <c r="AR38" i="7"/>
  <c r="AI39" i="7"/>
  <c r="AL39" i="7"/>
  <c r="AO39" i="7"/>
  <c r="AR39" i="7"/>
  <c r="AI40" i="7"/>
  <c r="AL40" i="7"/>
  <c r="AO40" i="7"/>
  <c r="AR40" i="7"/>
  <c r="AI41" i="7"/>
  <c r="AL41" i="7"/>
  <c r="AO41" i="7"/>
  <c r="AR41" i="7"/>
  <c r="AI42" i="7"/>
  <c r="AL42" i="7"/>
  <c r="AO42" i="7"/>
  <c r="AR42" i="7"/>
  <c r="AI43" i="7"/>
  <c r="AL43" i="7"/>
  <c r="AO43" i="7"/>
  <c r="AR43" i="7"/>
  <c r="AI44" i="7"/>
  <c r="AL44" i="7"/>
  <c r="AO44" i="7"/>
  <c r="AR44" i="7"/>
  <c r="AI45" i="7"/>
  <c r="AL45" i="7"/>
  <c r="AO45" i="7"/>
  <c r="AR45" i="7"/>
  <c r="AI46" i="7"/>
  <c r="AL46" i="7"/>
  <c r="AO46" i="7"/>
  <c r="AR46" i="7"/>
  <c r="AI47" i="7"/>
  <c r="AL47" i="7"/>
  <c r="AO47" i="7"/>
  <c r="AR47" i="7"/>
  <c r="AI48" i="7"/>
  <c r="AL48" i="7"/>
  <c r="AO48" i="7"/>
  <c r="AR48" i="7"/>
  <c r="AI49" i="7"/>
  <c r="AL49" i="7"/>
  <c r="AO49" i="7"/>
  <c r="AR49" i="7"/>
  <c r="AI50" i="7"/>
  <c r="AL50" i="7"/>
  <c r="AO50" i="7"/>
  <c r="AR50" i="7"/>
  <c r="AI51" i="7"/>
  <c r="AL51" i="7"/>
  <c r="AO51" i="7"/>
  <c r="AR51" i="7"/>
  <c r="AI52" i="7"/>
  <c r="AL52" i="7"/>
  <c r="AO52" i="7"/>
  <c r="AR52" i="7"/>
  <c r="AI53" i="7"/>
  <c r="AL53" i="7"/>
  <c r="AO53" i="7"/>
  <c r="AR53" i="7"/>
  <c r="AI54" i="7"/>
  <c r="AL54" i="7"/>
  <c r="AO54" i="7"/>
  <c r="AR54" i="7"/>
  <c r="AI55" i="7"/>
  <c r="AL55" i="7"/>
  <c r="AO55" i="7"/>
  <c r="AR55" i="7"/>
  <c r="AI56" i="7"/>
  <c r="AL56" i="7"/>
  <c r="AO56" i="7"/>
  <c r="AR56" i="7"/>
  <c r="AI57" i="7"/>
  <c r="AL57" i="7"/>
  <c r="AO57" i="7"/>
  <c r="AR57" i="7"/>
  <c r="AI58" i="7"/>
  <c r="AL58" i="7"/>
  <c r="AO58" i="7"/>
  <c r="AR58" i="7"/>
  <c r="AI59" i="7"/>
  <c r="AL59" i="7"/>
  <c r="AO59" i="7"/>
  <c r="AR59" i="7"/>
  <c r="AI60" i="7"/>
  <c r="AL60" i="7"/>
  <c r="AO60" i="7"/>
  <c r="AR60" i="7"/>
  <c r="AI61" i="7"/>
  <c r="AL61" i="7"/>
  <c r="AO61" i="7"/>
  <c r="AR61" i="7"/>
  <c r="AI62" i="7"/>
  <c r="AL62" i="7"/>
  <c r="AO62" i="7"/>
  <c r="AR62" i="7"/>
  <c r="AI63" i="7"/>
  <c r="AL63" i="7"/>
  <c r="AO63" i="7"/>
  <c r="AR63" i="7"/>
  <c r="AI64" i="7"/>
  <c r="AL64" i="7"/>
  <c r="AO64" i="7"/>
  <c r="AR64" i="7"/>
  <c r="AI65" i="7"/>
  <c r="AL65" i="7"/>
  <c r="AO65" i="7"/>
  <c r="AR65" i="7"/>
  <c r="AI66" i="7"/>
  <c r="AL66" i="7"/>
  <c r="AO66" i="7"/>
  <c r="AR66" i="7"/>
  <c r="AI67" i="7"/>
  <c r="AL67" i="7"/>
  <c r="AO67" i="7"/>
  <c r="AR67" i="7"/>
  <c r="AI68" i="7"/>
  <c r="AL68" i="7"/>
  <c r="AO68" i="7"/>
  <c r="AR68" i="7"/>
  <c r="AI69" i="7"/>
  <c r="AL69" i="7"/>
  <c r="AO69" i="7"/>
  <c r="AR69" i="7"/>
  <c r="AI70" i="7"/>
  <c r="AL70" i="7"/>
  <c r="AO70" i="7"/>
  <c r="AR70" i="7"/>
  <c r="AI71" i="7"/>
  <c r="AL71" i="7"/>
  <c r="AO71" i="7"/>
  <c r="AR71" i="7"/>
  <c r="AI72" i="7"/>
  <c r="AL72" i="7"/>
  <c r="AO72" i="7"/>
  <c r="AR72" i="7"/>
  <c r="AI73" i="7"/>
  <c r="AL73" i="7"/>
  <c r="AO73" i="7"/>
  <c r="AR73" i="7"/>
  <c r="AI74" i="7"/>
  <c r="AL74" i="7"/>
  <c r="AO74" i="7"/>
  <c r="AR74" i="7"/>
  <c r="AI75" i="7"/>
  <c r="AL75" i="7"/>
  <c r="AO75" i="7"/>
  <c r="AR75" i="7"/>
  <c r="AI76" i="7"/>
  <c r="AL76" i="7"/>
  <c r="AO76" i="7"/>
  <c r="AR76" i="7"/>
  <c r="AI77" i="7"/>
  <c r="AL77" i="7"/>
  <c r="AO77" i="7"/>
  <c r="AR77" i="7"/>
  <c r="AI78" i="7"/>
  <c r="AL78" i="7"/>
  <c r="AO78" i="7"/>
  <c r="AR78" i="7"/>
  <c r="AI79" i="7"/>
  <c r="AL79" i="7"/>
  <c r="AO79" i="7"/>
  <c r="AR79" i="7"/>
  <c r="AI80" i="7"/>
  <c r="AL80" i="7"/>
  <c r="AO80" i="7"/>
  <c r="AR80" i="7"/>
  <c r="AI81" i="7"/>
  <c r="AL81" i="7"/>
  <c r="AO81" i="7"/>
  <c r="AR81" i="7"/>
  <c r="AI82" i="7"/>
  <c r="AL82" i="7"/>
  <c r="AO82" i="7"/>
  <c r="AR82" i="7"/>
  <c r="AI83" i="7"/>
  <c r="AL83" i="7"/>
  <c r="AO83" i="7"/>
  <c r="AR83" i="7"/>
  <c r="AI84" i="7"/>
  <c r="AL84" i="7"/>
  <c r="AO84" i="7"/>
  <c r="AR84" i="7"/>
  <c r="AI85" i="7"/>
  <c r="AL85" i="7"/>
  <c r="AO85" i="7"/>
  <c r="AR85" i="7"/>
  <c r="AI86" i="7"/>
  <c r="AL86" i="7"/>
  <c r="AO86" i="7"/>
  <c r="AR86" i="7"/>
  <c r="AI87" i="7"/>
  <c r="AL87" i="7"/>
  <c r="AO87" i="7"/>
  <c r="AR87" i="7"/>
  <c r="AI88" i="7"/>
  <c r="AL88" i="7"/>
  <c r="AO88" i="7"/>
  <c r="AR88" i="7"/>
  <c r="AI89" i="7"/>
  <c r="AL89" i="7"/>
  <c r="AO89" i="7"/>
  <c r="AR89" i="7"/>
  <c r="AI90" i="7"/>
  <c r="AL90" i="7"/>
  <c r="AO90" i="7"/>
  <c r="AR90" i="7"/>
  <c r="AI91" i="7"/>
  <c r="AL91" i="7"/>
  <c r="AO91" i="7"/>
  <c r="AR91" i="7"/>
  <c r="AI92" i="7"/>
  <c r="AL92" i="7"/>
  <c r="AO92" i="7"/>
  <c r="AR92" i="7"/>
  <c r="AI93" i="7"/>
  <c r="AL93" i="7"/>
  <c r="AO93" i="7"/>
  <c r="AR93" i="7"/>
  <c r="AI94" i="7"/>
  <c r="AL94" i="7"/>
  <c r="AO94" i="7"/>
  <c r="AR94" i="7"/>
  <c r="AI95" i="7"/>
  <c r="AL95" i="7"/>
  <c r="AO95" i="7"/>
  <c r="AR95" i="7"/>
  <c r="AI96" i="7"/>
  <c r="AL96" i="7"/>
  <c r="AO96" i="7"/>
  <c r="AR96" i="7"/>
  <c r="AI97" i="7"/>
  <c r="AL97" i="7"/>
  <c r="AO97" i="7"/>
  <c r="AR97" i="7"/>
  <c r="AI98" i="7"/>
  <c r="AL98" i="7"/>
  <c r="AO98" i="7"/>
  <c r="AR98" i="7"/>
  <c r="AI99" i="7"/>
  <c r="AL99" i="7"/>
  <c r="AO99" i="7"/>
  <c r="AR99" i="7"/>
  <c r="AI100" i="7"/>
  <c r="AL100" i="7"/>
  <c r="AO100" i="7"/>
  <c r="AR100" i="7"/>
  <c r="AI101" i="7"/>
  <c r="AL101" i="7"/>
  <c r="AO101" i="7"/>
  <c r="AR101" i="7"/>
  <c r="AI102" i="7"/>
  <c r="AL102" i="7"/>
  <c r="AO102" i="7"/>
  <c r="AR102" i="7"/>
  <c r="AI103" i="7"/>
  <c r="AL103" i="7"/>
  <c r="AO103" i="7"/>
  <c r="AR103" i="7"/>
  <c r="AQ1" i="7"/>
  <c r="AT1" i="7"/>
  <c r="AN1" i="7"/>
  <c r="AR5" i="7"/>
  <c r="AO5" i="7"/>
  <c r="AL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K1" i="7"/>
  <c r="AI5" i="7"/>
  <c r="U5" i="7"/>
  <c r="R5" i="7"/>
  <c r="O5" i="7"/>
  <c r="L5" i="7"/>
  <c r="AM3" i="7" l="1"/>
  <c r="AQ3" i="7"/>
  <c r="V3" i="7"/>
  <c r="M105" i="7"/>
  <c r="AS3" i="7"/>
  <c r="AT3" i="7"/>
  <c r="AP3" i="7"/>
  <c r="AN3" i="7"/>
  <c r="AK3" i="7"/>
  <c r="T3" i="7"/>
  <c r="M3" i="7"/>
  <c r="S3" i="7"/>
  <c r="Q3" i="7"/>
  <c r="W3" i="7"/>
  <c r="P3" i="7"/>
  <c r="N3" i="7"/>
  <c r="V205" i="19" l="1"/>
  <c r="U205" i="19"/>
  <c r="V204" i="19"/>
  <c r="U204" i="19"/>
  <c r="V203" i="19"/>
  <c r="U203" i="19"/>
  <c r="V202" i="19"/>
  <c r="U202" i="19"/>
  <c r="V201" i="19"/>
  <c r="U201" i="19"/>
  <c r="V200" i="19"/>
  <c r="U200" i="19"/>
  <c r="V199" i="19"/>
  <c r="U199" i="19"/>
  <c r="V198" i="19"/>
  <c r="U198" i="19"/>
  <c r="V197" i="19"/>
  <c r="U197" i="19"/>
  <c r="V196" i="19"/>
  <c r="U196" i="19"/>
  <c r="V195" i="19"/>
  <c r="U195" i="19"/>
  <c r="V194" i="19"/>
  <c r="U194" i="19"/>
  <c r="V193" i="19"/>
  <c r="U193" i="19"/>
  <c r="V192" i="19"/>
  <c r="U192" i="19"/>
  <c r="V191" i="19"/>
  <c r="U191" i="19"/>
  <c r="V190" i="19"/>
  <c r="U190" i="19"/>
  <c r="V189" i="19"/>
  <c r="U189" i="19"/>
  <c r="V188" i="19"/>
  <c r="U188" i="19"/>
  <c r="V187" i="19"/>
  <c r="U187" i="19"/>
  <c r="V186" i="19"/>
  <c r="U186" i="19"/>
  <c r="V185" i="19"/>
  <c r="U185" i="19"/>
  <c r="V184" i="19"/>
  <c r="U184" i="19"/>
  <c r="V183" i="19"/>
  <c r="U183" i="19"/>
  <c r="V182" i="19"/>
  <c r="U182" i="19"/>
  <c r="V181" i="19"/>
  <c r="U181" i="19"/>
  <c r="V180" i="19"/>
  <c r="U180" i="19"/>
  <c r="V179" i="19"/>
  <c r="U179" i="19"/>
  <c r="V178" i="19"/>
  <c r="U178" i="19"/>
  <c r="V177" i="19"/>
  <c r="U177" i="19"/>
  <c r="V176" i="19"/>
  <c r="U176" i="19"/>
  <c r="V175" i="19"/>
  <c r="U175" i="19"/>
  <c r="V174" i="19"/>
  <c r="U174" i="19"/>
  <c r="V173" i="19"/>
  <c r="U173" i="19"/>
  <c r="V172" i="19"/>
  <c r="U172" i="19"/>
  <c r="V171" i="19"/>
  <c r="U171" i="19"/>
  <c r="V170" i="19"/>
  <c r="U170" i="19"/>
  <c r="V169" i="19"/>
  <c r="U169" i="19"/>
  <c r="V168" i="19"/>
  <c r="U168" i="19"/>
  <c r="V167" i="19"/>
  <c r="U167" i="19"/>
  <c r="V166" i="19"/>
  <c r="U166" i="19"/>
  <c r="V165" i="19"/>
  <c r="U165" i="19"/>
  <c r="V164" i="19"/>
  <c r="U164" i="19"/>
  <c r="V163" i="19"/>
  <c r="U163" i="19"/>
  <c r="V162" i="19"/>
  <c r="U162" i="19"/>
  <c r="V161" i="19"/>
  <c r="U161" i="19"/>
  <c r="V160" i="19"/>
  <c r="U160" i="19"/>
  <c r="V159" i="19"/>
  <c r="U159" i="19"/>
  <c r="V158" i="19"/>
  <c r="U158" i="19"/>
  <c r="V157" i="19"/>
  <c r="U157" i="19"/>
  <c r="V156" i="19"/>
  <c r="U156" i="19"/>
  <c r="V155" i="19"/>
  <c r="U155" i="19"/>
  <c r="V154" i="19"/>
  <c r="U154" i="19"/>
  <c r="V153" i="19"/>
  <c r="U153" i="19"/>
  <c r="V152" i="19"/>
  <c r="U152" i="19"/>
  <c r="V151" i="19"/>
  <c r="U151" i="19"/>
  <c r="V150" i="19"/>
  <c r="U150" i="19"/>
  <c r="V149" i="19"/>
  <c r="U149" i="19"/>
  <c r="V148" i="19"/>
  <c r="U148" i="19"/>
  <c r="V147" i="19"/>
  <c r="U147" i="19"/>
  <c r="V146" i="19"/>
  <c r="U146" i="19"/>
  <c r="V145" i="19"/>
  <c r="U145" i="19"/>
  <c r="V144" i="19"/>
  <c r="U144" i="19"/>
  <c r="V143" i="19"/>
  <c r="U143" i="19"/>
  <c r="V142" i="19"/>
  <c r="U142" i="19"/>
  <c r="V141" i="19"/>
  <c r="U141" i="19"/>
  <c r="V140" i="19"/>
  <c r="U140" i="19"/>
  <c r="V139" i="19"/>
  <c r="U139" i="19"/>
  <c r="V138" i="19"/>
  <c r="U138" i="19"/>
  <c r="V137" i="19"/>
  <c r="U137" i="19"/>
  <c r="V136" i="19"/>
  <c r="U136" i="19"/>
  <c r="V135" i="19"/>
  <c r="U135" i="19"/>
  <c r="V134" i="19"/>
  <c r="U134" i="19"/>
  <c r="V133" i="19"/>
  <c r="U133" i="19"/>
  <c r="V132" i="19"/>
  <c r="U132" i="19"/>
  <c r="V131" i="19"/>
  <c r="U131" i="19"/>
  <c r="V130" i="19"/>
  <c r="U130" i="19"/>
  <c r="V129" i="19"/>
  <c r="U129" i="19"/>
  <c r="V128" i="19"/>
  <c r="U128" i="19"/>
  <c r="V127" i="19"/>
  <c r="U127" i="19"/>
  <c r="V126" i="19"/>
  <c r="U126" i="19"/>
  <c r="V125" i="19"/>
  <c r="U125" i="19"/>
  <c r="V124" i="19"/>
  <c r="U124" i="19"/>
  <c r="V123" i="19"/>
  <c r="U123" i="19"/>
  <c r="V122" i="19"/>
  <c r="U122" i="19"/>
  <c r="V121" i="19"/>
  <c r="U121" i="19"/>
  <c r="V120" i="19"/>
  <c r="U120" i="19"/>
  <c r="V119" i="19"/>
  <c r="U119" i="19"/>
  <c r="V118" i="19"/>
  <c r="U118" i="19"/>
  <c r="V117" i="19"/>
  <c r="U117" i="19"/>
  <c r="V116" i="19"/>
  <c r="U116" i="19"/>
  <c r="V115" i="19"/>
  <c r="U115" i="19"/>
  <c r="V114" i="19"/>
  <c r="U114" i="19"/>
  <c r="V113" i="19"/>
  <c r="U113" i="19"/>
  <c r="V112" i="19"/>
  <c r="U112" i="19"/>
  <c r="V111" i="19"/>
  <c r="U111" i="19"/>
  <c r="V110" i="19"/>
  <c r="U110" i="19"/>
  <c r="V109" i="19"/>
  <c r="U109" i="19"/>
  <c r="V108" i="19"/>
  <c r="U108" i="19"/>
  <c r="V107" i="19"/>
  <c r="U107" i="19"/>
  <c r="V106" i="19"/>
  <c r="U106" i="19"/>
  <c r="V105" i="19"/>
  <c r="U105" i="19"/>
  <c r="V104" i="19"/>
  <c r="U104" i="19"/>
  <c r="V103" i="19"/>
  <c r="U103" i="19"/>
  <c r="V102" i="19"/>
  <c r="U102" i="19"/>
  <c r="V101" i="19"/>
  <c r="U101" i="19"/>
  <c r="V100" i="19"/>
  <c r="U100" i="19"/>
  <c r="V99" i="19"/>
  <c r="U99" i="19"/>
  <c r="V98" i="19"/>
  <c r="U98" i="19"/>
  <c r="V97" i="19"/>
  <c r="U97" i="19"/>
  <c r="V96" i="19"/>
  <c r="U96" i="19"/>
  <c r="V95" i="19"/>
  <c r="U95" i="19"/>
  <c r="V94" i="19"/>
  <c r="U94" i="19"/>
  <c r="V93" i="19"/>
  <c r="U93" i="19"/>
  <c r="V92" i="19"/>
  <c r="U92" i="19"/>
  <c r="V91" i="19"/>
  <c r="U91" i="19"/>
  <c r="V90" i="19"/>
  <c r="U90" i="19"/>
  <c r="V89" i="19"/>
  <c r="U89" i="19"/>
  <c r="V88" i="19"/>
  <c r="U88" i="19"/>
  <c r="V87" i="19"/>
  <c r="U87" i="19"/>
  <c r="V86" i="19"/>
  <c r="U86" i="19"/>
  <c r="V85" i="19"/>
  <c r="U85" i="19"/>
  <c r="V84" i="19"/>
  <c r="U84" i="19"/>
  <c r="V83" i="19"/>
  <c r="U83" i="19"/>
  <c r="V82" i="19"/>
  <c r="U82" i="19"/>
  <c r="V81" i="19"/>
  <c r="U81" i="19"/>
  <c r="V80" i="19"/>
  <c r="U80" i="19"/>
  <c r="V79" i="19"/>
  <c r="U79" i="19"/>
  <c r="V78" i="19"/>
  <c r="U78" i="19"/>
  <c r="V77" i="19"/>
  <c r="U77" i="19"/>
  <c r="V76" i="19"/>
  <c r="U76" i="19"/>
  <c r="V75" i="19"/>
  <c r="U75" i="19"/>
  <c r="V74" i="19"/>
  <c r="U74" i="19"/>
  <c r="V73" i="19"/>
  <c r="U73" i="19"/>
  <c r="V72" i="19"/>
  <c r="U72" i="19"/>
  <c r="V71" i="19"/>
  <c r="U71" i="19"/>
  <c r="V70" i="19"/>
  <c r="U70" i="19"/>
  <c r="V69" i="19"/>
  <c r="U69" i="19"/>
  <c r="V68" i="19"/>
  <c r="U68" i="19"/>
  <c r="V67" i="19"/>
  <c r="U67" i="19"/>
  <c r="V66" i="19"/>
  <c r="U66" i="19"/>
  <c r="V65" i="19"/>
  <c r="U65" i="19"/>
  <c r="V64" i="19"/>
  <c r="U64" i="19"/>
  <c r="V63" i="19"/>
  <c r="U63" i="19"/>
  <c r="V62" i="19"/>
  <c r="U62" i="19"/>
  <c r="V61" i="19"/>
  <c r="U61" i="19"/>
  <c r="V60" i="19"/>
  <c r="U60" i="19"/>
  <c r="V59" i="19"/>
  <c r="U59" i="19"/>
  <c r="V58" i="19"/>
  <c r="U58" i="19"/>
  <c r="V57" i="19"/>
  <c r="U57" i="19"/>
  <c r="V56" i="19"/>
  <c r="U56" i="19"/>
  <c r="V55" i="19"/>
  <c r="U55" i="19"/>
  <c r="V54" i="19"/>
  <c r="U54" i="19"/>
  <c r="V53" i="19"/>
  <c r="U53" i="19"/>
  <c r="V52" i="19"/>
  <c r="U52" i="19"/>
  <c r="V51" i="19"/>
  <c r="U51" i="19"/>
  <c r="V50" i="19"/>
  <c r="U50" i="19"/>
  <c r="V49" i="19"/>
  <c r="U49" i="19"/>
  <c r="V48" i="19"/>
  <c r="U48" i="19"/>
  <c r="V47" i="19"/>
  <c r="U47" i="19"/>
  <c r="V46" i="19"/>
  <c r="U46" i="19"/>
  <c r="V45" i="19"/>
  <c r="U45" i="19"/>
  <c r="V44" i="19"/>
  <c r="U44" i="19"/>
  <c r="V43" i="19"/>
  <c r="U43" i="19"/>
  <c r="V42" i="19"/>
  <c r="U42" i="19"/>
  <c r="V41" i="19"/>
  <c r="U41" i="19"/>
  <c r="V40" i="19"/>
  <c r="U40" i="19"/>
  <c r="V39" i="19"/>
  <c r="U39" i="19"/>
  <c r="V38" i="19"/>
  <c r="U38" i="19"/>
  <c r="V37" i="19"/>
  <c r="U37" i="19"/>
  <c r="V36" i="19"/>
  <c r="U36" i="19"/>
  <c r="V35" i="19"/>
  <c r="U35" i="19"/>
  <c r="V34" i="19"/>
  <c r="U34" i="19"/>
  <c r="V33" i="19"/>
  <c r="U33" i="19"/>
  <c r="V32" i="19"/>
  <c r="U32" i="19"/>
  <c r="V31" i="19"/>
  <c r="U31" i="19"/>
  <c r="V30" i="19"/>
  <c r="U30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V6" i="19"/>
  <c r="U6" i="19"/>
  <c r="V5" i="19"/>
  <c r="U5" i="19"/>
  <c r="V3" i="19"/>
  <c r="U3" i="19"/>
  <c r="T205" i="19"/>
  <c r="S205" i="19"/>
  <c r="R205" i="19"/>
  <c r="Q205" i="19"/>
  <c r="P205" i="19"/>
  <c r="T204" i="19"/>
  <c r="S204" i="19"/>
  <c r="R204" i="19"/>
  <c r="Q204" i="19"/>
  <c r="P204" i="19"/>
  <c r="T203" i="19"/>
  <c r="S203" i="19"/>
  <c r="R203" i="19"/>
  <c r="Q203" i="19"/>
  <c r="P203" i="19"/>
  <c r="T202" i="19"/>
  <c r="S202" i="19"/>
  <c r="R202" i="19"/>
  <c r="Q202" i="19"/>
  <c r="P202" i="19"/>
  <c r="T201" i="19"/>
  <c r="S201" i="19"/>
  <c r="R201" i="19"/>
  <c r="Q201" i="19"/>
  <c r="P201" i="19"/>
  <c r="T200" i="19"/>
  <c r="S200" i="19"/>
  <c r="R200" i="19"/>
  <c r="Q200" i="19"/>
  <c r="P200" i="19"/>
  <c r="T199" i="19"/>
  <c r="S199" i="19"/>
  <c r="R199" i="19"/>
  <c r="Q199" i="19"/>
  <c r="P199" i="19"/>
  <c r="T198" i="19"/>
  <c r="S198" i="19"/>
  <c r="R198" i="19"/>
  <c r="Q198" i="19"/>
  <c r="P198" i="19"/>
  <c r="T197" i="19"/>
  <c r="S197" i="19"/>
  <c r="R197" i="19"/>
  <c r="Q197" i="19"/>
  <c r="P197" i="19"/>
  <c r="T196" i="19"/>
  <c r="S196" i="19"/>
  <c r="R196" i="19"/>
  <c r="Q196" i="19"/>
  <c r="P196" i="19"/>
  <c r="T195" i="19"/>
  <c r="S195" i="19"/>
  <c r="R195" i="19"/>
  <c r="Q195" i="19"/>
  <c r="P195" i="19"/>
  <c r="T194" i="19"/>
  <c r="S194" i="19"/>
  <c r="R194" i="19"/>
  <c r="Q194" i="19"/>
  <c r="P194" i="19"/>
  <c r="T193" i="19"/>
  <c r="S193" i="19"/>
  <c r="R193" i="19"/>
  <c r="Q193" i="19"/>
  <c r="P193" i="19"/>
  <c r="T192" i="19"/>
  <c r="S192" i="19"/>
  <c r="R192" i="19"/>
  <c r="Q192" i="19"/>
  <c r="P192" i="19"/>
  <c r="T191" i="19"/>
  <c r="S191" i="19"/>
  <c r="R191" i="19"/>
  <c r="Q191" i="19"/>
  <c r="P191" i="19"/>
  <c r="T190" i="19"/>
  <c r="S190" i="19"/>
  <c r="R190" i="19"/>
  <c r="Q190" i="19"/>
  <c r="P190" i="19"/>
  <c r="T189" i="19"/>
  <c r="S189" i="19"/>
  <c r="R189" i="19"/>
  <c r="Q189" i="19"/>
  <c r="P189" i="19"/>
  <c r="T188" i="19"/>
  <c r="S188" i="19"/>
  <c r="R188" i="19"/>
  <c r="Q188" i="19"/>
  <c r="P188" i="19"/>
  <c r="T187" i="19"/>
  <c r="S187" i="19"/>
  <c r="R187" i="19"/>
  <c r="Q187" i="19"/>
  <c r="P187" i="19"/>
  <c r="T186" i="19"/>
  <c r="S186" i="19"/>
  <c r="R186" i="19"/>
  <c r="Q186" i="19"/>
  <c r="P186" i="19"/>
  <c r="T185" i="19"/>
  <c r="S185" i="19"/>
  <c r="R185" i="19"/>
  <c r="Q185" i="19"/>
  <c r="P185" i="19"/>
  <c r="T184" i="19"/>
  <c r="S184" i="19"/>
  <c r="R184" i="19"/>
  <c r="Q184" i="19"/>
  <c r="P184" i="19"/>
  <c r="T183" i="19"/>
  <c r="S183" i="19"/>
  <c r="R183" i="19"/>
  <c r="Q183" i="19"/>
  <c r="P183" i="19"/>
  <c r="T182" i="19"/>
  <c r="S182" i="19"/>
  <c r="R182" i="19"/>
  <c r="Q182" i="19"/>
  <c r="P182" i="19"/>
  <c r="T181" i="19"/>
  <c r="S181" i="19"/>
  <c r="R181" i="19"/>
  <c r="Q181" i="19"/>
  <c r="P181" i="19"/>
  <c r="T180" i="19"/>
  <c r="S180" i="19"/>
  <c r="R180" i="19"/>
  <c r="Q180" i="19"/>
  <c r="P180" i="19"/>
  <c r="T179" i="19"/>
  <c r="S179" i="19"/>
  <c r="R179" i="19"/>
  <c r="Q179" i="19"/>
  <c r="P179" i="19"/>
  <c r="T178" i="19"/>
  <c r="S178" i="19"/>
  <c r="R178" i="19"/>
  <c r="Q178" i="19"/>
  <c r="P178" i="19"/>
  <c r="T177" i="19"/>
  <c r="S177" i="19"/>
  <c r="R177" i="19"/>
  <c r="Q177" i="19"/>
  <c r="P177" i="19"/>
  <c r="T176" i="19"/>
  <c r="S176" i="19"/>
  <c r="R176" i="19"/>
  <c r="Q176" i="19"/>
  <c r="P176" i="19"/>
  <c r="T175" i="19"/>
  <c r="S175" i="19"/>
  <c r="R175" i="19"/>
  <c r="Q175" i="19"/>
  <c r="P175" i="19"/>
  <c r="T174" i="19"/>
  <c r="S174" i="19"/>
  <c r="R174" i="19"/>
  <c r="Q174" i="19"/>
  <c r="P174" i="19"/>
  <c r="T173" i="19"/>
  <c r="S173" i="19"/>
  <c r="R173" i="19"/>
  <c r="Q173" i="19"/>
  <c r="P173" i="19"/>
  <c r="T172" i="19"/>
  <c r="S172" i="19"/>
  <c r="R172" i="19"/>
  <c r="Q172" i="19"/>
  <c r="P172" i="19"/>
  <c r="T171" i="19"/>
  <c r="S171" i="19"/>
  <c r="R171" i="19"/>
  <c r="Q171" i="19"/>
  <c r="P171" i="19"/>
  <c r="T170" i="19"/>
  <c r="S170" i="19"/>
  <c r="R170" i="19"/>
  <c r="Q170" i="19"/>
  <c r="P170" i="19"/>
  <c r="T169" i="19"/>
  <c r="S169" i="19"/>
  <c r="R169" i="19"/>
  <c r="Q169" i="19"/>
  <c r="P169" i="19"/>
  <c r="T168" i="19"/>
  <c r="S168" i="19"/>
  <c r="R168" i="19"/>
  <c r="Q168" i="19"/>
  <c r="P168" i="19"/>
  <c r="T167" i="19"/>
  <c r="S167" i="19"/>
  <c r="R167" i="19"/>
  <c r="Q167" i="19"/>
  <c r="P167" i="19"/>
  <c r="T166" i="19"/>
  <c r="S166" i="19"/>
  <c r="R166" i="19"/>
  <c r="Q166" i="19"/>
  <c r="P166" i="19"/>
  <c r="T165" i="19"/>
  <c r="S165" i="19"/>
  <c r="R165" i="19"/>
  <c r="Q165" i="19"/>
  <c r="P165" i="19"/>
  <c r="T164" i="19"/>
  <c r="S164" i="19"/>
  <c r="R164" i="19"/>
  <c r="Q164" i="19"/>
  <c r="P164" i="19"/>
  <c r="T163" i="19"/>
  <c r="S163" i="19"/>
  <c r="R163" i="19"/>
  <c r="Q163" i="19"/>
  <c r="P163" i="19"/>
  <c r="T162" i="19"/>
  <c r="S162" i="19"/>
  <c r="R162" i="19"/>
  <c r="Q162" i="19"/>
  <c r="P162" i="19"/>
  <c r="T161" i="19"/>
  <c r="S161" i="19"/>
  <c r="R161" i="19"/>
  <c r="Q161" i="19"/>
  <c r="P161" i="19"/>
  <c r="T160" i="19"/>
  <c r="S160" i="19"/>
  <c r="R160" i="19"/>
  <c r="Q160" i="19"/>
  <c r="P160" i="19"/>
  <c r="T159" i="19"/>
  <c r="S159" i="19"/>
  <c r="R159" i="19"/>
  <c r="Q159" i="19"/>
  <c r="P159" i="19"/>
  <c r="T158" i="19"/>
  <c r="S158" i="19"/>
  <c r="R158" i="19"/>
  <c r="Q158" i="19"/>
  <c r="P158" i="19"/>
  <c r="T157" i="19"/>
  <c r="S157" i="19"/>
  <c r="R157" i="19"/>
  <c r="Q157" i="19"/>
  <c r="P157" i="19"/>
  <c r="T156" i="19"/>
  <c r="S156" i="19"/>
  <c r="R156" i="19"/>
  <c r="Q156" i="19"/>
  <c r="P156" i="19"/>
  <c r="T155" i="19"/>
  <c r="S155" i="19"/>
  <c r="R155" i="19"/>
  <c r="Q155" i="19"/>
  <c r="P155" i="19"/>
  <c r="T154" i="19"/>
  <c r="S154" i="19"/>
  <c r="R154" i="19"/>
  <c r="Q154" i="19"/>
  <c r="P154" i="19"/>
  <c r="T153" i="19"/>
  <c r="S153" i="19"/>
  <c r="R153" i="19"/>
  <c r="Q153" i="19"/>
  <c r="P153" i="19"/>
  <c r="T152" i="19"/>
  <c r="S152" i="19"/>
  <c r="R152" i="19"/>
  <c r="Q152" i="19"/>
  <c r="P152" i="19"/>
  <c r="T151" i="19"/>
  <c r="S151" i="19"/>
  <c r="R151" i="19"/>
  <c r="Q151" i="19"/>
  <c r="P151" i="19"/>
  <c r="T150" i="19"/>
  <c r="S150" i="19"/>
  <c r="R150" i="19"/>
  <c r="Q150" i="19"/>
  <c r="P150" i="19"/>
  <c r="T149" i="19"/>
  <c r="S149" i="19"/>
  <c r="R149" i="19"/>
  <c r="Q149" i="19"/>
  <c r="P149" i="19"/>
  <c r="T148" i="19"/>
  <c r="S148" i="19"/>
  <c r="R148" i="19"/>
  <c r="Q148" i="19"/>
  <c r="P148" i="19"/>
  <c r="T147" i="19"/>
  <c r="S147" i="19"/>
  <c r="R147" i="19"/>
  <c r="Q147" i="19"/>
  <c r="P147" i="19"/>
  <c r="T146" i="19"/>
  <c r="S146" i="19"/>
  <c r="R146" i="19"/>
  <c r="Q146" i="19"/>
  <c r="P146" i="19"/>
  <c r="T145" i="19"/>
  <c r="S145" i="19"/>
  <c r="R145" i="19"/>
  <c r="Q145" i="19"/>
  <c r="P145" i="19"/>
  <c r="T144" i="19"/>
  <c r="S144" i="19"/>
  <c r="R144" i="19"/>
  <c r="Q144" i="19"/>
  <c r="P144" i="19"/>
  <c r="T143" i="19"/>
  <c r="S143" i="19"/>
  <c r="R143" i="19"/>
  <c r="Q143" i="19"/>
  <c r="P143" i="19"/>
  <c r="T142" i="19"/>
  <c r="S142" i="19"/>
  <c r="R142" i="19"/>
  <c r="Q142" i="19"/>
  <c r="P142" i="19"/>
  <c r="T141" i="19"/>
  <c r="S141" i="19"/>
  <c r="R141" i="19"/>
  <c r="Q141" i="19"/>
  <c r="P141" i="19"/>
  <c r="T140" i="19"/>
  <c r="S140" i="19"/>
  <c r="R140" i="19"/>
  <c r="Q140" i="19"/>
  <c r="P140" i="19"/>
  <c r="T139" i="19"/>
  <c r="S139" i="19"/>
  <c r="R139" i="19"/>
  <c r="Q139" i="19"/>
  <c r="P139" i="19"/>
  <c r="T138" i="19"/>
  <c r="S138" i="19"/>
  <c r="R138" i="19"/>
  <c r="Q138" i="19"/>
  <c r="P138" i="19"/>
  <c r="T137" i="19"/>
  <c r="S137" i="19"/>
  <c r="R137" i="19"/>
  <c r="Q137" i="19"/>
  <c r="P137" i="19"/>
  <c r="T136" i="19"/>
  <c r="S136" i="19"/>
  <c r="R136" i="19"/>
  <c r="Q136" i="19"/>
  <c r="P136" i="19"/>
  <c r="T135" i="19"/>
  <c r="S135" i="19"/>
  <c r="R135" i="19"/>
  <c r="Q135" i="19"/>
  <c r="P135" i="19"/>
  <c r="T134" i="19"/>
  <c r="S134" i="19"/>
  <c r="R134" i="19"/>
  <c r="Q134" i="19"/>
  <c r="P134" i="19"/>
  <c r="T133" i="19"/>
  <c r="S133" i="19"/>
  <c r="R133" i="19"/>
  <c r="Q133" i="19"/>
  <c r="P133" i="19"/>
  <c r="T132" i="19"/>
  <c r="S132" i="19"/>
  <c r="R132" i="19"/>
  <c r="Q132" i="19"/>
  <c r="P132" i="19"/>
  <c r="T131" i="19"/>
  <c r="S131" i="19"/>
  <c r="R131" i="19"/>
  <c r="Q131" i="19"/>
  <c r="P131" i="19"/>
  <c r="T130" i="19"/>
  <c r="S130" i="19"/>
  <c r="R130" i="19"/>
  <c r="Q130" i="19"/>
  <c r="P130" i="19"/>
  <c r="T129" i="19"/>
  <c r="S129" i="19"/>
  <c r="R129" i="19"/>
  <c r="Q129" i="19"/>
  <c r="P129" i="19"/>
  <c r="T128" i="19"/>
  <c r="S128" i="19"/>
  <c r="R128" i="19"/>
  <c r="Q128" i="19"/>
  <c r="P128" i="19"/>
  <c r="T127" i="19"/>
  <c r="S127" i="19"/>
  <c r="R127" i="19"/>
  <c r="Q127" i="19"/>
  <c r="P127" i="19"/>
  <c r="T126" i="19"/>
  <c r="S126" i="19"/>
  <c r="R126" i="19"/>
  <c r="Q126" i="19"/>
  <c r="P126" i="19"/>
  <c r="T125" i="19"/>
  <c r="S125" i="19"/>
  <c r="R125" i="19"/>
  <c r="Q125" i="19"/>
  <c r="P125" i="19"/>
  <c r="T124" i="19"/>
  <c r="S124" i="19"/>
  <c r="R124" i="19"/>
  <c r="Q124" i="19"/>
  <c r="P124" i="19"/>
  <c r="T123" i="19"/>
  <c r="S123" i="19"/>
  <c r="R123" i="19"/>
  <c r="Q123" i="19"/>
  <c r="P123" i="19"/>
  <c r="T122" i="19"/>
  <c r="S122" i="19"/>
  <c r="R122" i="19"/>
  <c r="Q122" i="19"/>
  <c r="P122" i="19"/>
  <c r="T121" i="19"/>
  <c r="S121" i="19"/>
  <c r="R121" i="19"/>
  <c r="Q121" i="19"/>
  <c r="P121" i="19"/>
  <c r="T120" i="19"/>
  <c r="S120" i="19"/>
  <c r="R120" i="19"/>
  <c r="Q120" i="19"/>
  <c r="P120" i="19"/>
  <c r="T119" i="19"/>
  <c r="S119" i="19"/>
  <c r="R119" i="19"/>
  <c r="Q119" i="19"/>
  <c r="P119" i="19"/>
  <c r="T118" i="19"/>
  <c r="S118" i="19"/>
  <c r="R118" i="19"/>
  <c r="Q118" i="19"/>
  <c r="P118" i="19"/>
  <c r="T117" i="19"/>
  <c r="S117" i="19"/>
  <c r="R117" i="19"/>
  <c r="Q117" i="19"/>
  <c r="P117" i="19"/>
  <c r="T116" i="19"/>
  <c r="S116" i="19"/>
  <c r="R116" i="19"/>
  <c r="Q116" i="19"/>
  <c r="P116" i="19"/>
  <c r="T115" i="19"/>
  <c r="S115" i="19"/>
  <c r="R115" i="19"/>
  <c r="Q115" i="19"/>
  <c r="P115" i="19"/>
  <c r="T114" i="19"/>
  <c r="S114" i="19"/>
  <c r="R114" i="19"/>
  <c r="Q114" i="19"/>
  <c r="P114" i="19"/>
  <c r="T113" i="19"/>
  <c r="S113" i="19"/>
  <c r="R113" i="19"/>
  <c r="Q113" i="19"/>
  <c r="P113" i="19"/>
  <c r="T112" i="19"/>
  <c r="S112" i="19"/>
  <c r="R112" i="19"/>
  <c r="Q112" i="19"/>
  <c r="P112" i="19"/>
  <c r="T111" i="19"/>
  <c r="S111" i="19"/>
  <c r="R111" i="19"/>
  <c r="Q111" i="19"/>
  <c r="P111" i="19"/>
  <c r="T110" i="19"/>
  <c r="S110" i="19"/>
  <c r="R110" i="19"/>
  <c r="Q110" i="19"/>
  <c r="P110" i="19"/>
  <c r="T109" i="19"/>
  <c r="S109" i="19"/>
  <c r="R109" i="19"/>
  <c r="Q109" i="19"/>
  <c r="P109" i="19"/>
  <c r="T108" i="19"/>
  <c r="S108" i="19"/>
  <c r="R108" i="19"/>
  <c r="Q108" i="19"/>
  <c r="P108" i="19"/>
  <c r="T107" i="19"/>
  <c r="S107" i="19"/>
  <c r="R107" i="19"/>
  <c r="Q107" i="19"/>
  <c r="P107" i="19"/>
  <c r="T106" i="19"/>
  <c r="S106" i="19"/>
  <c r="R106" i="19"/>
  <c r="Q106" i="19"/>
  <c r="P106" i="19"/>
  <c r="T105" i="19"/>
  <c r="S105" i="19"/>
  <c r="R105" i="19"/>
  <c r="Q105" i="19"/>
  <c r="P105" i="19"/>
  <c r="T104" i="19"/>
  <c r="S104" i="19"/>
  <c r="R104" i="19"/>
  <c r="Q104" i="19"/>
  <c r="P104" i="19"/>
  <c r="T103" i="19"/>
  <c r="S103" i="19"/>
  <c r="R103" i="19"/>
  <c r="Q103" i="19"/>
  <c r="P103" i="19"/>
  <c r="T102" i="19"/>
  <c r="S102" i="19"/>
  <c r="R102" i="19"/>
  <c r="Q102" i="19"/>
  <c r="P102" i="19"/>
  <c r="T101" i="19"/>
  <c r="S101" i="19"/>
  <c r="R101" i="19"/>
  <c r="Q101" i="19"/>
  <c r="P101" i="19"/>
  <c r="T100" i="19"/>
  <c r="S100" i="19"/>
  <c r="R100" i="19"/>
  <c r="Q100" i="19"/>
  <c r="P100" i="19"/>
  <c r="T99" i="19"/>
  <c r="S99" i="19"/>
  <c r="R99" i="19"/>
  <c r="Q99" i="19"/>
  <c r="P99" i="19"/>
  <c r="T98" i="19"/>
  <c r="S98" i="19"/>
  <c r="R98" i="19"/>
  <c r="Q98" i="19"/>
  <c r="P98" i="19"/>
  <c r="T97" i="19"/>
  <c r="S97" i="19"/>
  <c r="R97" i="19"/>
  <c r="Q97" i="19"/>
  <c r="P97" i="19"/>
  <c r="T96" i="19"/>
  <c r="S96" i="19"/>
  <c r="R96" i="19"/>
  <c r="Q96" i="19"/>
  <c r="P96" i="19"/>
  <c r="T95" i="19"/>
  <c r="S95" i="19"/>
  <c r="R95" i="19"/>
  <c r="Q95" i="19"/>
  <c r="P95" i="19"/>
  <c r="T94" i="19"/>
  <c r="S94" i="19"/>
  <c r="R94" i="19"/>
  <c r="Q94" i="19"/>
  <c r="P94" i="19"/>
  <c r="T93" i="19"/>
  <c r="S93" i="19"/>
  <c r="R93" i="19"/>
  <c r="Q93" i="19"/>
  <c r="P93" i="19"/>
  <c r="T92" i="19"/>
  <c r="S92" i="19"/>
  <c r="R92" i="19"/>
  <c r="Q92" i="19"/>
  <c r="P92" i="19"/>
  <c r="T91" i="19"/>
  <c r="S91" i="19"/>
  <c r="R91" i="19"/>
  <c r="Q91" i="19"/>
  <c r="P91" i="19"/>
  <c r="T90" i="19"/>
  <c r="S90" i="19"/>
  <c r="R90" i="19"/>
  <c r="Q90" i="19"/>
  <c r="P90" i="19"/>
  <c r="T89" i="19"/>
  <c r="S89" i="19"/>
  <c r="R89" i="19"/>
  <c r="Q89" i="19"/>
  <c r="P89" i="19"/>
  <c r="T88" i="19"/>
  <c r="S88" i="19"/>
  <c r="R88" i="19"/>
  <c r="Q88" i="19"/>
  <c r="P88" i="19"/>
  <c r="T87" i="19"/>
  <c r="S87" i="19"/>
  <c r="R87" i="19"/>
  <c r="Q87" i="19"/>
  <c r="P87" i="19"/>
  <c r="T86" i="19"/>
  <c r="S86" i="19"/>
  <c r="R86" i="19"/>
  <c r="Q86" i="19"/>
  <c r="P86" i="19"/>
  <c r="T85" i="19"/>
  <c r="S85" i="19"/>
  <c r="R85" i="19"/>
  <c r="Q85" i="19"/>
  <c r="P85" i="19"/>
  <c r="T84" i="19"/>
  <c r="S84" i="19"/>
  <c r="R84" i="19"/>
  <c r="Q84" i="19"/>
  <c r="P84" i="19"/>
  <c r="T83" i="19"/>
  <c r="S83" i="19"/>
  <c r="R83" i="19"/>
  <c r="Q83" i="19"/>
  <c r="P83" i="19"/>
  <c r="T82" i="19"/>
  <c r="S82" i="19"/>
  <c r="R82" i="19"/>
  <c r="Q82" i="19"/>
  <c r="P82" i="19"/>
  <c r="T81" i="19"/>
  <c r="S81" i="19"/>
  <c r="R81" i="19"/>
  <c r="Q81" i="19"/>
  <c r="P81" i="19"/>
  <c r="T80" i="19"/>
  <c r="S80" i="19"/>
  <c r="R80" i="19"/>
  <c r="Q80" i="19"/>
  <c r="P80" i="19"/>
  <c r="T79" i="19"/>
  <c r="S79" i="19"/>
  <c r="R79" i="19"/>
  <c r="Q79" i="19"/>
  <c r="P79" i="19"/>
  <c r="T78" i="19"/>
  <c r="S78" i="19"/>
  <c r="R78" i="19"/>
  <c r="Q78" i="19"/>
  <c r="P78" i="19"/>
  <c r="T77" i="19"/>
  <c r="S77" i="19"/>
  <c r="R77" i="19"/>
  <c r="Q77" i="19"/>
  <c r="P77" i="19"/>
  <c r="T76" i="19"/>
  <c r="S76" i="19"/>
  <c r="R76" i="19"/>
  <c r="Q76" i="19"/>
  <c r="P76" i="19"/>
  <c r="T75" i="19"/>
  <c r="S75" i="19"/>
  <c r="R75" i="19"/>
  <c r="Q75" i="19"/>
  <c r="P75" i="19"/>
  <c r="T74" i="19"/>
  <c r="S74" i="19"/>
  <c r="R74" i="19"/>
  <c r="Q74" i="19"/>
  <c r="P74" i="19"/>
  <c r="T73" i="19"/>
  <c r="S73" i="19"/>
  <c r="R73" i="19"/>
  <c r="Q73" i="19"/>
  <c r="P73" i="19"/>
  <c r="T72" i="19"/>
  <c r="S72" i="19"/>
  <c r="R72" i="19"/>
  <c r="Q72" i="19"/>
  <c r="P72" i="19"/>
  <c r="T71" i="19"/>
  <c r="S71" i="19"/>
  <c r="R71" i="19"/>
  <c r="Q71" i="19"/>
  <c r="P71" i="19"/>
  <c r="T70" i="19"/>
  <c r="S70" i="19"/>
  <c r="R70" i="19"/>
  <c r="Q70" i="19"/>
  <c r="P70" i="19"/>
  <c r="T69" i="19"/>
  <c r="S69" i="19"/>
  <c r="R69" i="19"/>
  <c r="Q69" i="19"/>
  <c r="P69" i="19"/>
  <c r="T68" i="19"/>
  <c r="S68" i="19"/>
  <c r="R68" i="19"/>
  <c r="Q68" i="19"/>
  <c r="P68" i="19"/>
  <c r="T67" i="19"/>
  <c r="S67" i="19"/>
  <c r="R67" i="19"/>
  <c r="Q67" i="19"/>
  <c r="P67" i="19"/>
  <c r="T66" i="19"/>
  <c r="S66" i="19"/>
  <c r="R66" i="19"/>
  <c r="Q66" i="19"/>
  <c r="P66" i="19"/>
  <c r="T65" i="19"/>
  <c r="S65" i="19"/>
  <c r="R65" i="19"/>
  <c r="Q65" i="19"/>
  <c r="P65" i="19"/>
  <c r="T64" i="19"/>
  <c r="S64" i="19"/>
  <c r="R64" i="19"/>
  <c r="Q64" i="19"/>
  <c r="P64" i="19"/>
  <c r="T63" i="19"/>
  <c r="S63" i="19"/>
  <c r="R63" i="19"/>
  <c r="Q63" i="19"/>
  <c r="P63" i="19"/>
  <c r="T62" i="19"/>
  <c r="S62" i="19"/>
  <c r="R62" i="19"/>
  <c r="Q62" i="19"/>
  <c r="P62" i="19"/>
  <c r="T61" i="19"/>
  <c r="S61" i="19"/>
  <c r="R61" i="19"/>
  <c r="Q61" i="19"/>
  <c r="P61" i="19"/>
  <c r="T60" i="19"/>
  <c r="S60" i="19"/>
  <c r="R60" i="19"/>
  <c r="Q60" i="19"/>
  <c r="P60" i="19"/>
  <c r="T59" i="19"/>
  <c r="S59" i="19"/>
  <c r="R59" i="19"/>
  <c r="Q59" i="19"/>
  <c r="P59" i="19"/>
  <c r="T58" i="19"/>
  <c r="S58" i="19"/>
  <c r="R58" i="19"/>
  <c r="Q58" i="19"/>
  <c r="P58" i="19"/>
  <c r="T57" i="19"/>
  <c r="S57" i="19"/>
  <c r="R57" i="19"/>
  <c r="Q57" i="19"/>
  <c r="P57" i="19"/>
  <c r="T56" i="19"/>
  <c r="S56" i="19"/>
  <c r="R56" i="19"/>
  <c r="Q56" i="19"/>
  <c r="P56" i="19"/>
  <c r="T55" i="19"/>
  <c r="S55" i="19"/>
  <c r="R55" i="19"/>
  <c r="Q55" i="19"/>
  <c r="P55" i="19"/>
  <c r="T54" i="19"/>
  <c r="S54" i="19"/>
  <c r="R54" i="19"/>
  <c r="Q54" i="19"/>
  <c r="P54" i="19"/>
  <c r="T53" i="19"/>
  <c r="S53" i="19"/>
  <c r="R53" i="19"/>
  <c r="Q53" i="19"/>
  <c r="P53" i="19"/>
  <c r="T52" i="19"/>
  <c r="S52" i="19"/>
  <c r="R52" i="19"/>
  <c r="Q52" i="19"/>
  <c r="P52" i="19"/>
  <c r="T51" i="19"/>
  <c r="S51" i="19"/>
  <c r="R51" i="19"/>
  <c r="Q51" i="19"/>
  <c r="P51" i="19"/>
  <c r="T50" i="19"/>
  <c r="S50" i="19"/>
  <c r="R50" i="19"/>
  <c r="Q50" i="19"/>
  <c r="P50" i="19"/>
  <c r="T49" i="19"/>
  <c r="S49" i="19"/>
  <c r="R49" i="19"/>
  <c r="Q49" i="19"/>
  <c r="P49" i="19"/>
  <c r="T48" i="19"/>
  <c r="S48" i="19"/>
  <c r="R48" i="19"/>
  <c r="Q48" i="19"/>
  <c r="P48" i="19"/>
  <c r="T47" i="19"/>
  <c r="S47" i="19"/>
  <c r="R47" i="19"/>
  <c r="Q47" i="19"/>
  <c r="P47" i="19"/>
  <c r="T46" i="19"/>
  <c r="S46" i="19"/>
  <c r="R46" i="19"/>
  <c r="Q46" i="19"/>
  <c r="P46" i="19"/>
  <c r="T45" i="19"/>
  <c r="S45" i="19"/>
  <c r="R45" i="19"/>
  <c r="Q45" i="19"/>
  <c r="P45" i="19"/>
  <c r="T44" i="19"/>
  <c r="S44" i="19"/>
  <c r="R44" i="19"/>
  <c r="Q44" i="19"/>
  <c r="P44" i="19"/>
  <c r="T43" i="19"/>
  <c r="S43" i="19"/>
  <c r="R43" i="19"/>
  <c r="Q43" i="19"/>
  <c r="P43" i="19"/>
  <c r="T42" i="19"/>
  <c r="S42" i="19"/>
  <c r="R42" i="19"/>
  <c r="Q42" i="19"/>
  <c r="P42" i="19"/>
  <c r="T41" i="19"/>
  <c r="S41" i="19"/>
  <c r="R41" i="19"/>
  <c r="Q41" i="19"/>
  <c r="P41" i="19"/>
  <c r="T40" i="19"/>
  <c r="S40" i="19"/>
  <c r="R40" i="19"/>
  <c r="Q40" i="19"/>
  <c r="P40" i="19"/>
  <c r="T39" i="19"/>
  <c r="S39" i="19"/>
  <c r="R39" i="19"/>
  <c r="Q39" i="19"/>
  <c r="P39" i="19"/>
  <c r="T38" i="19"/>
  <c r="S38" i="19"/>
  <c r="R38" i="19"/>
  <c r="Q38" i="19"/>
  <c r="P38" i="19"/>
  <c r="T37" i="19"/>
  <c r="S37" i="19"/>
  <c r="R37" i="19"/>
  <c r="Q37" i="19"/>
  <c r="P37" i="19"/>
  <c r="T36" i="19"/>
  <c r="S36" i="19"/>
  <c r="R36" i="19"/>
  <c r="Q36" i="19"/>
  <c r="P36" i="19"/>
  <c r="T35" i="19"/>
  <c r="S35" i="19"/>
  <c r="R35" i="19"/>
  <c r="Q35" i="19"/>
  <c r="P35" i="19"/>
  <c r="T34" i="19"/>
  <c r="S34" i="19"/>
  <c r="R34" i="19"/>
  <c r="Q34" i="19"/>
  <c r="P34" i="19"/>
  <c r="T33" i="19"/>
  <c r="S33" i="19"/>
  <c r="R33" i="19"/>
  <c r="Q33" i="19"/>
  <c r="P33" i="19"/>
  <c r="T32" i="19"/>
  <c r="S32" i="19"/>
  <c r="R32" i="19"/>
  <c r="Q32" i="19"/>
  <c r="P32" i="19"/>
  <c r="T31" i="19"/>
  <c r="S31" i="19"/>
  <c r="R31" i="19"/>
  <c r="Q31" i="19"/>
  <c r="P31" i="19"/>
  <c r="T30" i="19"/>
  <c r="S30" i="19"/>
  <c r="R30" i="19"/>
  <c r="Q30" i="19"/>
  <c r="P30" i="19"/>
  <c r="T29" i="19"/>
  <c r="S29" i="19"/>
  <c r="R29" i="19"/>
  <c r="Q29" i="19"/>
  <c r="P29" i="19"/>
  <c r="T28" i="19"/>
  <c r="S28" i="19"/>
  <c r="R28" i="19"/>
  <c r="Q28" i="19"/>
  <c r="P28" i="19"/>
  <c r="T27" i="19"/>
  <c r="S27" i="19"/>
  <c r="R27" i="19"/>
  <c r="Q27" i="19"/>
  <c r="P27" i="19"/>
  <c r="T26" i="19"/>
  <c r="S26" i="19"/>
  <c r="R26" i="19"/>
  <c r="Q26" i="19"/>
  <c r="P26" i="19"/>
  <c r="T25" i="19"/>
  <c r="S25" i="19"/>
  <c r="R25" i="19"/>
  <c r="Q25" i="19"/>
  <c r="P25" i="19"/>
  <c r="T24" i="19"/>
  <c r="S24" i="19"/>
  <c r="R24" i="19"/>
  <c r="Q24" i="19"/>
  <c r="P24" i="19"/>
  <c r="T23" i="19"/>
  <c r="S23" i="19"/>
  <c r="R23" i="19"/>
  <c r="Q23" i="19"/>
  <c r="P23" i="19"/>
  <c r="T22" i="19"/>
  <c r="S22" i="19"/>
  <c r="R22" i="19"/>
  <c r="Q22" i="19"/>
  <c r="P22" i="19"/>
  <c r="T21" i="19"/>
  <c r="S21" i="19"/>
  <c r="R21" i="19"/>
  <c r="Q21" i="19"/>
  <c r="P21" i="19"/>
  <c r="T20" i="19"/>
  <c r="S20" i="19"/>
  <c r="R20" i="19"/>
  <c r="Q20" i="19"/>
  <c r="P20" i="19"/>
  <c r="T19" i="19"/>
  <c r="S19" i="19"/>
  <c r="R19" i="19"/>
  <c r="Q19" i="19"/>
  <c r="P19" i="19"/>
  <c r="T18" i="19"/>
  <c r="S18" i="19"/>
  <c r="R18" i="19"/>
  <c r="Q18" i="19"/>
  <c r="P18" i="19"/>
  <c r="T17" i="19"/>
  <c r="S17" i="19"/>
  <c r="R17" i="19"/>
  <c r="Q17" i="19"/>
  <c r="P17" i="19"/>
  <c r="T16" i="19"/>
  <c r="S16" i="19"/>
  <c r="R16" i="19"/>
  <c r="Q16" i="19"/>
  <c r="P16" i="19"/>
  <c r="T15" i="19"/>
  <c r="S15" i="19"/>
  <c r="R15" i="19"/>
  <c r="Q15" i="19"/>
  <c r="P15" i="19"/>
  <c r="T14" i="19"/>
  <c r="S14" i="19"/>
  <c r="R14" i="19"/>
  <c r="Q14" i="19"/>
  <c r="P14" i="19"/>
  <c r="T13" i="19"/>
  <c r="S13" i="19"/>
  <c r="R13" i="19"/>
  <c r="Q13" i="19"/>
  <c r="P13" i="19"/>
  <c r="T12" i="19"/>
  <c r="S12" i="19"/>
  <c r="R12" i="19"/>
  <c r="Q12" i="19"/>
  <c r="P12" i="19"/>
  <c r="T11" i="19"/>
  <c r="S11" i="19"/>
  <c r="R11" i="19"/>
  <c r="Q11" i="19"/>
  <c r="P11" i="19"/>
  <c r="T10" i="19"/>
  <c r="S10" i="19"/>
  <c r="R10" i="19"/>
  <c r="Q10" i="19"/>
  <c r="P10" i="19"/>
  <c r="T9" i="19"/>
  <c r="S9" i="19"/>
  <c r="R9" i="19"/>
  <c r="Q9" i="19"/>
  <c r="P9" i="19"/>
  <c r="T8" i="19"/>
  <c r="S8" i="19"/>
  <c r="R8" i="19"/>
  <c r="Q8" i="19"/>
  <c r="P8" i="19"/>
  <c r="T7" i="19"/>
  <c r="S7" i="19"/>
  <c r="R7" i="19"/>
  <c r="Q7" i="19"/>
  <c r="P7" i="19"/>
  <c r="T6" i="19"/>
  <c r="S6" i="19"/>
  <c r="R6" i="19"/>
  <c r="Q6" i="19"/>
  <c r="P6" i="19"/>
  <c r="T5" i="19"/>
  <c r="S5" i="19"/>
  <c r="R5" i="19"/>
  <c r="Q5" i="19"/>
  <c r="P5" i="19"/>
  <c r="T3" i="19"/>
  <c r="S3" i="19"/>
  <c r="R3" i="19"/>
  <c r="Q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O577" i="23"/>
  <c r="N577" i="23"/>
  <c r="G577" i="23"/>
  <c r="F577" i="23"/>
  <c r="O576" i="23"/>
  <c r="N576" i="23"/>
  <c r="G576" i="23"/>
  <c r="F576" i="23"/>
  <c r="O575" i="23"/>
  <c r="N575" i="23"/>
  <c r="G575" i="23"/>
  <c r="F575" i="23"/>
  <c r="O574" i="23"/>
  <c r="N574" i="23"/>
  <c r="G574" i="23"/>
  <c r="F574" i="23"/>
  <c r="O573" i="23"/>
  <c r="N573" i="23"/>
  <c r="G573" i="23"/>
  <c r="F573" i="23"/>
  <c r="O572" i="23"/>
  <c r="N572" i="23"/>
  <c r="G572" i="23"/>
  <c r="F572" i="23"/>
  <c r="O571" i="23"/>
  <c r="N571" i="23"/>
  <c r="G571" i="23"/>
  <c r="F571" i="23"/>
  <c r="O570" i="23"/>
  <c r="N570" i="23"/>
  <c r="G570" i="23"/>
  <c r="F570" i="23"/>
  <c r="O569" i="23"/>
  <c r="N569" i="23"/>
  <c r="G569" i="23"/>
  <c r="F569" i="23"/>
  <c r="O568" i="23"/>
  <c r="N568" i="23"/>
  <c r="G568" i="23"/>
  <c r="F568" i="23"/>
  <c r="O567" i="23"/>
  <c r="N567" i="23"/>
  <c r="G567" i="23"/>
  <c r="F567" i="23"/>
  <c r="O566" i="23"/>
  <c r="N566" i="23"/>
  <c r="G566" i="23"/>
  <c r="F566" i="23"/>
  <c r="O565" i="23"/>
  <c r="N565" i="23"/>
  <c r="G565" i="23"/>
  <c r="F565" i="23"/>
  <c r="O564" i="23"/>
  <c r="N564" i="23"/>
  <c r="G564" i="23"/>
  <c r="F564" i="23"/>
  <c r="O563" i="23"/>
  <c r="N563" i="23"/>
  <c r="G563" i="23"/>
  <c r="F563" i="23"/>
  <c r="O562" i="23"/>
  <c r="N562" i="23"/>
  <c r="G562" i="23"/>
  <c r="F562" i="23"/>
  <c r="O561" i="23"/>
  <c r="N561" i="23"/>
  <c r="G561" i="23"/>
  <c r="F561" i="23"/>
  <c r="O560" i="23"/>
  <c r="N560" i="23"/>
  <c r="G560" i="23"/>
  <c r="F560" i="23"/>
  <c r="O559" i="23"/>
  <c r="N559" i="23"/>
  <c r="G559" i="23"/>
  <c r="F559" i="23"/>
  <c r="O558" i="23"/>
  <c r="G558" i="23"/>
  <c r="O553" i="23"/>
  <c r="N553" i="23"/>
  <c r="G553" i="23"/>
  <c r="F553" i="23"/>
  <c r="O552" i="23"/>
  <c r="N552" i="23"/>
  <c r="G552" i="23"/>
  <c r="F552" i="23"/>
  <c r="O551" i="23"/>
  <c r="N551" i="23"/>
  <c r="G551" i="23"/>
  <c r="F551" i="23"/>
  <c r="O550" i="23"/>
  <c r="N550" i="23"/>
  <c r="G550" i="23"/>
  <c r="F550" i="23"/>
  <c r="O549" i="23"/>
  <c r="N549" i="23"/>
  <c r="G549" i="23"/>
  <c r="F549" i="23"/>
  <c r="O548" i="23"/>
  <c r="N548" i="23"/>
  <c r="G548" i="23"/>
  <c r="F548" i="23"/>
  <c r="O547" i="23"/>
  <c r="N547" i="23"/>
  <c r="G547" i="23"/>
  <c r="F547" i="23"/>
  <c r="O546" i="23"/>
  <c r="N546" i="23"/>
  <c r="G546" i="23"/>
  <c r="F546" i="23"/>
  <c r="O545" i="23"/>
  <c r="N545" i="23"/>
  <c r="G545" i="23"/>
  <c r="F545" i="23"/>
  <c r="O544" i="23"/>
  <c r="N544" i="23"/>
  <c r="G544" i="23"/>
  <c r="F544" i="23"/>
  <c r="O543" i="23"/>
  <c r="N543" i="23"/>
  <c r="G543" i="23"/>
  <c r="F543" i="23"/>
  <c r="O542" i="23"/>
  <c r="N542" i="23"/>
  <c r="G542" i="23"/>
  <c r="F542" i="23"/>
  <c r="O541" i="23"/>
  <c r="N541" i="23"/>
  <c r="G541" i="23"/>
  <c r="F541" i="23"/>
  <c r="O540" i="23"/>
  <c r="N540" i="23"/>
  <c r="G540" i="23"/>
  <c r="F540" i="23"/>
  <c r="O539" i="23"/>
  <c r="N539" i="23"/>
  <c r="G539" i="23"/>
  <c r="F539" i="23"/>
  <c r="O538" i="23"/>
  <c r="N538" i="23"/>
  <c r="G538" i="23"/>
  <c r="F538" i="23"/>
  <c r="O537" i="23"/>
  <c r="N537" i="23"/>
  <c r="G537" i="23"/>
  <c r="F537" i="23"/>
  <c r="O536" i="23"/>
  <c r="N536" i="23"/>
  <c r="G536" i="23"/>
  <c r="F536" i="23"/>
  <c r="O535" i="23"/>
  <c r="N535" i="23"/>
  <c r="G535" i="23"/>
  <c r="F535" i="23"/>
  <c r="O534" i="23"/>
  <c r="G534" i="23"/>
  <c r="O529" i="23"/>
  <c r="N529" i="23"/>
  <c r="G529" i="23"/>
  <c r="F529" i="23"/>
  <c r="O528" i="23"/>
  <c r="N528" i="23"/>
  <c r="G528" i="23"/>
  <c r="F528" i="23"/>
  <c r="O527" i="23"/>
  <c r="N527" i="23"/>
  <c r="G527" i="23"/>
  <c r="F527" i="23"/>
  <c r="O526" i="23"/>
  <c r="N526" i="23"/>
  <c r="G526" i="23"/>
  <c r="F526" i="23"/>
  <c r="O525" i="23"/>
  <c r="N525" i="23"/>
  <c r="G525" i="23"/>
  <c r="F525" i="23"/>
  <c r="O524" i="23"/>
  <c r="N524" i="23"/>
  <c r="G524" i="23"/>
  <c r="F524" i="23"/>
  <c r="O523" i="23"/>
  <c r="N523" i="23"/>
  <c r="G523" i="23"/>
  <c r="F523" i="23"/>
  <c r="O522" i="23"/>
  <c r="N522" i="23"/>
  <c r="G522" i="23"/>
  <c r="F522" i="23"/>
  <c r="O521" i="23"/>
  <c r="N521" i="23"/>
  <c r="G521" i="23"/>
  <c r="F521" i="23"/>
  <c r="O520" i="23"/>
  <c r="N520" i="23"/>
  <c r="G520" i="23"/>
  <c r="F520" i="23"/>
  <c r="O519" i="23"/>
  <c r="N519" i="23"/>
  <c r="G519" i="23"/>
  <c r="F519" i="23"/>
  <c r="O518" i="23"/>
  <c r="N518" i="23"/>
  <c r="G518" i="23"/>
  <c r="F518" i="23"/>
  <c r="O517" i="23"/>
  <c r="N517" i="23"/>
  <c r="G517" i="23"/>
  <c r="F517" i="23"/>
  <c r="O516" i="23"/>
  <c r="N516" i="23"/>
  <c r="G516" i="23"/>
  <c r="F516" i="23"/>
  <c r="O515" i="23"/>
  <c r="N515" i="23"/>
  <c r="G515" i="23"/>
  <c r="F515" i="23"/>
  <c r="O514" i="23"/>
  <c r="N514" i="23"/>
  <c r="G514" i="23"/>
  <c r="F514" i="23"/>
  <c r="O513" i="23"/>
  <c r="N513" i="23"/>
  <c r="G513" i="23"/>
  <c r="F513" i="23"/>
  <c r="O512" i="23"/>
  <c r="N512" i="23"/>
  <c r="G512" i="23"/>
  <c r="F512" i="23"/>
  <c r="O511" i="23"/>
  <c r="N511" i="23"/>
  <c r="G511" i="23"/>
  <c r="F511" i="23"/>
  <c r="O510" i="23"/>
  <c r="G510" i="23"/>
  <c r="O505" i="23"/>
  <c r="N505" i="23"/>
  <c r="G505" i="23"/>
  <c r="F505" i="23"/>
  <c r="O504" i="23"/>
  <c r="N504" i="23"/>
  <c r="G504" i="23"/>
  <c r="F504" i="23"/>
  <c r="O503" i="23"/>
  <c r="N503" i="23"/>
  <c r="G503" i="23"/>
  <c r="F503" i="23"/>
  <c r="O502" i="23"/>
  <c r="N502" i="23"/>
  <c r="G502" i="23"/>
  <c r="F502" i="23"/>
  <c r="O501" i="23"/>
  <c r="N501" i="23"/>
  <c r="G501" i="23"/>
  <c r="F501" i="23"/>
  <c r="O500" i="23"/>
  <c r="N500" i="23"/>
  <c r="G500" i="23"/>
  <c r="F500" i="23"/>
  <c r="O499" i="23"/>
  <c r="N499" i="23"/>
  <c r="G499" i="23"/>
  <c r="F499" i="23"/>
  <c r="O498" i="23"/>
  <c r="N498" i="23"/>
  <c r="G498" i="23"/>
  <c r="F498" i="23"/>
  <c r="O497" i="23"/>
  <c r="N497" i="23"/>
  <c r="G497" i="23"/>
  <c r="F497" i="23"/>
  <c r="O496" i="23"/>
  <c r="N496" i="23"/>
  <c r="G496" i="23"/>
  <c r="F496" i="23"/>
  <c r="O495" i="23"/>
  <c r="N495" i="23"/>
  <c r="G495" i="23"/>
  <c r="F495" i="23"/>
  <c r="O494" i="23"/>
  <c r="N494" i="23"/>
  <c r="G494" i="23"/>
  <c r="F494" i="23"/>
  <c r="O493" i="23"/>
  <c r="N493" i="23"/>
  <c r="G493" i="23"/>
  <c r="F493" i="23"/>
  <c r="O492" i="23"/>
  <c r="N492" i="23"/>
  <c r="G492" i="23"/>
  <c r="F492" i="23"/>
  <c r="O491" i="23"/>
  <c r="N491" i="23"/>
  <c r="G491" i="23"/>
  <c r="F491" i="23"/>
  <c r="O490" i="23"/>
  <c r="N490" i="23"/>
  <c r="G490" i="23"/>
  <c r="F490" i="23"/>
  <c r="O489" i="23"/>
  <c r="N489" i="23"/>
  <c r="G489" i="23"/>
  <c r="F489" i="23"/>
  <c r="O488" i="23"/>
  <c r="N488" i="23"/>
  <c r="G488" i="23"/>
  <c r="F488" i="23"/>
  <c r="O487" i="23"/>
  <c r="N487" i="23"/>
  <c r="G487" i="23"/>
  <c r="F487" i="23"/>
  <c r="O486" i="23"/>
  <c r="G486" i="23"/>
  <c r="O481" i="23"/>
  <c r="N481" i="23"/>
  <c r="G481" i="23"/>
  <c r="F481" i="23"/>
  <c r="O480" i="23"/>
  <c r="N480" i="23"/>
  <c r="G480" i="23"/>
  <c r="F480" i="23"/>
  <c r="O479" i="23"/>
  <c r="N479" i="23"/>
  <c r="G479" i="23"/>
  <c r="F479" i="23"/>
  <c r="O478" i="23"/>
  <c r="N478" i="23"/>
  <c r="G478" i="23"/>
  <c r="F478" i="23"/>
  <c r="O477" i="23"/>
  <c r="N477" i="23"/>
  <c r="G477" i="23"/>
  <c r="F477" i="23"/>
  <c r="O476" i="23"/>
  <c r="N476" i="23"/>
  <c r="G476" i="23"/>
  <c r="F476" i="23"/>
  <c r="O475" i="23"/>
  <c r="N475" i="23"/>
  <c r="G475" i="23"/>
  <c r="F475" i="23"/>
  <c r="O474" i="23"/>
  <c r="N474" i="23"/>
  <c r="G474" i="23"/>
  <c r="F474" i="23"/>
  <c r="O473" i="23"/>
  <c r="N473" i="23"/>
  <c r="G473" i="23"/>
  <c r="F473" i="23"/>
  <c r="O472" i="23"/>
  <c r="N472" i="23"/>
  <c r="G472" i="23"/>
  <c r="F472" i="23"/>
  <c r="O471" i="23"/>
  <c r="N471" i="23"/>
  <c r="G471" i="23"/>
  <c r="F471" i="23"/>
  <c r="O470" i="23"/>
  <c r="N470" i="23"/>
  <c r="G470" i="23"/>
  <c r="F470" i="23"/>
  <c r="O469" i="23"/>
  <c r="N469" i="23"/>
  <c r="G469" i="23"/>
  <c r="F469" i="23"/>
  <c r="O468" i="23"/>
  <c r="N468" i="23"/>
  <c r="G468" i="23"/>
  <c r="F468" i="23"/>
  <c r="O467" i="23"/>
  <c r="N467" i="23"/>
  <c r="G467" i="23"/>
  <c r="F467" i="23"/>
  <c r="O466" i="23"/>
  <c r="N466" i="23"/>
  <c r="G466" i="23"/>
  <c r="F466" i="23"/>
  <c r="O465" i="23"/>
  <c r="N465" i="23"/>
  <c r="G465" i="23"/>
  <c r="F465" i="23"/>
  <c r="O464" i="23"/>
  <c r="N464" i="23"/>
  <c r="G464" i="23"/>
  <c r="F464" i="23"/>
  <c r="O463" i="23"/>
  <c r="N463" i="23"/>
  <c r="G463" i="23"/>
  <c r="F463" i="23"/>
  <c r="O462" i="23"/>
  <c r="G462" i="23"/>
  <c r="O457" i="23"/>
  <c r="N457" i="23"/>
  <c r="G457" i="23"/>
  <c r="F457" i="23"/>
  <c r="O456" i="23"/>
  <c r="N456" i="23"/>
  <c r="G456" i="23"/>
  <c r="F456" i="23"/>
  <c r="O455" i="23"/>
  <c r="N455" i="23"/>
  <c r="G455" i="23"/>
  <c r="F455" i="23"/>
  <c r="O454" i="23"/>
  <c r="N454" i="23"/>
  <c r="G454" i="23"/>
  <c r="F454" i="23"/>
  <c r="O453" i="23"/>
  <c r="N453" i="23"/>
  <c r="G453" i="23"/>
  <c r="F453" i="23"/>
  <c r="O452" i="23"/>
  <c r="N452" i="23"/>
  <c r="G452" i="23"/>
  <c r="F452" i="23"/>
  <c r="O451" i="23"/>
  <c r="N451" i="23"/>
  <c r="G451" i="23"/>
  <c r="F451" i="23"/>
  <c r="O450" i="23"/>
  <c r="N450" i="23"/>
  <c r="G450" i="23"/>
  <c r="F450" i="23"/>
  <c r="O449" i="23"/>
  <c r="N449" i="23"/>
  <c r="G449" i="23"/>
  <c r="F449" i="23"/>
  <c r="O448" i="23"/>
  <c r="N448" i="23"/>
  <c r="G448" i="23"/>
  <c r="F448" i="23"/>
  <c r="O447" i="23"/>
  <c r="N447" i="23"/>
  <c r="G447" i="23"/>
  <c r="F447" i="23"/>
  <c r="O446" i="23"/>
  <c r="N446" i="23"/>
  <c r="G446" i="23"/>
  <c r="F446" i="23"/>
  <c r="O445" i="23"/>
  <c r="N445" i="23"/>
  <c r="G445" i="23"/>
  <c r="F445" i="23"/>
  <c r="O444" i="23"/>
  <c r="N444" i="23"/>
  <c r="G444" i="23"/>
  <c r="F444" i="23"/>
  <c r="O443" i="23"/>
  <c r="N443" i="23"/>
  <c r="G443" i="23"/>
  <c r="F443" i="23"/>
  <c r="O442" i="23"/>
  <c r="N442" i="23"/>
  <c r="G442" i="23"/>
  <c r="F442" i="23"/>
  <c r="O441" i="23"/>
  <c r="N441" i="23"/>
  <c r="G441" i="23"/>
  <c r="F441" i="23"/>
  <c r="O440" i="23"/>
  <c r="N440" i="23"/>
  <c r="G440" i="23"/>
  <c r="F440" i="23"/>
  <c r="O439" i="23"/>
  <c r="N439" i="23"/>
  <c r="G439" i="23"/>
  <c r="F439" i="23"/>
  <c r="O438" i="23"/>
  <c r="G438" i="23"/>
  <c r="O433" i="23"/>
  <c r="N433" i="23"/>
  <c r="G433" i="23"/>
  <c r="F433" i="23"/>
  <c r="O432" i="23"/>
  <c r="N432" i="23"/>
  <c r="G432" i="23"/>
  <c r="F432" i="23"/>
  <c r="O431" i="23"/>
  <c r="N431" i="23"/>
  <c r="G431" i="23"/>
  <c r="F431" i="23"/>
  <c r="O430" i="23"/>
  <c r="N430" i="23"/>
  <c r="G430" i="23"/>
  <c r="F430" i="23"/>
  <c r="O429" i="23"/>
  <c r="N429" i="23"/>
  <c r="G429" i="23"/>
  <c r="F429" i="23"/>
  <c r="O428" i="23"/>
  <c r="N428" i="23"/>
  <c r="G428" i="23"/>
  <c r="F428" i="23"/>
  <c r="O427" i="23"/>
  <c r="N427" i="23"/>
  <c r="G427" i="23"/>
  <c r="F427" i="23"/>
  <c r="O426" i="23"/>
  <c r="N426" i="23"/>
  <c r="G426" i="23"/>
  <c r="F426" i="23"/>
  <c r="O425" i="23"/>
  <c r="N425" i="23"/>
  <c r="G425" i="23"/>
  <c r="F425" i="23"/>
  <c r="O424" i="23"/>
  <c r="N424" i="23"/>
  <c r="G424" i="23"/>
  <c r="F424" i="23"/>
  <c r="O423" i="23"/>
  <c r="N423" i="23"/>
  <c r="G423" i="23"/>
  <c r="F423" i="23"/>
  <c r="O422" i="23"/>
  <c r="N422" i="23"/>
  <c r="G422" i="23"/>
  <c r="F422" i="23"/>
  <c r="O421" i="23"/>
  <c r="N421" i="23"/>
  <c r="G421" i="23"/>
  <c r="F421" i="23"/>
  <c r="O420" i="23"/>
  <c r="N420" i="23"/>
  <c r="G420" i="23"/>
  <c r="F420" i="23"/>
  <c r="O419" i="23"/>
  <c r="N419" i="23"/>
  <c r="G419" i="23"/>
  <c r="F419" i="23"/>
  <c r="O418" i="23"/>
  <c r="N418" i="23"/>
  <c r="G418" i="23"/>
  <c r="F418" i="23"/>
  <c r="O417" i="23"/>
  <c r="N417" i="23"/>
  <c r="G417" i="23"/>
  <c r="F417" i="23"/>
  <c r="O416" i="23"/>
  <c r="N416" i="23"/>
  <c r="G416" i="23"/>
  <c r="F416" i="23"/>
  <c r="O415" i="23"/>
  <c r="N415" i="23"/>
  <c r="G415" i="23"/>
  <c r="F415" i="23"/>
  <c r="O414" i="23"/>
  <c r="G414" i="23"/>
  <c r="O409" i="23"/>
  <c r="N409" i="23"/>
  <c r="G409" i="23"/>
  <c r="F409" i="23"/>
  <c r="O408" i="23"/>
  <c r="N408" i="23"/>
  <c r="G408" i="23"/>
  <c r="F408" i="23"/>
  <c r="O407" i="23"/>
  <c r="N407" i="23"/>
  <c r="G407" i="23"/>
  <c r="F407" i="23"/>
  <c r="O406" i="23"/>
  <c r="N406" i="23"/>
  <c r="G406" i="23"/>
  <c r="F406" i="23"/>
  <c r="O405" i="23"/>
  <c r="N405" i="23"/>
  <c r="G405" i="23"/>
  <c r="F405" i="23"/>
  <c r="O404" i="23"/>
  <c r="N404" i="23"/>
  <c r="G404" i="23"/>
  <c r="F404" i="23"/>
  <c r="O403" i="23"/>
  <c r="N403" i="23"/>
  <c r="G403" i="23"/>
  <c r="F403" i="23"/>
  <c r="O402" i="23"/>
  <c r="N402" i="23"/>
  <c r="G402" i="23"/>
  <c r="F402" i="23"/>
  <c r="O401" i="23"/>
  <c r="N401" i="23"/>
  <c r="G401" i="23"/>
  <c r="F401" i="23"/>
  <c r="O400" i="23"/>
  <c r="N400" i="23"/>
  <c r="G400" i="23"/>
  <c r="F400" i="23"/>
  <c r="O399" i="23"/>
  <c r="N399" i="23"/>
  <c r="G399" i="23"/>
  <c r="F399" i="23"/>
  <c r="O398" i="23"/>
  <c r="N398" i="23"/>
  <c r="G398" i="23"/>
  <c r="F398" i="23"/>
  <c r="O397" i="23"/>
  <c r="N397" i="23"/>
  <c r="G397" i="23"/>
  <c r="F397" i="23"/>
  <c r="O396" i="23"/>
  <c r="N396" i="23"/>
  <c r="G396" i="23"/>
  <c r="F396" i="23"/>
  <c r="O395" i="23"/>
  <c r="N395" i="23"/>
  <c r="G395" i="23"/>
  <c r="F395" i="23"/>
  <c r="O394" i="23"/>
  <c r="N394" i="23"/>
  <c r="G394" i="23"/>
  <c r="F394" i="23"/>
  <c r="O393" i="23"/>
  <c r="N393" i="23"/>
  <c r="G393" i="23"/>
  <c r="F393" i="23"/>
  <c r="O392" i="23"/>
  <c r="N392" i="23"/>
  <c r="G392" i="23"/>
  <c r="F392" i="23"/>
  <c r="O391" i="23"/>
  <c r="N391" i="23"/>
  <c r="G391" i="23"/>
  <c r="F391" i="23"/>
  <c r="O390" i="23"/>
  <c r="G390" i="23"/>
  <c r="O385" i="23"/>
  <c r="N385" i="23"/>
  <c r="G385" i="23"/>
  <c r="F385" i="23"/>
  <c r="O384" i="23"/>
  <c r="N384" i="23"/>
  <c r="G384" i="23"/>
  <c r="F384" i="23"/>
  <c r="O383" i="23"/>
  <c r="N383" i="23"/>
  <c r="G383" i="23"/>
  <c r="F383" i="23"/>
  <c r="O382" i="23"/>
  <c r="N382" i="23"/>
  <c r="G382" i="23"/>
  <c r="F382" i="23"/>
  <c r="O381" i="23"/>
  <c r="N381" i="23"/>
  <c r="G381" i="23"/>
  <c r="F381" i="23"/>
  <c r="O380" i="23"/>
  <c r="N380" i="23"/>
  <c r="G380" i="23"/>
  <c r="F380" i="23"/>
  <c r="O379" i="23"/>
  <c r="N379" i="23"/>
  <c r="G379" i="23"/>
  <c r="F379" i="23"/>
  <c r="O378" i="23"/>
  <c r="N378" i="23"/>
  <c r="G378" i="23"/>
  <c r="F378" i="23"/>
  <c r="O377" i="23"/>
  <c r="N377" i="23"/>
  <c r="G377" i="23"/>
  <c r="F377" i="23"/>
  <c r="O376" i="23"/>
  <c r="N376" i="23"/>
  <c r="G376" i="23"/>
  <c r="F376" i="23"/>
  <c r="O375" i="23"/>
  <c r="N375" i="23"/>
  <c r="G375" i="23"/>
  <c r="F375" i="23"/>
  <c r="O374" i="23"/>
  <c r="N374" i="23"/>
  <c r="G374" i="23"/>
  <c r="F374" i="23"/>
  <c r="O373" i="23"/>
  <c r="N373" i="23"/>
  <c r="G373" i="23"/>
  <c r="F373" i="23"/>
  <c r="O372" i="23"/>
  <c r="N372" i="23"/>
  <c r="G372" i="23"/>
  <c r="F372" i="23"/>
  <c r="O371" i="23"/>
  <c r="N371" i="23"/>
  <c r="G371" i="23"/>
  <c r="F371" i="23"/>
  <c r="O370" i="23"/>
  <c r="N370" i="23"/>
  <c r="G370" i="23"/>
  <c r="F370" i="23"/>
  <c r="O369" i="23"/>
  <c r="N369" i="23"/>
  <c r="G369" i="23"/>
  <c r="F369" i="23"/>
  <c r="O368" i="23"/>
  <c r="N368" i="23"/>
  <c r="G368" i="23"/>
  <c r="F368" i="23"/>
  <c r="O367" i="23"/>
  <c r="N367" i="23"/>
  <c r="G367" i="23"/>
  <c r="F367" i="23"/>
  <c r="O366" i="23"/>
  <c r="G366" i="23"/>
  <c r="O361" i="23"/>
  <c r="N361" i="23"/>
  <c r="G361" i="23"/>
  <c r="F361" i="23"/>
  <c r="O360" i="23"/>
  <c r="N360" i="23"/>
  <c r="G360" i="23"/>
  <c r="F360" i="23"/>
  <c r="O359" i="23"/>
  <c r="N359" i="23"/>
  <c r="G359" i="23"/>
  <c r="F359" i="23"/>
  <c r="O358" i="23"/>
  <c r="N358" i="23"/>
  <c r="G358" i="23"/>
  <c r="F358" i="23"/>
  <c r="O357" i="23"/>
  <c r="N357" i="23"/>
  <c r="G357" i="23"/>
  <c r="F357" i="23"/>
  <c r="O356" i="23"/>
  <c r="N356" i="23"/>
  <c r="G356" i="23"/>
  <c r="F356" i="23"/>
  <c r="O355" i="23"/>
  <c r="N355" i="23"/>
  <c r="G355" i="23"/>
  <c r="F355" i="23"/>
  <c r="O354" i="23"/>
  <c r="N354" i="23"/>
  <c r="G354" i="23"/>
  <c r="F354" i="23"/>
  <c r="O353" i="23"/>
  <c r="N353" i="23"/>
  <c r="G353" i="23"/>
  <c r="F353" i="23"/>
  <c r="O352" i="23"/>
  <c r="N352" i="23"/>
  <c r="G352" i="23"/>
  <c r="F352" i="23"/>
  <c r="O351" i="23"/>
  <c r="N351" i="23"/>
  <c r="G351" i="23"/>
  <c r="F351" i="23"/>
  <c r="O350" i="23"/>
  <c r="N350" i="23"/>
  <c r="G350" i="23"/>
  <c r="F350" i="23"/>
  <c r="O349" i="23"/>
  <c r="N349" i="23"/>
  <c r="G349" i="23"/>
  <c r="F349" i="23"/>
  <c r="O348" i="23"/>
  <c r="N348" i="23"/>
  <c r="G348" i="23"/>
  <c r="F348" i="23"/>
  <c r="O347" i="23"/>
  <c r="N347" i="23"/>
  <c r="G347" i="23"/>
  <c r="F347" i="23"/>
  <c r="O346" i="23"/>
  <c r="N346" i="23"/>
  <c r="G346" i="23"/>
  <c r="F346" i="23"/>
  <c r="O345" i="23"/>
  <c r="N345" i="23"/>
  <c r="G345" i="23"/>
  <c r="F345" i="23"/>
  <c r="O344" i="23"/>
  <c r="N344" i="23"/>
  <c r="G344" i="23"/>
  <c r="F344" i="23"/>
  <c r="O343" i="23"/>
  <c r="N343" i="23"/>
  <c r="G343" i="23"/>
  <c r="F343" i="23"/>
  <c r="O342" i="23"/>
  <c r="G342" i="23"/>
  <c r="O337" i="23"/>
  <c r="N337" i="23"/>
  <c r="G337" i="23"/>
  <c r="F337" i="23"/>
  <c r="O336" i="23"/>
  <c r="N336" i="23"/>
  <c r="G336" i="23"/>
  <c r="F336" i="23"/>
  <c r="O335" i="23"/>
  <c r="N335" i="23"/>
  <c r="G335" i="23"/>
  <c r="F335" i="23"/>
  <c r="O334" i="23"/>
  <c r="N334" i="23"/>
  <c r="G334" i="23"/>
  <c r="F334" i="23"/>
  <c r="O333" i="23"/>
  <c r="N333" i="23"/>
  <c r="G333" i="23"/>
  <c r="F333" i="23"/>
  <c r="O332" i="23"/>
  <c r="N332" i="23"/>
  <c r="G332" i="23"/>
  <c r="F332" i="23"/>
  <c r="O331" i="23"/>
  <c r="N331" i="23"/>
  <c r="G331" i="23"/>
  <c r="F331" i="23"/>
  <c r="O330" i="23"/>
  <c r="N330" i="23"/>
  <c r="G330" i="23"/>
  <c r="F330" i="23"/>
  <c r="O329" i="23"/>
  <c r="N329" i="23"/>
  <c r="G329" i="23"/>
  <c r="F329" i="23"/>
  <c r="O328" i="23"/>
  <c r="N328" i="23"/>
  <c r="G328" i="23"/>
  <c r="F328" i="23"/>
  <c r="O327" i="23"/>
  <c r="N327" i="23"/>
  <c r="G327" i="23"/>
  <c r="F327" i="23"/>
  <c r="O326" i="23"/>
  <c r="N326" i="23"/>
  <c r="G326" i="23"/>
  <c r="F326" i="23"/>
  <c r="O325" i="23"/>
  <c r="N325" i="23"/>
  <c r="G325" i="23"/>
  <c r="F325" i="23"/>
  <c r="O324" i="23"/>
  <c r="N324" i="23"/>
  <c r="G324" i="23"/>
  <c r="F324" i="23"/>
  <c r="O323" i="23"/>
  <c r="N323" i="23"/>
  <c r="G323" i="23"/>
  <c r="F323" i="23"/>
  <c r="O322" i="23"/>
  <c r="N322" i="23"/>
  <c r="G322" i="23"/>
  <c r="F322" i="23"/>
  <c r="O321" i="23"/>
  <c r="N321" i="23"/>
  <c r="G321" i="23"/>
  <c r="F321" i="23"/>
  <c r="O320" i="23"/>
  <c r="N320" i="23"/>
  <c r="G320" i="23"/>
  <c r="F320" i="23"/>
  <c r="O319" i="23"/>
  <c r="N319" i="23"/>
  <c r="G319" i="23"/>
  <c r="F319" i="23"/>
  <c r="O318" i="23"/>
  <c r="G318" i="23"/>
  <c r="O313" i="23"/>
  <c r="N313" i="23"/>
  <c r="G313" i="23"/>
  <c r="F313" i="23"/>
  <c r="O312" i="23"/>
  <c r="N312" i="23"/>
  <c r="G312" i="23"/>
  <c r="F312" i="23"/>
  <c r="O311" i="23"/>
  <c r="N311" i="23"/>
  <c r="G311" i="23"/>
  <c r="F311" i="23"/>
  <c r="O310" i="23"/>
  <c r="N310" i="23"/>
  <c r="G310" i="23"/>
  <c r="F310" i="23"/>
  <c r="O309" i="23"/>
  <c r="N309" i="23"/>
  <c r="G309" i="23"/>
  <c r="F309" i="23"/>
  <c r="O308" i="23"/>
  <c r="N308" i="23"/>
  <c r="G308" i="23"/>
  <c r="F308" i="23"/>
  <c r="O307" i="23"/>
  <c r="N307" i="23"/>
  <c r="G307" i="23"/>
  <c r="F307" i="23"/>
  <c r="O306" i="23"/>
  <c r="N306" i="23"/>
  <c r="G306" i="23"/>
  <c r="F306" i="23"/>
  <c r="O305" i="23"/>
  <c r="N305" i="23"/>
  <c r="G305" i="23"/>
  <c r="F305" i="23"/>
  <c r="O304" i="23"/>
  <c r="N304" i="23"/>
  <c r="G304" i="23"/>
  <c r="F304" i="23"/>
  <c r="O303" i="23"/>
  <c r="N303" i="23"/>
  <c r="G303" i="23"/>
  <c r="F303" i="23"/>
  <c r="O302" i="23"/>
  <c r="N302" i="23"/>
  <c r="G302" i="23"/>
  <c r="F302" i="23"/>
  <c r="O301" i="23"/>
  <c r="N301" i="23"/>
  <c r="G301" i="23"/>
  <c r="F301" i="23"/>
  <c r="O300" i="23"/>
  <c r="N300" i="23"/>
  <c r="G300" i="23"/>
  <c r="F300" i="23"/>
  <c r="O299" i="23"/>
  <c r="N299" i="23"/>
  <c r="G299" i="23"/>
  <c r="F299" i="23"/>
  <c r="O298" i="23"/>
  <c r="N298" i="23"/>
  <c r="G298" i="23"/>
  <c r="F298" i="23"/>
  <c r="O297" i="23"/>
  <c r="N297" i="23"/>
  <c r="G297" i="23"/>
  <c r="F297" i="23"/>
  <c r="O296" i="23"/>
  <c r="N296" i="23"/>
  <c r="G296" i="23"/>
  <c r="F296" i="23"/>
  <c r="O295" i="23"/>
  <c r="N295" i="23"/>
  <c r="G295" i="23"/>
  <c r="F295" i="23"/>
  <c r="O294" i="23"/>
  <c r="G294" i="23"/>
  <c r="O289" i="23"/>
  <c r="N289" i="23"/>
  <c r="G289" i="23"/>
  <c r="F289" i="23"/>
  <c r="O288" i="23"/>
  <c r="N288" i="23"/>
  <c r="G288" i="23"/>
  <c r="F288" i="23"/>
  <c r="O287" i="23"/>
  <c r="N287" i="23"/>
  <c r="G287" i="23"/>
  <c r="F287" i="23"/>
  <c r="O286" i="23"/>
  <c r="N286" i="23"/>
  <c r="G286" i="23"/>
  <c r="F286" i="23"/>
  <c r="O285" i="23"/>
  <c r="N285" i="23"/>
  <c r="G285" i="23"/>
  <c r="F285" i="23"/>
  <c r="O284" i="23"/>
  <c r="N284" i="23"/>
  <c r="G284" i="23"/>
  <c r="F284" i="23"/>
  <c r="O283" i="23"/>
  <c r="N283" i="23"/>
  <c r="G283" i="23"/>
  <c r="F283" i="23"/>
  <c r="O282" i="23"/>
  <c r="N282" i="23"/>
  <c r="G282" i="23"/>
  <c r="F282" i="23"/>
  <c r="O281" i="23"/>
  <c r="N281" i="23"/>
  <c r="G281" i="23"/>
  <c r="F281" i="23"/>
  <c r="O280" i="23"/>
  <c r="N280" i="23"/>
  <c r="G280" i="23"/>
  <c r="F280" i="23"/>
  <c r="O279" i="23"/>
  <c r="N279" i="23"/>
  <c r="G279" i="23"/>
  <c r="F279" i="23"/>
  <c r="O278" i="23"/>
  <c r="N278" i="23"/>
  <c r="G278" i="23"/>
  <c r="F278" i="23"/>
  <c r="O277" i="23"/>
  <c r="N277" i="23"/>
  <c r="G277" i="23"/>
  <c r="F277" i="23"/>
  <c r="O276" i="23"/>
  <c r="N276" i="23"/>
  <c r="G276" i="23"/>
  <c r="F276" i="23"/>
  <c r="O275" i="23"/>
  <c r="N275" i="23"/>
  <c r="G275" i="23"/>
  <c r="F275" i="23"/>
  <c r="O274" i="23"/>
  <c r="N274" i="23"/>
  <c r="G274" i="23"/>
  <c r="F274" i="23"/>
  <c r="O273" i="23"/>
  <c r="N273" i="23"/>
  <c r="G273" i="23"/>
  <c r="F273" i="23"/>
  <c r="O272" i="23"/>
  <c r="N272" i="23"/>
  <c r="G272" i="23"/>
  <c r="F272" i="23"/>
  <c r="O271" i="23"/>
  <c r="N271" i="23"/>
  <c r="G271" i="23"/>
  <c r="F271" i="23"/>
  <c r="O270" i="23"/>
  <c r="G270" i="23"/>
  <c r="O265" i="23"/>
  <c r="N265" i="23"/>
  <c r="G265" i="23"/>
  <c r="F265" i="23"/>
  <c r="O264" i="23"/>
  <c r="N264" i="23"/>
  <c r="G264" i="23"/>
  <c r="F264" i="23"/>
  <c r="O263" i="23"/>
  <c r="N263" i="23"/>
  <c r="G263" i="23"/>
  <c r="F263" i="23"/>
  <c r="O262" i="23"/>
  <c r="N262" i="23"/>
  <c r="G262" i="23"/>
  <c r="F262" i="23"/>
  <c r="O261" i="23"/>
  <c r="N261" i="23"/>
  <c r="G261" i="23"/>
  <c r="F261" i="23"/>
  <c r="O260" i="23"/>
  <c r="N260" i="23"/>
  <c r="G260" i="23"/>
  <c r="F260" i="23"/>
  <c r="O259" i="23"/>
  <c r="N259" i="23"/>
  <c r="G259" i="23"/>
  <c r="F259" i="23"/>
  <c r="O258" i="23"/>
  <c r="N258" i="23"/>
  <c r="G258" i="23"/>
  <c r="F258" i="23"/>
  <c r="O257" i="23"/>
  <c r="N257" i="23"/>
  <c r="G257" i="23"/>
  <c r="F257" i="23"/>
  <c r="O256" i="23"/>
  <c r="N256" i="23"/>
  <c r="G256" i="23"/>
  <c r="F256" i="23"/>
  <c r="O255" i="23"/>
  <c r="N255" i="23"/>
  <c r="G255" i="23"/>
  <c r="F255" i="23"/>
  <c r="O254" i="23"/>
  <c r="N254" i="23"/>
  <c r="G254" i="23"/>
  <c r="F254" i="23"/>
  <c r="O253" i="23"/>
  <c r="N253" i="23"/>
  <c r="G253" i="23"/>
  <c r="F253" i="23"/>
  <c r="O252" i="23"/>
  <c r="N252" i="23"/>
  <c r="G252" i="23"/>
  <c r="F252" i="23"/>
  <c r="O251" i="23"/>
  <c r="N251" i="23"/>
  <c r="G251" i="23"/>
  <c r="F251" i="23"/>
  <c r="O250" i="23"/>
  <c r="N250" i="23"/>
  <c r="G250" i="23"/>
  <c r="F250" i="23"/>
  <c r="O249" i="23"/>
  <c r="N249" i="23"/>
  <c r="G249" i="23"/>
  <c r="F249" i="23"/>
  <c r="O248" i="23"/>
  <c r="N248" i="23"/>
  <c r="G248" i="23"/>
  <c r="F248" i="23"/>
  <c r="O247" i="23"/>
  <c r="N247" i="23"/>
  <c r="G247" i="23"/>
  <c r="F247" i="23"/>
  <c r="O246" i="23"/>
  <c r="G246" i="23"/>
  <c r="O241" i="23"/>
  <c r="N241" i="23"/>
  <c r="G241" i="23"/>
  <c r="F241" i="23"/>
  <c r="O240" i="23"/>
  <c r="N240" i="23"/>
  <c r="G240" i="23"/>
  <c r="F240" i="23"/>
  <c r="O239" i="23"/>
  <c r="N239" i="23"/>
  <c r="G239" i="23"/>
  <c r="F239" i="23"/>
  <c r="O238" i="23"/>
  <c r="N238" i="23"/>
  <c r="G238" i="23"/>
  <c r="F238" i="23"/>
  <c r="O237" i="23"/>
  <c r="N237" i="23"/>
  <c r="G237" i="23"/>
  <c r="F237" i="23"/>
  <c r="O236" i="23"/>
  <c r="N236" i="23"/>
  <c r="G236" i="23"/>
  <c r="F236" i="23"/>
  <c r="O235" i="23"/>
  <c r="N235" i="23"/>
  <c r="G235" i="23"/>
  <c r="F235" i="23"/>
  <c r="O234" i="23"/>
  <c r="N234" i="23"/>
  <c r="G234" i="23"/>
  <c r="F234" i="23"/>
  <c r="O233" i="23"/>
  <c r="N233" i="23"/>
  <c r="G233" i="23"/>
  <c r="F233" i="23"/>
  <c r="O232" i="23"/>
  <c r="N232" i="23"/>
  <c r="G232" i="23"/>
  <c r="F232" i="23"/>
  <c r="O231" i="23"/>
  <c r="N231" i="23"/>
  <c r="G231" i="23"/>
  <c r="F231" i="23"/>
  <c r="O230" i="23"/>
  <c r="N230" i="23"/>
  <c r="G230" i="23"/>
  <c r="F230" i="23"/>
  <c r="O229" i="23"/>
  <c r="N229" i="23"/>
  <c r="G229" i="23"/>
  <c r="F229" i="23"/>
  <c r="O228" i="23"/>
  <c r="N228" i="23"/>
  <c r="G228" i="23"/>
  <c r="F228" i="23"/>
  <c r="O227" i="23"/>
  <c r="N227" i="23"/>
  <c r="G227" i="23"/>
  <c r="F227" i="23"/>
  <c r="O226" i="23"/>
  <c r="N226" i="23"/>
  <c r="G226" i="23"/>
  <c r="F226" i="23"/>
  <c r="O225" i="23"/>
  <c r="N225" i="23"/>
  <c r="G225" i="23"/>
  <c r="F225" i="23"/>
  <c r="O224" i="23"/>
  <c r="N224" i="23"/>
  <c r="G224" i="23"/>
  <c r="F224" i="23"/>
  <c r="O223" i="23"/>
  <c r="N223" i="23"/>
  <c r="G223" i="23"/>
  <c r="F223" i="23"/>
  <c r="O222" i="23"/>
  <c r="G222" i="23"/>
  <c r="O217" i="23"/>
  <c r="N217" i="23"/>
  <c r="G217" i="23"/>
  <c r="F217" i="23"/>
  <c r="O216" i="23"/>
  <c r="N216" i="23"/>
  <c r="G216" i="23"/>
  <c r="F216" i="23"/>
  <c r="O215" i="23"/>
  <c r="N215" i="23"/>
  <c r="G215" i="23"/>
  <c r="F215" i="23"/>
  <c r="O214" i="23"/>
  <c r="N214" i="23"/>
  <c r="G214" i="23"/>
  <c r="F214" i="23"/>
  <c r="O213" i="23"/>
  <c r="N213" i="23"/>
  <c r="G213" i="23"/>
  <c r="F213" i="23"/>
  <c r="O212" i="23"/>
  <c r="N212" i="23"/>
  <c r="G212" i="23"/>
  <c r="F212" i="23"/>
  <c r="O211" i="23"/>
  <c r="N211" i="23"/>
  <c r="G211" i="23"/>
  <c r="F211" i="23"/>
  <c r="O210" i="23"/>
  <c r="N210" i="23"/>
  <c r="G210" i="23"/>
  <c r="F210" i="23"/>
  <c r="O209" i="23"/>
  <c r="N209" i="23"/>
  <c r="G209" i="23"/>
  <c r="F209" i="23"/>
  <c r="O208" i="23"/>
  <c r="N208" i="23"/>
  <c r="G208" i="23"/>
  <c r="F208" i="23"/>
  <c r="O207" i="23"/>
  <c r="N207" i="23"/>
  <c r="G207" i="23"/>
  <c r="F207" i="23"/>
  <c r="O206" i="23"/>
  <c r="N206" i="23"/>
  <c r="G206" i="23"/>
  <c r="F206" i="23"/>
  <c r="O205" i="23"/>
  <c r="N205" i="23"/>
  <c r="G205" i="23"/>
  <c r="F205" i="23"/>
  <c r="O204" i="23"/>
  <c r="N204" i="23"/>
  <c r="G204" i="23"/>
  <c r="F204" i="23"/>
  <c r="O203" i="23"/>
  <c r="N203" i="23"/>
  <c r="G203" i="23"/>
  <c r="F203" i="23"/>
  <c r="O202" i="23"/>
  <c r="N202" i="23"/>
  <c r="G202" i="23"/>
  <c r="F202" i="23"/>
  <c r="O201" i="23"/>
  <c r="N201" i="23"/>
  <c r="G201" i="23"/>
  <c r="F201" i="23"/>
  <c r="O200" i="23"/>
  <c r="N200" i="23"/>
  <c r="G200" i="23"/>
  <c r="F200" i="23"/>
  <c r="O199" i="23"/>
  <c r="N199" i="23"/>
  <c r="G199" i="23"/>
  <c r="F199" i="23"/>
  <c r="O198" i="23"/>
  <c r="G198" i="23"/>
  <c r="O193" i="23"/>
  <c r="N193" i="23"/>
  <c r="G193" i="23"/>
  <c r="F193" i="23"/>
  <c r="O192" i="23"/>
  <c r="N192" i="23"/>
  <c r="G192" i="23"/>
  <c r="F192" i="23"/>
  <c r="O191" i="23"/>
  <c r="N191" i="23"/>
  <c r="G191" i="23"/>
  <c r="F191" i="23"/>
  <c r="O190" i="23"/>
  <c r="N190" i="23"/>
  <c r="G190" i="23"/>
  <c r="F190" i="23"/>
  <c r="O189" i="23"/>
  <c r="N189" i="23"/>
  <c r="G189" i="23"/>
  <c r="F189" i="23"/>
  <c r="O188" i="23"/>
  <c r="N188" i="23"/>
  <c r="G188" i="23"/>
  <c r="F188" i="23"/>
  <c r="O187" i="23"/>
  <c r="N187" i="23"/>
  <c r="G187" i="23"/>
  <c r="F187" i="23"/>
  <c r="O186" i="23"/>
  <c r="N186" i="23"/>
  <c r="G186" i="23"/>
  <c r="F186" i="23"/>
  <c r="O185" i="23"/>
  <c r="N185" i="23"/>
  <c r="G185" i="23"/>
  <c r="F185" i="23"/>
  <c r="O184" i="23"/>
  <c r="N184" i="23"/>
  <c r="G184" i="23"/>
  <c r="F184" i="23"/>
  <c r="O183" i="23"/>
  <c r="N183" i="23"/>
  <c r="G183" i="23"/>
  <c r="F183" i="23"/>
  <c r="O182" i="23"/>
  <c r="N182" i="23"/>
  <c r="G182" i="23"/>
  <c r="F182" i="23"/>
  <c r="O181" i="23"/>
  <c r="N181" i="23"/>
  <c r="G181" i="23"/>
  <c r="F181" i="23"/>
  <c r="O180" i="23"/>
  <c r="N180" i="23"/>
  <c r="G180" i="23"/>
  <c r="F180" i="23"/>
  <c r="O179" i="23"/>
  <c r="N179" i="23"/>
  <c r="G179" i="23"/>
  <c r="F179" i="23"/>
  <c r="O178" i="23"/>
  <c r="N178" i="23"/>
  <c r="G178" i="23"/>
  <c r="F178" i="23"/>
  <c r="O177" i="23"/>
  <c r="N177" i="23"/>
  <c r="G177" i="23"/>
  <c r="F177" i="23"/>
  <c r="O176" i="23"/>
  <c r="N176" i="23"/>
  <c r="G176" i="23"/>
  <c r="F176" i="23"/>
  <c r="O175" i="23"/>
  <c r="N175" i="23"/>
  <c r="G175" i="23"/>
  <c r="F175" i="23"/>
  <c r="O174" i="23"/>
  <c r="G174" i="23"/>
  <c r="O169" i="23"/>
  <c r="N169" i="23"/>
  <c r="G169" i="23"/>
  <c r="F169" i="23"/>
  <c r="O168" i="23"/>
  <c r="N168" i="23"/>
  <c r="G168" i="23"/>
  <c r="F168" i="23"/>
  <c r="O167" i="23"/>
  <c r="N167" i="23"/>
  <c r="G167" i="23"/>
  <c r="F167" i="23"/>
  <c r="O166" i="23"/>
  <c r="N166" i="23"/>
  <c r="G166" i="23"/>
  <c r="F166" i="23"/>
  <c r="O165" i="23"/>
  <c r="N165" i="23"/>
  <c r="G165" i="23"/>
  <c r="F165" i="23"/>
  <c r="O164" i="23"/>
  <c r="N164" i="23"/>
  <c r="G164" i="23"/>
  <c r="F164" i="23"/>
  <c r="O163" i="23"/>
  <c r="N163" i="23"/>
  <c r="G163" i="23"/>
  <c r="F163" i="23"/>
  <c r="O162" i="23"/>
  <c r="N162" i="23"/>
  <c r="G162" i="23"/>
  <c r="F162" i="23"/>
  <c r="O161" i="23"/>
  <c r="N161" i="23"/>
  <c r="G161" i="23"/>
  <c r="F161" i="23"/>
  <c r="O160" i="23"/>
  <c r="N160" i="23"/>
  <c r="G160" i="23"/>
  <c r="F160" i="23"/>
  <c r="O159" i="23"/>
  <c r="N159" i="23"/>
  <c r="G159" i="23"/>
  <c r="F159" i="23"/>
  <c r="O158" i="23"/>
  <c r="N158" i="23"/>
  <c r="G158" i="23"/>
  <c r="F158" i="23"/>
  <c r="O157" i="23"/>
  <c r="N157" i="23"/>
  <c r="G157" i="23"/>
  <c r="F157" i="23"/>
  <c r="O156" i="23"/>
  <c r="N156" i="23"/>
  <c r="G156" i="23"/>
  <c r="F156" i="23"/>
  <c r="O155" i="23"/>
  <c r="N155" i="23"/>
  <c r="G155" i="23"/>
  <c r="F155" i="23"/>
  <c r="O154" i="23"/>
  <c r="N154" i="23"/>
  <c r="G154" i="23"/>
  <c r="F154" i="23"/>
  <c r="O153" i="23"/>
  <c r="N153" i="23"/>
  <c r="G153" i="23"/>
  <c r="F153" i="23"/>
  <c r="O152" i="23"/>
  <c r="N152" i="23"/>
  <c r="G152" i="23"/>
  <c r="F152" i="23"/>
  <c r="O151" i="23"/>
  <c r="N151" i="23"/>
  <c r="G151" i="23"/>
  <c r="F151" i="23"/>
  <c r="O150" i="23"/>
  <c r="G150" i="23"/>
  <c r="O145" i="23"/>
  <c r="N145" i="23"/>
  <c r="G145" i="23"/>
  <c r="F145" i="23"/>
  <c r="O144" i="23"/>
  <c r="N144" i="23"/>
  <c r="G144" i="23"/>
  <c r="F144" i="23"/>
  <c r="O143" i="23"/>
  <c r="N143" i="23"/>
  <c r="G143" i="23"/>
  <c r="F143" i="23"/>
  <c r="O142" i="23"/>
  <c r="N142" i="23"/>
  <c r="G142" i="23"/>
  <c r="F142" i="23"/>
  <c r="O141" i="23"/>
  <c r="N141" i="23"/>
  <c r="G141" i="23"/>
  <c r="F141" i="23"/>
  <c r="O140" i="23"/>
  <c r="N140" i="23"/>
  <c r="G140" i="23"/>
  <c r="F140" i="23"/>
  <c r="O139" i="23"/>
  <c r="N139" i="23"/>
  <c r="G139" i="23"/>
  <c r="F139" i="23"/>
  <c r="O138" i="23"/>
  <c r="N138" i="23"/>
  <c r="G138" i="23"/>
  <c r="F138" i="23"/>
  <c r="O137" i="23"/>
  <c r="N137" i="23"/>
  <c r="G137" i="23"/>
  <c r="F137" i="23"/>
  <c r="O136" i="23"/>
  <c r="N136" i="23"/>
  <c r="G136" i="23"/>
  <c r="F136" i="23"/>
  <c r="O135" i="23"/>
  <c r="N135" i="23"/>
  <c r="G135" i="23"/>
  <c r="F135" i="23"/>
  <c r="O134" i="23"/>
  <c r="N134" i="23"/>
  <c r="G134" i="23"/>
  <c r="F134" i="23"/>
  <c r="O133" i="23"/>
  <c r="N133" i="23"/>
  <c r="G133" i="23"/>
  <c r="F133" i="23"/>
  <c r="O132" i="23"/>
  <c r="N132" i="23"/>
  <c r="G132" i="23"/>
  <c r="F132" i="23"/>
  <c r="O131" i="23"/>
  <c r="N131" i="23"/>
  <c r="G131" i="23"/>
  <c r="F131" i="23"/>
  <c r="O130" i="23"/>
  <c r="N130" i="23"/>
  <c r="G130" i="23"/>
  <c r="F130" i="23"/>
  <c r="O129" i="23"/>
  <c r="N129" i="23"/>
  <c r="G129" i="23"/>
  <c r="F129" i="23"/>
  <c r="O128" i="23"/>
  <c r="N128" i="23"/>
  <c r="G128" i="23"/>
  <c r="F128" i="23"/>
  <c r="O127" i="23"/>
  <c r="N127" i="23"/>
  <c r="G127" i="23"/>
  <c r="F127" i="23"/>
  <c r="O126" i="23"/>
  <c r="G126" i="23"/>
  <c r="O121" i="23"/>
  <c r="N121" i="23"/>
  <c r="G121" i="23"/>
  <c r="F121" i="23"/>
  <c r="O120" i="23"/>
  <c r="N120" i="23"/>
  <c r="G120" i="23"/>
  <c r="F120" i="23"/>
  <c r="O119" i="23"/>
  <c r="N119" i="23"/>
  <c r="G119" i="23"/>
  <c r="F119" i="23"/>
  <c r="O118" i="23"/>
  <c r="N118" i="23"/>
  <c r="G118" i="23"/>
  <c r="F118" i="23"/>
  <c r="O117" i="23"/>
  <c r="N117" i="23"/>
  <c r="G117" i="23"/>
  <c r="F117" i="23"/>
  <c r="O116" i="23"/>
  <c r="N116" i="23"/>
  <c r="G116" i="23"/>
  <c r="F116" i="23"/>
  <c r="O115" i="23"/>
  <c r="N115" i="23"/>
  <c r="G115" i="23"/>
  <c r="F115" i="23"/>
  <c r="O114" i="23"/>
  <c r="N114" i="23"/>
  <c r="G114" i="23"/>
  <c r="F114" i="23"/>
  <c r="O113" i="23"/>
  <c r="N113" i="23"/>
  <c r="G113" i="23"/>
  <c r="F113" i="23"/>
  <c r="O112" i="23"/>
  <c r="N112" i="23"/>
  <c r="G112" i="23"/>
  <c r="F112" i="23"/>
  <c r="O111" i="23"/>
  <c r="N111" i="23"/>
  <c r="G111" i="23"/>
  <c r="F111" i="23"/>
  <c r="O110" i="23"/>
  <c r="N110" i="23"/>
  <c r="G110" i="23"/>
  <c r="F110" i="23"/>
  <c r="O109" i="23"/>
  <c r="N109" i="23"/>
  <c r="G109" i="23"/>
  <c r="F109" i="23"/>
  <c r="O108" i="23"/>
  <c r="N108" i="23"/>
  <c r="G108" i="23"/>
  <c r="F108" i="23"/>
  <c r="O107" i="23"/>
  <c r="N107" i="23"/>
  <c r="G107" i="23"/>
  <c r="F107" i="23"/>
  <c r="O106" i="23"/>
  <c r="N106" i="23"/>
  <c r="G106" i="23"/>
  <c r="F106" i="23"/>
  <c r="O105" i="23"/>
  <c r="N105" i="23"/>
  <c r="G105" i="23"/>
  <c r="F105" i="23"/>
  <c r="O104" i="23"/>
  <c r="N104" i="23"/>
  <c r="G104" i="23"/>
  <c r="F104" i="23"/>
  <c r="O103" i="23"/>
  <c r="N103" i="23"/>
  <c r="G103" i="23"/>
  <c r="F103" i="23"/>
  <c r="O102" i="23"/>
  <c r="G102" i="23"/>
  <c r="O97" i="23"/>
  <c r="N97" i="23"/>
  <c r="G97" i="23"/>
  <c r="F97" i="23"/>
  <c r="O96" i="23"/>
  <c r="N96" i="23"/>
  <c r="G96" i="23"/>
  <c r="F96" i="23"/>
  <c r="O95" i="23"/>
  <c r="N95" i="23"/>
  <c r="G95" i="23"/>
  <c r="F95" i="23"/>
  <c r="O94" i="23"/>
  <c r="N94" i="23"/>
  <c r="G94" i="23"/>
  <c r="F94" i="23"/>
  <c r="O93" i="23"/>
  <c r="N93" i="23"/>
  <c r="G93" i="23"/>
  <c r="F93" i="23"/>
  <c r="O92" i="23"/>
  <c r="N92" i="23"/>
  <c r="G92" i="23"/>
  <c r="F92" i="23"/>
  <c r="O91" i="23"/>
  <c r="N91" i="23"/>
  <c r="G91" i="23"/>
  <c r="F91" i="23"/>
  <c r="O90" i="23"/>
  <c r="N90" i="23"/>
  <c r="G90" i="23"/>
  <c r="F90" i="23"/>
  <c r="O89" i="23"/>
  <c r="N89" i="23"/>
  <c r="G89" i="23"/>
  <c r="F89" i="23"/>
  <c r="O88" i="23"/>
  <c r="N88" i="23"/>
  <c r="G88" i="23"/>
  <c r="F88" i="23"/>
  <c r="O87" i="23"/>
  <c r="N87" i="23"/>
  <c r="G87" i="23"/>
  <c r="F87" i="23"/>
  <c r="O86" i="23"/>
  <c r="N86" i="23"/>
  <c r="G86" i="23"/>
  <c r="F86" i="23"/>
  <c r="O85" i="23"/>
  <c r="N85" i="23"/>
  <c r="G85" i="23"/>
  <c r="F85" i="23"/>
  <c r="O84" i="23"/>
  <c r="N84" i="23"/>
  <c r="G84" i="23"/>
  <c r="F84" i="23"/>
  <c r="O83" i="23"/>
  <c r="N83" i="23"/>
  <c r="G83" i="23"/>
  <c r="F83" i="23"/>
  <c r="O82" i="23"/>
  <c r="N82" i="23"/>
  <c r="G82" i="23"/>
  <c r="F82" i="23"/>
  <c r="O81" i="23"/>
  <c r="N81" i="23"/>
  <c r="G81" i="23"/>
  <c r="F81" i="23"/>
  <c r="O80" i="23"/>
  <c r="N80" i="23"/>
  <c r="G80" i="23"/>
  <c r="F80" i="23"/>
  <c r="O79" i="23"/>
  <c r="N79" i="23"/>
  <c r="G79" i="23"/>
  <c r="F79" i="23"/>
  <c r="O78" i="23"/>
  <c r="G78" i="23"/>
  <c r="O73" i="23"/>
  <c r="N73" i="23"/>
  <c r="G73" i="23"/>
  <c r="F73" i="23"/>
  <c r="O72" i="23"/>
  <c r="N72" i="23"/>
  <c r="G72" i="23"/>
  <c r="F72" i="23"/>
  <c r="O71" i="23"/>
  <c r="N71" i="23"/>
  <c r="G71" i="23"/>
  <c r="F71" i="23"/>
  <c r="O70" i="23"/>
  <c r="N70" i="23"/>
  <c r="G70" i="23"/>
  <c r="F70" i="23"/>
  <c r="O69" i="23"/>
  <c r="N69" i="23"/>
  <c r="G69" i="23"/>
  <c r="F69" i="23"/>
  <c r="O68" i="23"/>
  <c r="N68" i="23"/>
  <c r="G68" i="23"/>
  <c r="F68" i="23"/>
  <c r="O67" i="23"/>
  <c r="N67" i="23"/>
  <c r="G67" i="23"/>
  <c r="F67" i="23"/>
  <c r="O66" i="23"/>
  <c r="N66" i="23"/>
  <c r="G66" i="23"/>
  <c r="F66" i="23"/>
  <c r="O65" i="23"/>
  <c r="N65" i="23"/>
  <c r="G65" i="23"/>
  <c r="F65" i="23"/>
  <c r="O64" i="23"/>
  <c r="N64" i="23"/>
  <c r="G64" i="23"/>
  <c r="F64" i="23"/>
  <c r="O63" i="23"/>
  <c r="N63" i="23"/>
  <c r="G63" i="23"/>
  <c r="F63" i="23"/>
  <c r="O62" i="23"/>
  <c r="N62" i="23"/>
  <c r="G62" i="23"/>
  <c r="F62" i="23"/>
  <c r="O61" i="23"/>
  <c r="N61" i="23"/>
  <c r="G61" i="23"/>
  <c r="F61" i="23"/>
  <c r="O60" i="23"/>
  <c r="N60" i="23"/>
  <c r="G60" i="23"/>
  <c r="F60" i="23"/>
  <c r="O59" i="23"/>
  <c r="N59" i="23"/>
  <c r="G59" i="23"/>
  <c r="F59" i="23"/>
  <c r="O58" i="23"/>
  <c r="N58" i="23"/>
  <c r="G58" i="23"/>
  <c r="F58" i="23"/>
  <c r="O57" i="23"/>
  <c r="N57" i="23"/>
  <c r="G57" i="23"/>
  <c r="F57" i="23"/>
  <c r="O56" i="23"/>
  <c r="N56" i="23"/>
  <c r="G56" i="23"/>
  <c r="F56" i="23"/>
  <c r="O55" i="23"/>
  <c r="N55" i="23"/>
  <c r="G55" i="23"/>
  <c r="F55" i="23"/>
  <c r="O54" i="23"/>
  <c r="G54" i="23"/>
  <c r="O49" i="23"/>
  <c r="N49" i="23"/>
  <c r="G49" i="23"/>
  <c r="F49" i="23"/>
  <c r="O48" i="23"/>
  <c r="N48" i="23"/>
  <c r="G48" i="23"/>
  <c r="F48" i="23"/>
  <c r="O47" i="23"/>
  <c r="N47" i="23"/>
  <c r="G47" i="23"/>
  <c r="F47" i="23"/>
  <c r="O46" i="23"/>
  <c r="N46" i="23"/>
  <c r="G46" i="23"/>
  <c r="F46" i="23"/>
  <c r="O45" i="23"/>
  <c r="N45" i="23"/>
  <c r="G45" i="23"/>
  <c r="F45" i="23"/>
  <c r="O44" i="23"/>
  <c r="N44" i="23"/>
  <c r="G44" i="23"/>
  <c r="F44" i="23"/>
  <c r="O43" i="23"/>
  <c r="N43" i="23"/>
  <c r="G43" i="23"/>
  <c r="F43" i="23"/>
  <c r="O42" i="23"/>
  <c r="N42" i="23"/>
  <c r="G42" i="23"/>
  <c r="F42" i="23"/>
  <c r="O41" i="23"/>
  <c r="N41" i="23"/>
  <c r="G41" i="23"/>
  <c r="F41" i="23"/>
  <c r="O40" i="23"/>
  <c r="N40" i="23"/>
  <c r="G40" i="23"/>
  <c r="F40" i="23"/>
  <c r="O39" i="23"/>
  <c r="N39" i="23"/>
  <c r="G39" i="23"/>
  <c r="F39" i="23"/>
  <c r="O38" i="23"/>
  <c r="N38" i="23"/>
  <c r="G38" i="23"/>
  <c r="F38" i="23"/>
  <c r="O37" i="23"/>
  <c r="N37" i="23"/>
  <c r="G37" i="23"/>
  <c r="F37" i="23"/>
  <c r="O36" i="23"/>
  <c r="N36" i="23"/>
  <c r="G36" i="23"/>
  <c r="F36" i="23"/>
  <c r="O35" i="23"/>
  <c r="N35" i="23"/>
  <c r="G35" i="23"/>
  <c r="F35" i="23"/>
  <c r="O34" i="23"/>
  <c r="N34" i="23"/>
  <c r="G34" i="23"/>
  <c r="F34" i="23"/>
  <c r="O33" i="23"/>
  <c r="N33" i="23"/>
  <c r="G33" i="23"/>
  <c r="F33" i="23"/>
  <c r="O32" i="23"/>
  <c r="N32" i="23"/>
  <c r="G32" i="23"/>
  <c r="F32" i="23"/>
  <c r="O31" i="23"/>
  <c r="N31" i="23"/>
  <c r="G31" i="23"/>
  <c r="F31" i="23"/>
  <c r="O30" i="23"/>
  <c r="G30" i="23"/>
  <c r="O25" i="23"/>
  <c r="N25" i="23"/>
  <c r="G25" i="23"/>
  <c r="F25" i="23"/>
  <c r="O24" i="23"/>
  <c r="N24" i="23"/>
  <c r="G24" i="23"/>
  <c r="F24" i="23"/>
  <c r="O23" i="23"/>
  <c r="N23" i="23"/>
  <c r="G23" i="23"/>
  <c r="F23" i="23"/>
  <c r="O22" i="23"/>
  <c r="N22" i="23"/>
  <c r="G22" i="23"/>
  <c r="F22" i="23"/>
  <c r="O21" i="23"/>
  <c r="N21" i="23"/>
  <c r="G21" i="23"/>
  <c r="F21" i="23"/>
  <c r="O20" i="23"/>
  <c r="N20" i="23"/>
  <c r="G20" i="23"/>
  <c r="F20" i="23"/>
  <c r="O19" i="23"/>
  <c r="N19" i="23"/>
  <c r="G19" i="23"/>
  <c r="F19" i="23"/>
  <c r="O18" i="23"/>
  <c r="N18" i="23"/>
  <c r="G18" i="23"/>
  <c r="F18" i="23"/>
  <c r="O17" i="23"/>
  <c r="N17" i="23"/>
  <c r="G17" i="23"/>
  <c r="F17" i="23"/>
  <c r="O16" i="23"/>
  <c r="N16" i="23"/>
  <c r="G16" i="23"/>
  <c r="F16" i="23"/>
  <c r="O15" i="23"/>
  <c r="N15" i="23"/>
  <c r="G15" i="23"/>
  <c r="F15" i="23"/>
  <c r="O14" i="23"/>
  <c r="N14" i="23"/>
  <c r="G14" i="23"/>
  <c r="F14" i="23"/>
  <c r="O13" i="23"/>
  <c r="N13" i="23"/>
  <c r="G13" i="23"/>
  <c r="F13" i="23"/>
  <c r="O12" i="23"/>
  <c r="N12" i="23"/>
  <c r="G12" i="23"/>
  <c r="F12" i="23"/>
  <c r="O11" i="23"/>
  <c r="N11" i="23"/>
  <c r="G11" i="23"/>
  <c r="F11" i="23"/>
  <c r="O10" i="23"/>
  <c r="N10" i="23"/>
  <c r="G10" i="23"/>
  <c r="F10" i="23"/>
  <c r="O9" i="23"/>
  <c r="N9" i="23"/>
  <c r="G9" i="23"/>
  <c r="F9" i="23"/>
  <c r="O8" i="23"/>
  <c r="N8" i="23"/>
  <c r="G8" i="23"/>
  <c r="F8" i="23"/>
  <c r="O7" i="23"/>
  <c r="N7" i="23"/>
  <c r="G7" i="23"/>
  <c r="F7" i="23"/>
  <c r="O6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O337" i="21"/>
  <c r="N337" i="21"/>
  <c r="O336" i="21"/>
  <c r="N336" i="21"/>
  <c r="O335" i="21"/>
  <c r="N335" i="21"/>
  <c r="O334" i="21"/>
  <c r="N334" i="21"/>
  <c r="O333" i="21"/>
  <c r="N333" i="21"/>
  <c r="O332" i="21"/>
  <c r="N332" i="21"/>
  <c r="O331" i="21"/>
  <c r="N331" i="21"/>
  <c r="O330" i="21"/>
  <c r="N330" i="21"/>
  <c r="O329" i="21"/>
  <c r="N329" i="21"/>
  <c r="O328" i="21"/>
  <c r="N328" i="21"/>
  <c r="O327" i="21"/>
  <c r="N327" i="21"/>
  <c r="O326" i="21"/>
  <c r="N326" i="21"/>
  <c r="O325" i="21"/>
  <c r="N325" i="21"/>
  <c r="O324" i="21"/>
  <c r="N324" i="21"/>
  <c r="O323" i="21"/>
  <c r="N323" i="21"/>
  <c r="O322" i="21"/>
  <c r="N322" i="21"/>
  <c r="O321" i="21"/>
  <c r="N321" i="21"/>
  <c r="O320" i="21"/>
  <c r="N320" i="21"/>
  <c r="O319" i="2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H1" i="7"/>
  <c r="AG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G103" i="7"/>
  <c r="AF103" i="7"/>
  <c r="AG102" i="7"/>
  <c r="AF102" i="7"/>
  <c r="AG101" i="7"/>
  <c r="AF101" i="7"/>
  <c r="AG100" i="7"/>
  <c r="AF100" i="7"/>
  <c r="AG99" i="7"/>
  <c r="AF99" i="7"/>
  <c r="AG98" i="7"/>
  <c r="AF98" i="7"/>
  <c r="AG97" i="7"/>
  <c r="AF97" i="7"/>
  <c r="AG96" i="7"/>
  <c r="AF96" i="7"/>
  <c r="AG95" i="7"/>
  <c r="AF95" i="7"/>
  <c r="AG94" i="7"/>
  <c r="AF94" i="7"/>
  <c r="AG93" i="7"/>
  <c r="AF93" i="7"/>
  <c r="AG92" i="7"/>
  <c r="AF92" i="7"/>
  <c r="AG91" i="7"/>
  <c r="AF91" i="7"/>
  <c r="AG90" i="7"/>
  <c r="AF90" i="7"/>
  <c r="AG89" i="7"/>
  <c r="AF89" i="7"/>
  <c r="AG88" i="7"/>
  <c r="AF88" i="7"/>
  <c r="AG87" i="7"/>
  <c r="AF87" i="7"/>
  <c r="AG86" i="7"/>
  <c r="AF86" i="7"/>
  <c r="AG85" i="7"/>
  <c r="AF85" i="7"/>
  <c r="AG84" i="7"/>
  <c r="AF84" i="7"/>
  <c r="AG83" i="7"/>
  <c r="AF83" i="7"/>
  <c r="AG82" i="7"/>
  <c r="AF82" i="7"/>
  <c r="AG81" i="7"/>
  <c r="AF81" i="7"/>
  <c r="AG80" i="7"/>
  <c r="AF80" i="7"/>
  <c r="AG79" i="7"/>
  <c r="AF79" i="7"/>
  <c r="AG78" i="7"/>
  <c r="AF78" i="7"/>
  <c r="AG77" i="7"/>
  <c r="AF77" i="7"/>
  <c r="AG76" i="7"/>
  <c r="AF76" i="7"/>
  <c r="AG75" i="7"/>
  <c r="AF75" i="7"/>
  <c r="AG74" i="7"/>
  <c r="AF74" i="7"/>
  <c r="AG73" i="7"/>
  <c r="AF73" i="7"/>
  <c r="AG72" i="7"/>
  <c r="AF72" i="7"/>
  <c r="AG71" i="7"/>
  <c r="AF71" i="7"/>
  <c r="AG70" i="7"/>
  <c r="AF70" i="7"/>
  <c r="AG69" i="7"/>
  <c r="AF69" i="7"/>
  <c r="AG68" i="7"/>
  <c r="AF68" i="7"/>
  <c r="AG67" i="7"/>
  <c r="AF67" i="7"/>
  <c r="AG66" i="7"/>
  <c r="AF66" i="7"/>
  <c r="AG65" i="7"/>
  <c r="AF65" i="7"/>
  <c r="AG64" i="7"/>
  <c r="AF64" i="7"/>
  <c r="AG63" i="7"/>
  <c r="AF63" i="7"/>
  <c r="AG62" i="7"/>
  <c r="AF62" i="7"/>
  <c r="AG61" i="7"/>
  <c r="AF61" i="7"/>
  <c r="AG60" i="7"/>
  <c r="AF60" i="7"/>
  <c r="AG59" i="7"/>
  <c r="AF59" i="7"/>
  <c r="AG58" i="7"/>
  <c r="AF58" i="7"/>
  <c r="AG57" i="7"/>
  <c r="AF57" i="7"/>
  <c r="AG56" i="7"/>
  <c r="AF56" i="7"/>
  <c r="AG55" i="7"/>
  <c r="AF55" i="7"/>
  <c r="AG54" i="7"/>
  <c r="AF54" i="7"/>
  <c r="AG53" i="7"/>
  <c r="AF53" i="7"/>
  <c r="AG52" i="7"/>
  <c r="AF52" i="7"/>
  <c r="AG51" i="7"/>
  <c r="AF51" i="7"/>
  <c r="AG50" i="7"/>
  <c r="AF50" i="7"/>
  <c r="AG49" i="7"/>
  <c r="AF49" i="7"/>
  <c r="AG48" i="7"/>
  <c r="AF48" i="7"/>
  <c r="AG47" i="7"/>
  <c r="AF47" i="7"/>
  <c r="AG46" i="7"/>
  <c r="AF46" i="7"/>
  <c r="AG45" i="7"/>
  <c r="AF45" i="7"/>
  <c r="AG44" i="7"/>
  <c r="AF44" i="7"/>
  <c r="AG43" i="7"/>
  <c r="AF43" i="7"/>
  <c r="AG42" i="7"/>
  <c r="AF42" i="7"/>
  <c r="AG41" i="7"/>
  <c r="AF41" i="7"/>
  <c r="AG40" i="7"/>
  <c r="AF40" i="7"/>
  <c r="AG39" i="7"/>
  <c r="AF39" i="7"/>
  <c r="AG38" i="7"/>
  <c r="AF38" i="7"/>
  <c r="AG37" i="7"/>
  <c r="AF37" i="7"/>
  <c r="AG36" i="7"/>
  <c r="AF36" i="7"/>
  <c r="AG35" i="7"/>
  <c r="AF35" i="7"/>
  <c r="AG34" i="7"/>
  <c r="AF34" i="7"/>
  <c r="AG33" i="7"/>
  <c r="AF33" i="7"/>
  <c r="AG32" i="7"/>
  <c r="AF32" i="7"/>
  <c r="AG31" i="7"/>
  <c r="AF31" i="7"/>
  <c r="AG30" i="7"/>
  <c r="AF30" i="7"/>
  <c r="AG29" i="7"/>
  <c r="AF29" i="7"/>
  <c r="AG28" i="7"/>
  <c r="AF28" i="7"/>
  <c r="AG27" i="7"/>
  <c r="AF27" i="7"/>
  <c r="AG26" i="7"/>
  <c r="AF26" i="7"/>
  <c r="AG25" i="7"/>
  <c r="AF25" i="7"/>
  <c r="AG24" i="7"/>
  <c r="AF24" i="7"/>
  <c r="AG23" i="7"/>
  <c r="AF23" i="7"/>
  <c r="AG22" i="7"/>
  <c r="AF22" i="7"/>
  <c r="AG21" i="7"/>
  <c r="AF21" i="7"/>
  <c r="AG20" i="7"/>
  <c r="AF20" i="7"/>
  <c r="AG19" i="7"/>
  <c r="AF19" i="7"/>
  <c r="AG18" i="7"/>
  <c r="AF18" i="7"/>
  <c r="AG17" i="7"/>
  <c r="AF17" i="7"/>
  <c r="AG16" i="7"/>
  <c r="AF16" i="7"/>
  <c r="AG15" i="7"/>
  <c r="AF15" i="7"/>
  <c r="AG14" i="7"/>
  <c r="AF14" i="7"/>
  <c r="AG13" i="7"/>
  <c r="AF13" i="7"/>
  <c r="AG12" i="7"/>
  <c r="AF12" i="7"/>
  <c r="AG11" i="7"/>
  <c r="AF11" i="7"/>
  <c r="AG10" i="7"/>
  <c r="AF10" i="7"/>
  <c r="AG9" i="7"/>
  <c r="AF9" i="7"/>
  <c r="AG8" i="7"/>
  <c r="AF8" i="7"/>
  <c r="AG7" i="7"/>
  <c r="AF7" i="7"/>
  <c r="AG6" i="7"/>
  <c r="AF6" i="7"/>
  <c r="AG5" i="7"/>
  <c r="AF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H79" i="22" l="1"/>
  <c r="H223" i="23"/>
  <c r="H247" i="23"/>
  <c r="H319" i="23"/>
  <c r="H415" i="23"/>
  <c r="AC181" i="18" s="1"/>
  <c r="H511" i="23"/>
  <c r="P79" i="22"/>
  <c r="P343" i="21"/>
  <c r="P535" i="21"/>
  <c r="P319" i="21"/>
  <c r="AL170" i="18" s="1"/>
  <c r="P511" i="21"/>
  <c r="AJ172" i="18" s="1"/>
  <c r="P295" i="23"/>
  <c r="AK180" i="18" s="1"/>
  <c r="P391" i="23"/>
  <c r="P487" i="23"/>
  <c r="AI182" i="18" s="1"/>
  <c r="H247" i="21"/>
  <c r="AA170" i="18" s="1"/>
  <c r="H295" i="21"/>
  <c r="AC170" i="18" s="1"/>
  <c r="H391" i="21"/>
  <c r="AB171" i="18" s="1"/>
  <c r="H439" i="21"/>
  <c r="AD171" i="18" s="1"/>
  <c r="H487" i="21"/>
  <c r="H535" i="21"/>
  <c r="P223" i="23"/>
  <c r="H295" i="23"/>
  <c r="P319" i="23"/>
  <c r="AL180" i="18" s="1"/>
  <c r="H391" i="23"/>
  <c r="P415" i="23"/>
  <c r="AK181" i="18" s="1"/>
  <c r="H487" i="23"/>
  <c r="AA182" i="18" s="1"/>
  <c r="D182" i="18" s="1"/>
  <c r="P511" i="23"/>
  <c r="P271" i="23"/>
  <c r="P367" i="23"/>
  <c r="AI181" i="18" s="1"/>
  <c r="P463" i="23"/>
  <c r="AH182" i="18" s="1"/>
  <c r="P559" i="23"/>
  <c r="AL182" i="18" s="1"/>
  <c r="P247" i="23"/>
  <c r="AI180" i="18" s="1"/>
  <c r="P343" i="23"/>
  <c r="AH181" i="18" s="1"/>
  <c r="P439" i="23"/>
  <c r="AL181" i="18" s="1"/>
  <c r="P535" i="23"/>
  <c r="AK182" i="18" s="1"/>
  <c r="H271" i="23"/>
  <c r="AB180" i="18" s="1"/>
  <c r="H367" i="23"/>
  <c r="AA181" i="18" s="1"/>
  <c r="H463" i="23"/>
  <c r="H559" i="23"/>
  <c r="H343" i="23"/>
  <c r="H439" i="23"/>
  <c r="AD181" i="18" s="1"/>
  <c r="H535" i="23"/>
  <c r="AC182" i="18" s="1"/>
  <c r="P103" i="22"/>
  <c r="P31" i="22"/>
  <c r="H103" i="22"/>
  <c r="Y182" i="18" s="1"/>
  <c r="H31" i="22"/>
  <c r="Y179" i="18" s="1"/>
  <c r="P295" i="21"/>
  <c r="P487" i="21"/>
  <c r="AI172" i="18" s="1"/>
  <c r="P271" i="21"/>
  <c r="AJ170" i="18" s="1"/>
  <c r="P463" i="21"/>
  <c r="AH172" i="18" s="1"/>
  <c r="P223" i="21"/>
  <c r="P415" i="21"/>
  <c r="AK171" i="18" s="1"/>
  <c r="P391" i="21"/>
  <c r="AJ171" i="18" s="1"/>
  <c r="P247" i="21"/>
  <c r="AI170" i="18" s="1"/>
  <c r="P439" i="21"/>
  <c r="AL171" i="18" s="1"/>
  <c r="P367" i="21"/>
  <c r="AI171" i="18" s="1"/>
  <c r="P559" i="21"/>
  <c r="AL172" i="18" s="1"/>
  <c r="H271" i="21"/>
  <c r="AB170" i="18" s="1"/>
  <c r="H367" i="21"/>
  <c r="AA171" i="18" s="1"/>
  <c r="H559" i="21"/>
  <c r="AD172" i="18" s="1"/>
  <c r="H223" i="21"/>
  <c r="Z170" i="18" s="1"/>
  <c r="H319" i="21"/>
  <c r="AD170" i="18" s="1"/>
  <c r="H415" i="21"/>
  <c r="H463" i="21"/>
  <c r="Z172" i="18" s="1"/>
  <c r="H511" i="21"/>
  <c r="AB172" i="18" s="1"/>
  <c r="P55" i="20"/>
  <c r="AG170" i="18" s="1"/>
  <c r="P103" i="20"/>
  <c r="AG172" i="18" s="1"/>
  <c r="P31" i="20"/>
  <c r="P79" i="20"/>
  <c r="AG171" i="18" s="1"/>
  <c r="H103" i="20"/>
  <c r="Y172" i="18" s="1"/>
  <c r="H31" i="20"/>
  <c r="Y169" i="18" s="1"/>
  <c r="H79" i="20"/>
  <c r="H55" i="23"/>
  <c r="AC178" i="18" s="1"/>
  <c r="AG180" i="18"/>
  <c r="H55" i="22"/>
  <c r="Y180" i="18" s="1"/>
  <c r="H55" i="20"/>
  <c r="Y170" i="18" s="1"/>
  <c r="J105" i="7"/>
  <c r="P79" i="21"/>
  <c r="AL168" i="18" s="1"/>
  <c r="H31" i="23"/>
  <c r="AB178" i="18" s="1"/>
  <c r="P55" i="23"/>
  <c r="AK178" i="18" s="1"/>
  <c r="H127" i="23"/>
  <c r="AA179" i="18" s="1"/>
  <c r="P151" i="23"/>
  <c r="AJ179" i="18" s="1"/>
  <c r="Z180" i="18"/>
  <c r="AD180" i="18"/>
  <c r="AB182" i="18"/>
  <c r="H151" i="23"/>
  <c r="AB179" i="18" s="1"/>
  <c r="P175" i="23"/>
  <c r="AK179" i="18" s="1"/>
  <c r="P79" i="23"/>
  <c r="AL178" i="18" s="1"/>
  <c r="AA180" i="18"/>
  <c r="AJ180" i="18"/>
  <c r="Z181" i="18"/>
  <c r="H103" i="23"/>
  <c r="AC180" i="18"/>
  <c r="AJ182" i="18"/>
  <c r="AH180" i="18"/>
  <c r="P7" i="23"/>
  <c r="AI178" i="18" s="1"/>
  <c r="H79" i="23"/>
  <c r="AD178" i="18" s="1"/>
  <c r="P103" i="23"/>
  <c r="H175" i="23"/>
  <c r="AC179" i="18" s="1"/>
  <c r="P199" i="23"/>
  <c r="AL179" i="18" s="1"/>
  <c r="AJ181" i="18"/>
  <c r="Z182" i="18"/>
  <c r="AD182" i="18"/>
  <c r="H7" i="23"/>
  <c r="AA178" i="18" s="1"/>
  <c r="P31" i="23"/>
  <c r="AJ178" i="18" s="1"/>
  <c r="P127" i="23"/>
  <c r="AI179" i="18" s="1"/>
  <c r="H199" i="23"/>
  <c r="AD179" i="18" s="1"/>
  <c r="AB181" i="18"/>
  <c r="P103" i="21"/>
  <c r="AH169" i="18" s="1"/>
  <c r="AK170" i="18"/>
  <c r="H7" i="21"/>
  <c r="AA168" i="18" s="1"/>
  <c r="AA172" i="18"/>
  <c r="P31" i="21"/>
  <c r="AJ168" i="18" s="1"/>
  <c r="AH170" i="18"/>
  <c r="P7" i="21"/>
  <c r="AI168" i="18" s="1"/>
  <c r="P199" i="21"/>
  <c r="AL169" i="18" s="1"/>
  <c r="H55" i="21"/>
  <c r="AC168" i="18" s="1"/>
  <c r="H343" i="21"/>
  <c r="Z171" i="18" s="1"/>
  <c r="P175" i="21"/>
  <c r="AK169" i="18" s="1"/>
  <c r="P55" i="21"/>
  <c r="AK168" i="18" s="1"/>
  <c r="H103" i="21"/>
  <c r="Z169" i="18" s="1"/>
  <c r="H151" i="21"/>
  <c r="AB169" i="18" s="1"/>
  <c r="AC172" i="18"/>
  <c r="P151" i="21"/>
  <c r="AJ169" i="18" s="1"/>
  <c r="AH171" i="18"/>
  <c r="AK172" i="18"/>
  <c r="H199" i="21"/>
  <c r="AD169" i="18" s="1"/>
  <c r="H31" i="21"/>
  <c r="AB168" i="18" s="1"/>
  <c r="H79" i="21"/>
  <c r="AD168" i="18" s="1"/>
  <c r="H127" i="21"/>
  <c r="H175" i="21"/>
  <c r="AC169" i="18" s="1"/>
  <c r="AC171" i="18"/>
  <c r="P127" i="21"/>
  <c r="P7" i="22"/>
  <c r="AG178" i="18" s="1"/>
  <c r="Y181" i="18"/>
  <c r="AG182" i="18"/>
  <c r="AG181" i="18"/>
  <c r="H7" i="22"/>
  <c r="Y178" i="18" s="1"/>
  <c r="AG179" i="18"/>
  <c r="P7" i="20"/>
  <c r="AG168" i="18" s="1"/>
  <c r="Y171" i="18"/>
  <c r="H7" i="20"/>
  <c r="Y168" i="18" s="1"/>
  <c r="AG169" i="18"/>
  <c r="O3" i="16"/>
  <c r="AH179" i="18" s="1"/>
  <c r="G3" i="16"/>
  <c r="Z179" i="18" s="1"/>
  <c r="O3" i="15"/>
  <c r="AI169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S6" i="6" s="1"/>
  <c r="R5" i="6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T3" i="6"/>
  <c r="R3" i="6"/>
  <c r="P3" i="6"/>
  <c r="N3" i="6"/>
  <c r="O3" i="6" s="1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I8" i="6" s="1"/>
  <c r="H7" i="6"/>
  <c r="H6" i="6"/>
  <c r="H5" i="6"/>
  <c r="H4" i="6"/>
  <c r="H3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E98" i="6" s="1"/>
  <c r="D97" i="6"/>
  <c r="D96" i="6"/>
  <c r="E96" i="6" s="1"/>
  <c r="D95" i="6"/>
  <c r="D94" i="6"/>
  <c r="D93" i="6"/>
  <c r="D92" i="6"/>
  <c r="D91" i="6"/>
  <c r="D90" i="6"/>
  <c r="E90" i="6" s="1"/>
  <c r="D89" i="6"/>
  <c r="D88" i="6"/>
  <c r="D87" i="6"/>
  <c r="D86" i="6"/>
  <c r="D85" i="6"/>
  <c r="D84" i="6"/>
  <c r="D83" i="6"/>
  <c r="D82" i="6"/>
  <c r="D81" i="6"/>
  <c r="D80" i="6"/>
  <c r="E80" i="6" s="1"/>
  <c r="D79" i="6"/>
  <c r="D78" i="6"/>
  <c r="D77" i="6"/>
  <c r="D76" i="6"/>
  <c r="D75" i="6"/>
  <c r="D74" i="6"/>
  <c r="E74" i="6" s="1"/>
  <c r="D73" i="6"/>
  <c r="D72" i="6"/>
  <c r="E72" i="6" s="1"/>
  <c r="D71" i="6"/>
  <c r="E71" i="6" s="1"/>
  <c r="D70" i="6"/>
  <c r="D69" i="6"/>
  <c r="D68" i="6"/>
  <c r="D67" i="6"/>
  <c r="D66" i="6"/>
  <c r="E66" i="6" s="1"/>
  <c r="D65" i="6"/>
  <c r="D64" i="6"/>
  <c r="D63" i="6"/>
  <c r="D62" i="6"/>
  <c r="D61" i="6"/>
  <c r="D60" i="6"/>
  <c r="D59" i="6"/>
  <c r="D58" i="6"/>
  <c r="D57" i="6"/>
  <c r="D56" i="6"/>
  <c r="E56" i="6" s="1"/>
  <c r="D55" i="6"/>
  <c r="D54" i="6"/>
  <c r="D53" i="6"/>
  <c r="E53" i="6" s="1"/>
  <c r="D52" i="6"/>
  <c r="D51" i="6"/>
  <c r="D50" i="6"/>
  <c r="E50" i="6" s="1"/>
  <c r="D49" i="6"/>
  <c r="D48" i="6"/>
  <c r="E48" i="6" s="1"/>
  <c r="D47" i="6"/>
  <c r="E47" i="6" s="1"/>
  <c r="D46" i="6"/>
  <c r="D45" i="6"/>
  <c r="D44" i="6"/>
  <c r="D43" i="6"/>
  <c r="D42" i="6"/>
  <c r="E42" i="6" s="1"/>
  <c r="D41" i="6"/>
  <c r="D40" i="6"/>
  <c r="D39" i="6"/>
  <c r="D38" i="6"/>
  <c r="D37" i="6"/>
  <c r="D36" i="6"/>
  <c r="D35" i="6"/>
  <c r="D34" i="6"/>
  <c r="D33" i="6"/>
  <c r="D32" i="6"/>
  <c r="E32" i="6" s="1"/>
  <c r="D31" i="6"/>
  <c r="D30" i="6"/>
  <c r="D29" i="6"/>
  <c r="E29" i="6" s="1"/>
  <c r="D28" i="6"/>
  <c r="D27" i="6"/>
  <c r="D26" i="6"/>
  <c r="E26" i="6" s="1"/>
  <c r="D25" i="6"/>
  <c r="D24" i="6"/>
  <c r="E24" i="6" s="1"/>
  <c r="D23" i="6"/>
  <c r="E23" i="6" s="1"/>
  <c r="D22" i="6"/>
  <c r="D21" i="6"/>
  <c r="D20" i="6"/>
  <c r="D19" i="6"/>
  <c r="D18" i="6"/>
  <c r="E18" i="6" s="1"/>
  <c r="D17" i="6"/>
  <c r="D16" i="6"/>
  <c r="D15" i="6"/>
  <c r="D14" i="6"/>
  <c r="D13" i="6"/>
  <c r="E13" i="6" s="1"/>
  <c r="D12" i="6"/>
  <c r="D11" i="6"/>
  <c r="D10" i="6"/>
  <c r="D9" i="6"/>
  <c r="D8" i="6"/>
  <c r="E8" i="6" s="1"/>
  <c r="D7" i="6"/>
  <c r="E7" i="6" s="1"/>
  <c r="D6" i="6"/>
  <c r="D5" i="6"/>
  <c r="E5" i="6" s="1"/>
  <c r="D4" i="6"/>
  <c r="D3" i="6"/>
  <c r="E3" i="6" s="1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10" i="6" l="1"/>
  <c r="E16" i="6"/>
  <c r="E34" i="6"/>
  <c r="E40" i="6"/>
  <c r="E58" i="6"/>
  <c r="E64" i="6"/>
  <c r="E82" i="6"/>
  <c r="E88" i="6"/>
  <c r="E31" i="6"/>
  <c r="E37" i="6"/>
  <c r="E55" i="6"/>
  <c r="E61" i="6"/>
  <c r="E79" i="6"/>
  <c r="E15" i="6"/>
  <c r="E21" i="6"/>
  <c r="E39" i="6"/>
  <c r="E45" i="6"/>
  <c r="E63" i="6"/>
  <c r="E87" i="6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I6" i="6"/>
  <c r="I14" i="6"/>
  <c r="I22" i="6"/>
  <c r="I30" i="6"/>
  <c r="I38" i="6"/>
  <c r="I46" i="6"/>
  <c r="I54" i="6"/>
  <c r="I62" i="6"/>
  <c r="I70" i="6"/>
  <c r="I78" i="6"/>
  <c r="I86" i="6"/>
  <c r="I94" i="6"/>
  <c r="I102" i="6"/>
  <c r="E9" i="6"/>
  <c r="E17" i="6"/>
  <c r="E25" i="6"/>
  <c r="E33" i="6"/>
  <c r="E41" i="6"/>
  <c r="E49" i="6"/>
  <c r="E57" i="6"/>
  <c r="E65" i="6"/>
  <c r="E73" i="6"/>
  <c r="E81" i="6"/>
  <c r="E89" i="6"/>
  <c r="E97" i="6"/>
  <c r="I7" i="6"/>
  <c r="I15" i="6"/>
  <c r="I23" i="6"/>
  <c r="I31" i="6"/>
  <c r="I39" i="6"/>
  <c r="I47" i="6"/>
  <c r="I55" i="6"/>
  <c r="I63" i="6"/>
  <c r="I71" i="6"/>
  <c r="I79" i="6"/>
  <c r="I87" i="6"/>
  <c r="I95" i="6"/>
  <c r="I103" i="6"/>
  <c r="G182" i="18"/>
  <c r="C182" i="18"/>
  <c r="C181" i="18"/>
  <c r="F182" i="18"/>
  <c r="G181" i="18"/>
  <c r="C172" i="18"/>
  <c r="B170" i="18"/>
  <c r="O16" i="6"/>
  <c r="I10" i="6"/>
  <c r="I18" i="6"/>
  <c r="I26" i="6"/>
  <c r="I34" i="6"/>
  <c r="I42" i="6"/>
  <c r="I50" i="6"/>
  <c r="I58" i="6"/>
  <c r="I66" i="6"/>
  <c r="I74" i="6"/>
  <c r="I82" i="6"/>
  <c r="I90" i="6"/>
  <c r="I98" i="6"/>
  <c r="E69" i="6"/>
  <c r="E77" i="6"/>
  <c r="E85" i="6"/>
  <c r="E93" i="6"/>
  <c r="E101" i="6"/>
  <c r="E95" i="6"/>
  <c r="E103" i="6"/>
  <c r="I5" i="6"/>
  <c r="I13" i="6"/>
  <c r="I21" i="6"/>
  <c r="I29" i="6"/>
  <c r="I37" i="6"/>
  <c r="I45" i="6"/>
  <c r="I53" i="6"/>
  <c r="I61" i="6"/>
  <c r="I69" i="6"/>
  <c r="I77" i="6"/>
  <c r="I85" i="6"/>
  <c r="I93" i="6"/>
  <c r="I101" i="6"/>
  <c r="G180" i="18"/>
  <c r="F178" i="18"/>
  <c r="B180" i="18"/>
  <c r="O5" i="6"/>
  <c r="O13" i="6"/>
  <c r="O21" i="6"/>
  <c r="O29" i="6"/>
  <c r="O37" i="6"/>
  <c r="O45" i="6"/>
  <c r="O53" i="6"/>
  <c r="O61" i="6"/>
  <c r="O69" i="6"/>
  <c r="O77" i="6"/>
  <c r="O85" i="6"/>
  <c r="O93" i="6"/>
  <c r="O101" i="6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O7" i="6"/>
  <c r="O15" i="6"/>
  <c r="O23" i="6"/>
  <c r="O31" i="6"/>
  <c r="O39" i="6"/>
  <c r="O47" i="6"/>
  <c r="O55" i="6"/>
  <c r="O63" i="6"/>
  <c r="O71" i="6"/>
  <c r="O79" i="6"/>
  <c r="O87" i="6"/>
  <c r="O95" i="6"/>
  <c r="O103" i="6"/>
  <c r="O11" i="6"/>
  <c r="O27" i="6"/>
  <c r="O35" i="6"/>
  <c r="O43" i="6"/>
  <c r="O51" i="6"/>
  <c r="O67" i="6"/>
  <c r="O75" i="6"/>
  <c r="O83" i="6"/>
  <c r="O91" i="6"/>
  <c r="O99" i="6"/>
  <c r="O8" i="6"/>
  <c r="O24" i="6"/>
  <c r="O32" i="6"/>
  <c r="O40" i="6"/>
  <c r="O48" i="6"/>
  <c r="O56" i="6"/>
  <c r="O64" i="6"/>
  <c r="O72" i="6"/>
  <c r="O80" i="6"/>
  <c r="O88" i="6"/>
  <c r="O96" i="6"/>
  <c r="O9" i="6"/>
  <c r="O17" i="6"/>
  <c r="O25" i="6"/>
  <c r="O33" i="6"/>
  <c r="O41" i="6"/>
  <c r="O49" i="6"/>
  <c r="O57" i="6"/>
  <c r="O65" i="6"/>
  <c r="O73" i="6"/>
  <c r="O81" i="6"/>
  <c r="O89" i="6"/>
  <c r="O97" i="6"/>
  <c r="O10" i="6"/>
  <c r="O18" i="6"/>
  <c r="O26" i="6"/>
  <c r="O34" i="6"/>
  <c r="O42" i="6"/>
  <c r="O50" i="6"/>
  <c r="O58" i="6"/>
  <c r="O66" i="6"/>
  <c r="O74" i="6"/>
  <c r="O82" i="6"/>
  <c r="O90" i="6"/>
  <c r="O98" i="6"/>
  <c r="O19" i="6"/>
  <c r="O59" i="6"/>
  <c r="O4" i="6"/>
  <c r="O12" i="6"/>
  <c r="O20" i="6"/>
  <c r="O28" i="6"/>
  <c r="O36" i="6"/>
  <c r="O44" i="6"/>
  <c r="O52" i="6"/>
  <c r="O60" i="6"/>
  <c r="O68" i="6"/>
  <c r="O76" i="6"/>
  <c r="O84" i="6"/>
  <c r="O92" i="6"/>
  <c r="O100" i="6"/>
  <c r="I3" i="6"/>
  <c r="I11" i="6"/>
  <c r="I19" i="6"/>
  <c r="I27" i="6"/>
  <c r="I35" i="6"/>
  <c r="I43" i="6"/>
  <c r="I51" i="6"/>
  <c r="I59" i="6"/>
  <c r="I67" i="6"/>
  <c r="I75" i="6"/>
  <c r="I83" i="6"/>
  <c r="I91" i="6"/>
  <c r="I99" i="6"/>
  <c r="E6" i="6"/>
  <c r="E14" i="6"/>
  <c r="E22" i="6"/>
  <c r="E30" i="6"/>
  <c r="E38" i="6"/>
  <c r="E46" i="6"/>
  <c r="E54" i="6"/>
  <c r="E62" i="6"/>
  <c r="E70" i="6"/>
  <c r="E78" i="6"/>
  <c r="E86" i="6"/>
  <c r="E94" i="6"/>
  <c r="E102" i="6"/>
  <c r="I4" i="6"/>
  <c r="I12" i="6"/>
  <c r="I20" i="6"/>
  <c r="I28" i="6"/>
  <c r="I36" i="6"/>
  <c r="I44" i="6"/>
  <c r="I52" i="6"/>
  <c r="I60" i="6"/>
  <c r="I68" i="6"/>
  <c r="I76" i="6"/>
  <c r="I84" i="6"/>
  <c r="I92" i="6"/>
  <c r="I100" i="6"/>
  <c r="I16" i="6"/>
  <c r="I24" i="6"/>
  <c r="I32" i="6"/>
  <c r="I40" i="6"/>
  <c r="I48" i="6"/>
  <c r="I56" i="6"/>
  <c r="I64" i="6"/>
  <c r="I72" i="6"/>
  <c r="I80" i="6"/>
  <c r="I88" i="6"/>
  <c r="I96" i="6"/>
  <c r="E11" i="6"/>
  <c r="E19" i="6"/>
  <c r="E27" i="6"/>
  <c r="E35" i="6"/>
  <c r="E43" i="6"/>
  <c r="E51" i="6"/>
  <c r="E59" i="6"/>
  <c r="E67" i="6"/>
  <c r="E75" i="6"/>
  <c r="E83" i="6"/>
  <c r="E91" i="6"/>
  <c r="E99" i="6"/>
  <c r="I9" i="6"/>
  <c r="I17" i="6"/>
  <c r="I25" i="6"/>
  <c r="I33" i="6"/>
  <c r="I41" i="6"/>
  <c r="I49" i="6"/>
  <c r="I57" i="6"/>
  <c r="I65" i="6"/>
  <c r="I73" i="6"/>
  <c r="I81" i="6"/>
  <c r="I89" i="6"/>
  <c r="I97" i="6"/>
  <c r="R105" i="6"/>
  <c r="S3" i="6"/>
  <c r="S10" i="6"/>
  <c r="S18" i="6"/>
  <c r="S26" i="6"/>
  <c r="S34" i="6"/>
  <c r="S42" i="6"/>
  <c r="S50" i="6"/>
  <c r="S58" i="6"/>
  <c r="S66" i="6"/>
  <c r="S74" i="6"/>
  <c r="S82" i="6"/>
  <c r="S90" i="6"/>
  <c r="S98" i="6"/>
  <c r="S11" i="6"/>
  <c r="S19" i="6"/>
  <c r="S27" i="6"/>
  <c r="S35" i="6"/>
  <c r="S43" i="6"/>
  <c r="S51" i="6"/>
  <c r="S59" i="6"/>
  <c r="S67" i="6"/>
  <c r="S75" i="6"/>
  <c r="S83" i="6"/>
  <c r="S91" i="6"/>
  <c r="S99" i="6"/>
  <c r="S4" i="6"/>
  <c r="S12" i="6"/>
  <c r="S20" i="6"/>
  <c r="S28" i="6"/>
  <c r="S36" i="6"/>
  <c r="S44" i="6"/>
  <c r="S52" i="6"/>
  <c r="S60" i="6"/>
  <c r="S68" i="6"/>
  <c r="S76" i="6"/>
  <c r="S84" i="6"/>
  <c r="S92" i="6"/>
  <c r="S100" i="6"/>
  <c r="S5" i="6"/>
  <c r="S13" i="6"/>
  <c r="S21" i="6"/>
  <c r="S29" i="6"/>
  <c r="S37" i="6"/>
  <c r="S45" i="6"/>
  <c r="S53" i="6"/>
  <c r="S61" i="6"/>
  <c r="S69" i="6"/>
  <c r="S77" i="6"/>
  <c r="S85" i="6"/>
  <c r="S93" i="6"/>
  <c r="S101" i="6"/>
  <c r="S14" i="6"/>
  <c r="S22" i="6"/>
  <c r="S30" i="6"/>
  <c r="S38" i="6"/>
  <c r="S46" i="6"/>
  <c r="S54" i="6"/>
  <c r="S62" i="6"/>
  <c r="S70" i="6"/>
  <c r="S78" i="6"/>
  <c r="S86" i="6"/>
  <c r="S94" i="6"/>
  <c r="S102" i="6"/>
  <c r="S7" i="6"/>
  <c r="S15" i="6"/>
  <c r="S23" i="6"/>
  <c r="S31" i="6"/>
  <c r="S39" i="6"/>
  <c r="S47" i="6"/>
  <c r="S55" i="6"/>
  <c r="S63" i="6"/>
  <c r="S71" i="6"/>
  <c r="S79" i="6"/>
  <c r="S87" i="6"/>
  <c r="S95" i="6"/>
  <c r="S103" i="6"/>
  <c r="N105" i="6"/>
  <c r="S8" i="6"/>
  <c r="S16" i="6"/>
  <c r="S24" i="6"/>
  <c r="S32" i="6"/>
  <c r="S40" i="6"/>
  <c r="S48" i="6"/>
  <c r="S56" i="6"/>
  <c r="S64" i="6"/>
  <c r="S72" i="6"/>
  <c r="S80" i="6"/>
  <c r="S88" i="6"/>
  <c r="S96" i="6"/>
  <c r="S9" i="6"/>
  <c r="S17" i="6"/>
  <c r="S25" i="6"/>
  <c r="S33" i="6"/>
  <c r="S41" i="6"/>
  <c r="S49" i="6"/>
  <c r="S57" i="6"/>
  <c r="S65" i="6"/>
  <c r="S73" i="6"/>
  <c r="S81" i="6"/>
  <c r="S89" i="6"/>
  <c r="S97" i="6"/>
  <c r="H105" i="6"/>
  <c r="H106" i="6"/>
  <c r="D106" i="6"/>
  <c r="D105" i="6"/>
  <c r="N106" i="6"/>
  <c r="R106" i="6"/>
  <c r="G178" i="18"/>
  <c r="D181" i="18"/>
  <c r="E178" i="18"/>
  <c r="F181" i="18"/>
  <c r="E170" i="18"/>
  <c r="G168" i="18"/>
  <c r="C180" i="18"/>
  <c r="B179" i="18"/>
  <c r="D179" i="18"/>
  <c r="E182" i="18"/>
  <c r="D180" i="18"/>
  <c r="E179" i="18"/>
  <c r="G170" i="18"/>
  <c r="C169" i="18"/>
  <c r="F168" i="18"/>
  <c r="D170" i="18"/>
  <c r="G179" i="18"/>
  <c r="F179" i="18"/>
  <c r="F170" i="18"/>
  <c r="E180" i="18"/>
  <c r="E181" i="18"/>
  <c r="D178" i="18"/>
  <c r="F180" i="18"/>
  <c r="C179" i="18"/>
  <c r="E172" i="18"/>
  <c r="F172" i="18"/>
  <c r="E171" i="18"/>
  <c r="D172" i="18"/>
  <c r="C171" i="18"/>
  <c r="D171" i="18"/>
  <c r="B171" i="18"/>
  <c r="C170" i="18"/>
  <c r="G172" i="18"/>
  <c r="F169" i="18"/>
  <c r="G169" i="18"/>
  <c r="E169" i="18"/>
  <c r="G171" i="18"/>
  <c r="F171" i="18"/>
  <c r="E168" i="18"/>
  <c r="D168" i="18"/>
  <c r="B182" i="18"/>
  <c r="B172" i="18"/>
  <c r="B178" i="18"/>
  <c r="B181" i="18"/>
  <c r="B168" i="18"/>
  <c r="B169" i="18"/>
  <c r="AH3" i="7" l="1"/>
  <c r="AG3" i="7"/>
  <c r="K3" i="7"/>
  <c r="J3" i="7"/>
  <c r="S3" i="8" l="1"/>
  <c r="I3" i="8"/>
  <c r="AF3" i="4" l="1"/>
  <c r="AD3" i="4"/>
  <c r="AB3" i="4"/>
  <c r="Z3" i="4"/>
  <c r="N3" i="4"/>
  <c r="T3" i="4"/>
  <c r="R3" i="4"/>
  <c r="P3" i="4"/>
  <c r="D3" i="4"/>
  <c r="J3" i="4"/>
  <c r="H3" i="4"/>
  <c r="F3" i="4"/>
  <c r="G3" i="15" l="1"/>
  <c r="AA169" i="18" s="1"/>
  <c r="D169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<sst xmlns="http://schemas.openxmlformats.org/spreadsheetml/2006/main" count="2092" uniqueCount="366">
  <si>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</si>
  <si>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</si>
  <si>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</si>
  <si>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</si>
  <si>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</si>
  <si>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</si>
  <si>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</si>
  <si>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</si>
  <si>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</si>
  <si>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</si>
  <si>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</si>
  <si>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</si>
  <si>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</si>
  <si>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</si>
  <si>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</si>
  <si>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</si>
  <si>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</si>
  <si>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</si>
  <si>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A LO-IF Ampl</t>
  </si>
  <si>
    <t>A LO-RF Amp</t>
  </si>
  <si>
    <t>B LO-RF Amp</t>
  </si>
  <si>
    <t>B LO-IF Amp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</si>
  <si>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</si>
  <si>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</si>
  <si>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</si>
  <si>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</si>
  <si>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</si>
  <si>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</si>
  <si>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</si>
  <si>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</si>
  <si>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</si>
  <si>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</si>
  <si>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</si>
  <si>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</si>
  <si>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</si>
  <si>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</si>
  <si>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</si>
  <si>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</si>
  <si>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1Rx5L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</si>
  <si>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</si>
  <si>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</si>
  <si>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</si>
  <si>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</si>
  <si>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</si>
  <si>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</si>
  <si>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</si>
  <si>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</si>
  <si>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</si>
  <si>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</si>
  <si>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</si>
  <si>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</si>
  <si>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</si>
  <si>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</si>
  <si>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</si>
  <si>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</si>
  <si>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</si>
  <si>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</si>
  <si>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</si>
  <si>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</si>
  <si>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</si>
  <si>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</si>
  <si>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</si>
  <si>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</si>
  <si>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</si>
  <si>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</si>
  <si>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</si>
  <si>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</si>
  <si>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</si>
  <si>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</si>
  <si>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</si>
  <si>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</si>
  <si>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</si>
  <si>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</si>
  <si>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</si>
  <si>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</si>
  <si>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</si>
  <si>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</si>
  <si>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</si>
  <si>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</si>
  <si>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</si>
  <si>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1Ix5L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</si>
  <si>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</si>
  <si>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</si>
  <si>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</si>
  <si>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</si>
  <si>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</si>
  <si>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</si>
  <si>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</si>
  <si>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</si>
  <si>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</si>
  <si>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</si>
  <si>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</si>
  <si>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</si>
  <si>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</si>
  <si>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</si>
  <si>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</si>
  <si>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</si>
  <si>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</si>
  <si>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</si>
  <si>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</si>
  <si>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</si>
  <si>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</si>
  <si>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</si>
  <si>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</si>
  <si>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</si>
  <si>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</si>
  <si>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</si>
  <si>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</si>
  <si>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</si>
  <si>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</si>
  <si>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</si>
  <si>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</si>
  <si>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</si>
  <si>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</si>
  <si>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Amplified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</si>
  <si>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</si>
  <si>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</si>
  <si>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</si>
  <si>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</si>
  <si>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</si>
  <si>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</si>
  <si>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</si>
  <si>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</si>
  <si>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</si>
  <si>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</si>
  <si>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</si>
  <si>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</si>
  <si>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</si>
  <si>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</si>
  <si>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</si>
  <si>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</si>
  <si>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</si>
  <si>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</si>
  <si>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</si>
  <si>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</si>
  <si>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</si>
  <si>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</si>
  <si>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</si>
  <si>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</si>
  <si>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</si>
  <si>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</si>
  <si>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</si>
  <si>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</si>
  <si>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</si>
  <si>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</si>
  <si>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</si>
  <si>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</si>
  <si>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</si>
  <si>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</si>
  <si>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</si>
  <si>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</si>
  <si>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</si>
  <si>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</si>
  <si>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</si>
  <si>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</si>
  <si>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</si>
  <si>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</si>
  <si>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</si>
  <si>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</si>
  <si>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</si>
  <si>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</si>
  <si>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</si>
  <si>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</si>
  <si>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</si>
  <si>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</si>
  <si>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</si>
  <si>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</si>
  <si>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</si>
  <si>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</si>
  <si>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</si>
  <si>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</si>
  <si>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</si>
  <si>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</si>
  <si>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</si>
  <si>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</si>
  <si>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</si>
  <si>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</si>
  <si>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</si>
  <si>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</si>
  <si>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</si>
  <si>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</si>
  <si>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</si>
  <si>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</si>
  <si>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</si>
  <si>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</si>
  <si>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</si>
  <si>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</si>
  <si>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</si>
  <si>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</si>
  <si>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</si>
  <si>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</si>
  <si>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</si>
  <si>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</si>
  <si>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</si>
  <si>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</si>
  <si>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</si>
  <si>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</si>
  <si>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</si>
  <si>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</si>
  <si>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</si>
  <si>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</si>
  <si>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</si>
  <si>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</si>
  <si>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</si>
  <si>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</si>
  <si>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</si>
  <si>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</si>
  <si>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</si>
  <si>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</si>
  <si>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</si>
  <si>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Amplified Data not</t>
  </si>
  <si>
    <t>taken for this model</t>
  </si>
  <si>
    <t>Data is used</t>
  </si>
  <si>
    <t>two tabs</t>
  </si>
  <si>
    <t>for this tab</t>
  </si>
  <si>
    <t>and the</t>
  </si>
  <si>
    <t>following</t>
  </si>
  <si>
    <t>A.09.90.19</t>
  </si>
  <si>
    <t>+20 dBm</t>
  </si>
  <si>
    <t>+18 dBm</t>
  </si>
  <si>
    <t>+16 dBm</t>
  </si>
  <si>
    <t>+14 dBm</t>
  </si>
  <si>
    <t>+10 dBm</t>
  </si>
  <si>
    <t>+ dBm</t>
  </si>
  <si>
    <t>5Rx1L dBc Log Mag(dB)</t>
  </si>
  <si>
    <t>!Date: Wednesday</t>
  </si>
  <si>
    <t>1LO-IF/RF Isolation Log Mag(dB)</t>
  </si>
  <si>
    <t>2LO-IF/RF Isolation Log Mag(dB)</t>
  </si>
  <si>
    <t>3LO-IF/RF Isolation Log Mag(dB)</t>
  </si>
  <si>
    <t>4LO-IF/RF Isolation Log Mag(dB)</t>
  </si>
  <si>
    <t>5LO-IF/RF Isolation - N/A Log Mag(dB)</t>
  </si>
  <si>
    <t>Pin (dBm)</t>
  </si>
  <si>
    <t>Power(dBm)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</si>
  <si>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</si>
  <si>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</si>
  <si>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</si>
  <si>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</si>
  <si>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</si>
  <si>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</si>
  <si>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</si>
  <si>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</si>
  <si>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</si>
  <si>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</si>
  <si>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</si>
  <si>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</si>
  <si>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</si>
  <si>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2Rx2L NO LO Cable Log Mag(dB)</t>
  </si>
  <si>
    <t>0 dBm Data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</si>
  <si>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</si>
  <si>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</si>
  <si>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</si>
  <si>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</si>
  <si>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</si>
  <si>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</si>
  <si>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</si>
  <si>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</si>
  <si>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!Agilent N5247A: A.09.90.19</t>
  </si>
  <si>
    <t>N5247A</t>
  </si>
  <si>
    <t>+12 dBm</t>
  </si>
  <si>
    <t>IF CL-HSLO Log Mag(dB)</t>
  </si>
  <si>
    <t>IF CL-LSLO Log Mag(dB)</t>
  </si>
  <si>
    <t>US50470141</t>
  </si>
  <si>
    <t>IF RL-HSLO Log Mag(dB)</t>
  </si>
  <si>
    <t>IF RL-LSLO Log Mag(dB)</t>
  </si>
  <si>
    <t>S11 Log Mag(dB)</t>
  </si>
  <si>
    <t>CL 6-dB Pad on IF Log Mag(dB)</t>
  </si>
  <si>
    <t xml:space="preserve"> September 07</t>
  </si>
  <si>
    <t>!Date: Tuesday</t>
  </si>
  <si>
    <t xml:space="preserve"> September 06</t>
  </si>
  <si>
    <t>1Rx0L Log Mag(dB)</t>
  </si>
  <si>
    <t>2Rx0L Log Mag(dB)</t>
  </si>
  <si>
    <t>3Rx0L Log Mag(dB)</t>
  </si>
  <si>
    <t>4Rx0L Log Mag(dB)</t>
  </si>
  <si>
    <t>5Rx0L Log Mag(dB)</t>
  </si>
  <si>
    <t>1Rx0L dBc Log Mag(dB)</t>
  </si>
  <si>
    <t>2Rx0L dBc Log Mag(dB)</t>
  </si>
  <si>
    <t>3Rx0L dBc Log Mag(dB)</t>
  </si>
  <si>
    <t>4Rx0L dBc Log Mag(dB)</t>
  </si>
  <si>
    <t>N/A Log Mag(dB)</t>
  </si>
  <si>
    <t>-5RF1-2 5RF3-4 10RF5-6</t>
  </si>
  <si>
    <t>-5RFr1-2 5RFr3 10RFr4-5</t>
  </si>
  <si>
    <t>2Ix1L - NO PAD on IF Log Mag(dB)</t>
  </si>
  <si>
    <t>CL +17 dBm LO Log Mag(dB)</t>
  </si>
  <si>
    <t>CL +15 dBm LO Log Mag(dB)</t>
  </si>
  <si>
    <t>CL +13 dBm LO Log Mag(dB)</t>
  </si>
  <si>
    <t>CL +11 dBm LO Log Mag(dB)</t>
  </si>
  <si>
    <t>CL +9 dBm LO Log Mag(dB)</t>
  </si>
  <si>
    <t>CL +7 dBm LO Log Mag(dB)</t>
  </si>
  <si>
    <t xml:space="preserve"> 2016 16:02:20</t>
  </si>
  <si>
    <t xml:space="preserve"> 2016 16:04:59</t>
  </si>
  <si>
    <t>IIP3 +15 dBm Log Mag(dBm)</t>
  </si>
  <si>
    <t>IIP3 +13 dBm Log Mag(dBm)</t>
  </si>
  <si>
    <t>IIP3 +11 dBm Log Mag(dBm)</t>
  </si>
  <si>
    <t>IIP3 +9 dBm Log Mag(dBm)</t>
  </si>
  <si>
    <t>IIP3 +17 dBm Log Mag(dBm)</t>
  </si>
  <si>
    <t>P1dB +17 dBm LO Log Mag(dB)</t>
  </si>
  <si>
    <t>P1dB +15 dBm LO Log Mag(dB)</t>
  </si>
  <si>
    <t>P1dB +11 dBm Log Mag(dB)</t>
  </si>
  <si>
    <t>P1dB +9 dBm LO Log Mag(dB)</t>
  </si>
  <si>
    <t>P1dB +7 dBm LO Log Mag(dB)</t>
  </si>
  <si>
    <t>P1dB +13 dBm LO Log Mag(dB)</t>
  </si>
  <si>
    <t xml:space="preserve"> 2016 09:03:39</t>
  </si>
  <si>
    <t xml:space="preserve"> 2016 09:04:49</t>
  </si>
  <si>
    <t xml:space="preserve"> 2016 09:22:13</t>
  </si>
  <si>
    <t xml:space="preserve"> 2016 09:24:49</t>
  </si>
  <si>
    <t xml:space="preserve"> 2016 09:07:35</t>
  </si>
  <si>
    <t xml:space="preserve"> 2016 09:06:41</t>
  </si>
  <si>
    <t xml:space="preserve"> 2016 09:13:47</t>
  </si>
  <si>
    <t xml:space="preserve"> 2016 09:18:01</t>
  </si>
  <si>
    <t xml:space="preserve"> 2016 09:29:13</t>
  </si>
  <si>
    <t xml:space="preserve"> 2016 09:27:14</t>
  </si>
  <si>
    <t xml:space="preserve"> 2016 09:44:54</t>
  </si>
  <si>
    <t xml:space="preserve"> 2016 09:47:34</t>
  </si>
  <si>
    <t>+17 dBm</t>
  </si>
  <si>
    <t>+15 dBm</t>
  </si>
  <si>
    <t>+11 dBm</t>
  </si>
  <si>
    <t>+9 dBm</t>
  </si>
  <si>
    <t>!Date: Thursday</t>
  </si>
  <si>
    <t xml:space="preserve"> September 22</t>
  </si>
  <si>
    <t xml:space="preserve"> 2016 13:50:31</t>
  </si>
  <si>
    <t>OIP3 +20 dBm Log Mag(dBm)</t>
  </si>
  <si>
    <t>OIP3 +18 dBm Log Mag(dBm)</t>
  </si>
  <si>
    <t>OIP3 +16 dBm Log Mag(dBm)</t>
  </si>
  <si>
    <t>OIP3 +14 dBm Log Mag(dBm)</t>
  </si>
  <si>
    <t>OIP3 +12 dBm Log Mag(dBm)</t>
  </si>
  <si>
    <t>OIP3 +10 dBm Log Mag(dBm)</t>
  </si>
  <si>
    <t xml:space="preserve"> 2016 13:57:26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</si>
  <si>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</si>
  <si>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</si>
  <si>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</si>
  <si>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</si>
  <si>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</si>
  <si>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</si>
  <si>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</si>
  <si>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</si>
  <si>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</si>
  <si>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</si>
  <si>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</si>
  <si>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</si>
  <si>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</si>
  <si>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</si>
  <si>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</si>
  <si>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</si>
  <si>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</si>
  <si>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</si>
  <si>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</si>
  <si>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</si>
  <si>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</si>
  <si>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</si>
  <si>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</si>
  <si>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</si>
  <si>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</si>
  <si>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</si>
  <si>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</si>
  <si>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</si>
  <si>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</si>
  <si>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</si>
  <si>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</si>
  <si>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</si>
  <si>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</si>
  <si>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</si>
  <si>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</si>
  <si>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</si>
  <si>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</si>
  <si>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AG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</si>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</sst>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right"/>
    </xf>
    <xf numFmtId="2" fontId="10" fillId="5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1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3 GHz IF, Lowside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56837705087527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-13.445368999999999</c:v>
                </c:pt>
                <c:pt idx="1">
                  <c:v>-12.887409</c:v>
                </c:pt>
                <c:pt idx="2">
                  <c:v>-12.146876000000001</c:v>
                </c:pt>
                <c:pt idx="3">
                  <c:v>-11.213157000000001</c:v>
                </c:pt>
                <c:pt idx="4">
                  <c:v>-10.550663</c:v>
                </c:pt>
                <c:pt idx="5">
                  <c:v>-9.8814688000000004</c:v>
                </c:pt>
                <c:pt idx="6">
                  <c:v>-9.3221711999999997</c:v>
                </c:pt>
                <c:pt idx="7">
                  <c:v>-8.9160556999999994</c:v>
                </c:pt>
                <c:pt idx="8">
                  <c:v>-8.6248664999999995</c:v>
                </c:pt>
                <c:pt idx="9">
                  <c:v>-8.2722739999999995</c:v>
                </c:pt>
                <c:pt idx="10">
                  <c:v>-7.9593715999999999</c:v>
                </c:pt>
                <c:pt idx="11">
                  <c:v>-7.7499513999999996</c:v>
                </c:pt>
                <c:pt idx="12">
                  <c:v>-7.5666060000000002</c:v>
                </c:pt>
                <c:pt idx="13">
                  <c:v>-7.3612285000000002</c:v>
                </c:pt>
                <c:pt idx="14">
                  <c:v>-7.2272686999999998</c:v>
                </c:pt>
                <c:pt idx="15">
                  <c:v>-7.1285204999999996</c:v>
                </c:pt>
                <c:pt idx="16">
                  <c:v>-6.9974293999999997</c:v>
                </c:pt>
                <c:pt idx="17">
                  <c:v>-6.8777923999999997</c:v>
                </c:pt>
                <c:pt idx="18">
                  <c:v>-6.8153467000000001</c:v>
                </c:pt>
                <c:pt idx="19">
                  <c:v>-6.7445107000000002</c:v>
                </c:pt>
                <c:pt idx="20">
                  <c:v>-6.6704407000000003</c:v>
                </c:pt>
                <c:pt idx="21">
                  <c:v>-6.6039089999999998</c:v>
                </c:pt>
                <c:pt idx="22">
                  <c:v>-6.5134987999999998</c:v>
                </c:pt>
                <c:pt idx="23">
                  <c:v>-6.4293298999999999</c:v>
                </c:pt>
                <c:pt idx="24">
                  <c:v>-6.3613147999999997</c:v>
                </c:pt>
                <c:pt idx="25">
                  <c:v>-6.2964082000000001</c:v>
                </c:pt>
                <c:pt idx="26">
                  <c:v>-6.2377089999999997</c:v>
                </c:pt>
                <c:pt idx="27">
                  <c:v>-6.2034469000000003</c:v>
                </c:pt>
                <c:pt idx="28">
                  <c:v>-6.1747594000000001</c:v>
                </c:pt>
                <c:pt idx="29">
                  <c:v>-6.1360387999999997</c:v>
                </c:pt>
                <c:pt idx="30">
                  <c:v>-6.1219834999999998</c:v>
                </c:pt>
                <c:pt idx="31">
                  <c:v>-6.1019534999999996</c:v>
                </c:pt>
                <c:pt idx="32">
                  <c:v>-6.0674533999999998</c:v>
                </c:pt>
                <c:pt idx="33">
                  <c:v>-6.0750408</c:v>
                </c:pt>
                <c:pt idx="34">
                  <c:v>-6.0874815</c:v>
                </c:pt>
                <c:pt idx="35">
                  <c:v>-6.0847483000000002</c:v>
                </c:pt>
                <c:pt idx="36">
                  <c:v>-6.0944734</c:v>
                </c:pt>
                <c:pt idx="37">
                  <c:v>-6.1296023999999996</c:v>
                </c:pt>
                <c:pt idx="38">
                  <c:v>-6.1408391</c:v>
                </c:pt>
                <c:pt idx="39">
                  <c:v>-6.1515202999999996</c:v>
                </c:pt>
                <c:pt idx="40">
                  <c:v>-6.1843814999999998</c:v>
                </c:pt>
                <c:pt idx="41">
                  <c:v>-6.2008261999999998</c:v>
                </c:pt>
                <c:pt idx="42">
                  <c:v>-6.2195239000000004</c:v>
                </c:pt>
                <c:pt idx="43">
                  <c:v>-6.2349863000000001</c:v>
                </c:pt>
                <c:pt idx="44">
                  <c:v>-6.2572441000000003</c:v>
                </c:pt>
                <c:pt idx="45">
                  <c:v>-6.2669287000000002</c:v>
                </c:pt>
                <c:pt idx="46">
                  <c:v>-6.3014587999999998</c:v>
                </c:pt>
                <c:pt idx="47">
                  <c:v>-6.3325205000000002</c:v>
                </c:pt>
                <c:pt idx="48">
                  <c:v>-6.3346872000000003</c:v>
                </c:pt>
                <c:pt idx="49">
                  <c:v>-6.3532194999999998</c:v>
                </c:pt>
                <c:pt idx="50">
                  <c:v>-6.3741216999999999</c:v>
                </c:pt>
                <c:pt idx="51">
                  <c:v>-6.3722371999999998</c:v>
                </c:pt>
                <c:pt idx="52">
                  <c:v>-6.3766040999999998</c:v>
                </c:pt>
                <c:pt idx="53">
                  <c:v>-6.3894919999999997</c:v>
                </c:pt>
                <c:pt idx="54">
                  <c:v>-6.3904041999999999</c:v>
                </c:pt>
                <c:pt idx="55">
                  <c:v>-6.4014034000000004</c:v>
                </c:pt>
                <c:pt idx="56">
                  <c:v>-6.4322577000000001</c:v>
                </c:pt>
                <c:pt idx="57">
                  <c:v>-6.4369677999999997</c:v>
                </c:pt>
                <c:pt idx="58">
                  <c:v>-6.4590201</c:v>
                </c:pt>
                <c:pt idx="59">
                  <c:v>-6.4772195999999997</c:v>
                </c:pt>
                <c:pt idx="60">
                  <c:v>-6.4821792</c:v>
                </c:pt>
                <c:pt idx="61">
                  <c:v>-6.4706845</c:v>
                </c:pt>
                <c:pt idx="62">
                  <c:v>-6.4666986</c:v>
                </c:pt>
                <c:pt idx="63">
                  <c:v>-6.4710945999999998</c:v>
                </c:pt>
                <c:pt idx="64">
                  <c:v>-6.4546913999999997</c:v>
                </c:pt>
                <c:pt idx="65">
                  <c:v>-6.4507231999999997</c:v>
                </c:pt>
                <c:pt idx="66">
                  <c:v>-6.4394035000000001</c:v>
                </c:pt>
                <c:pt idx="67">
                  <c:v>-6.4284458000000004</c:v>
                </c:pt>
                <c:pt idx="68">
                  <c:v>-6.4219017000000003</c:v>
                </c:pt>
                <c:pt idx="69">
                  <c:v>-6.4354795999999999</c:v>
                </c:pt>
                <c:pt idx="70">
                  <c:v>-6.4426297999999997</c:v>
                </c:pt>
                <c:pt idx="71">
                  <c:v>-6.4388503999999998</c:v>
                </c:pt>
                <c:pt idx="72">
                  <c:v>-6.4493612999999996</c:v>
                </c:pt>
                <c:pt idx="73">
                  <c:v>-6.4561963000000002</c:v>
                </c:pt>
                <c:pt idx="74">
                  <c:v>-6.4559854999999997</c:v>
                </c:pt>
                <c:pt idx="75">
                  <c:v>-6.4638771999999998</c:v>
                </c:pt>
                <c:pt idx="76">
                  <c:v>-6.4818300999999998</c:v>
                </c:pt>
                <c:pt idx="77">
                  <c:v>-6.4984107</c:v>
                </c:pt>
                <c:pt idx="78">
                  <c:v>-6.5234385000000001</c:v>
                </c:pt>
                <c:pt idx="79">
                  <c:v>-6.5606302999999997</c:v>
                </c:pt>
                <c:pt idx="80">
                  <c:v>-6.6045809000000002</c:v>
                </c:pt>
                <c:pt idx="81">
                  <c:v>-6.6544737999999999</c:v>
                </c:pt>
                <c:pt idx="82">
                  <c:v>-6.7029947999999999</c:v>
                </c:pt>
                <c:pt idx="83">
                  <c:v>-6.7720056</c:v>
                </c:pt>
                <c:pt idx="84">
                  <c:v>-6.8375111000000004</c:v>
                </c:pt>
                <c:pt idx="85">
                  <c:v>-6.9100852000000001</c:v>
                </c:pt>
                <c:pt idx="86">
                  <c:v>-6.9881681999999996</c:v>
                </c:pt>
                <c:pt idx="87">
                  <c:v>-7.0655165000000002</c:v>
                </c:pt>
                <c:pt idx="88">
                  <c:v>-7.1254233999999999</c:v>
                </c:pt>
                <c:pt idx="89">
                  <c:v>-7.1827407000000001</c:v>
                </c:pt>
                <c:pt idx="90">
                  <c:v>-7.2287736000000002</c:v>
                </c:pt>
                <c:pt idx="91">
                  <c:v>-7.2679887000000001</c:v>
                </c:pt>
                <c:pt idx="92">
                  <c:v>-7.2969679999999997</c:v>
                </c:pt>
                <c:pt idx="93">
                  <c:v>-7.3187528000000004</c:v>
                </c:pt>
                <c:pt idx="94">
                  <c:v>-7.3405848000000002</c:v>
                </c:pt>
                <c:pt idx="95">
                  <c:v>-7.3593159000000004</c:v>
                </c:pt>
                <c:pt idx="96">
                  <c:v>-7.38375</c:v>
                </c:pt>
                <c:pt idx="97">
                  <c:v>-7.4172925999999997</c:v>
                </c:pt>
                <c:pt idx="98">
                  <c:v>-7.4694628999999999</c:v>
                </c:pt>
                <c:pt idx="99">
                  <c:v>-7.5337052</c:v>
                </c:pt>
                <c:pt idx="100">
                  <c:v>-7.6051830999999996</c:v>
                </c:pt>
                <c:pt idx="101">
                  <c:v>-7.6866387999999999</c:v>
                </c:pt>
                <c:pt idx="102">
                  <c:v>-7.7700051999999999</c:v>
                </c:pt>
                <c:pt idx="103">
                  <c:v>-7.8574561999999997</c:v>
                </c:pt>
                <c:pt idx="104">
                  <c:v>-7.9517778999999997</c:v>
                </c:pt>
                <c:pt idx="105">
                  <c:v>-8.0504894</c:v>
                </c:pt>
                <c:pt idx="106">
                  <c:v>-8.1500243999999995</c:v>
                </c:pt>
                <c:pt idx="107">
                  <c:v>-8.2494172999999993</c:v>
                </c:pt>
                <c:pt idx="108">
                  <c:v>-8.3547668000000002</c:v>
                </c:pt>
                <c:pt idx="109">
                  <c:v>-8.4609717999999994</c:v>
                </c:pt>
                <c:pt idx="110">
                  <c:v>-8.5647553999999992</c:v>
                </c:pt>
                <c:pt idx="111">
                  <c:v>-8.6581820999999994</c:v>
                </c:pt>
                <c:pt idx="112">
                  <c:v>-8.7469806999999999</c:v>
                </c:pt>
                <c:pt idx="113">
                  <c:v>-8.8195657999999995</c:v>
                </c:pt>
                <c:pt idx="114">
                  <c:v>-8.8730115999999999</c:v>
                </c:pt>
                <c:pt idx="115">
                  <c:v>-8.9101228999999993</c:v>
                </c:pt>
                <c:pt idx="116">
                  <c:v>-8.9328842000000002</c:v>
                </c:pt>
                <c:pt idx="117">
                  <c:v>-8.9510918000000004</c:v>
                </c:pt>
                <c:pt idx="118">
                  <c:v>-8.9669398999999999</c:v>
                </c:pt>
                <c:pt idx="119">
                  <c:v>-8.9806603999999997</c:v>
                </c:pt>
                <c:pt idx="120">
                  <c:v>-9.0008516000000007</c:v>
                </c:pt>
                <c:pt idx="121">
                  <c:v>-9.0329742</c:v>
                </c:pt>
                <c:pt idx="122">
                  <c:v>-9.0613556000000006</c:v>
                </c:pt>
                <c:pt idx="123">
                  <c:v>-9.0925092999999997</c:v>
                </c:pt>
                <c:pt idx="124">
                  <c:v>-9.1153478999999997</c:v>
                </c:pt>
                <c:pt idx="125">
                  <c:v>-9.1407824000000009</c:v>
                </c:pt>
                <c:pt idx="126">
                  <c:v>-9.1759014000000008</c:v>
                </c:pt>
                <c:pt idx="127">
                  <c:v>-9.2079638999999993</c:v>
                </c:pt>
                <c:pt idx="128">
                  <c:v>-9.2307930000000002</c:v>
                </c:pt>
                <c:pt idx="129">
                  <c:v>-9.2358598999999995</c:v>
                </c:pt>
                <c:pt idx="130">
                  <c:v>-9.2183866999999999</c:v>
                </c:pt>
                <c:pt idx="131">
                  <c:v>-9.1777086000000008</c:v>
                </c:pt>
                <c:pt idx="132">
                  <c:v>-9.1311692999999998</c:v>
                </c:pt>
                <c:pt idx="133">
                  <c:v>-9.0805216000000009</c:v>
                </c:pt>
                <c:pt idx="134">
                  <c:v>-9.0538606999999995</c:v>
                </c:pt>
                <c:pt idx="135">
                  <c:v>-9.0361279999999997</c:v>
                </c:pt>
                <c:pt idx="136">
                  <c:v>-9.0073890999999993</c:v>
                </c:pt>
                <c:pt idx="137">
                  <c:v>-8.9852179999999997</c:v>
                </c:pt>
                <c:pt idx="138">
                  <c:v>-8.9710664999999992</c:v>
                </c:pt>
                <c:pt idx="139">
                  <c:v>-8.9627923999999997</c:v>
                </c:pt>
                <c:pt idx="140">
                  <c:v>-8.9528198000000003</c:v>
                </c:pt>
                <c:pt idx="141">
                  <c:v>-8.9512719999999995</c:v>
                </c:pt>
                <c:pt idx="142">
                  <c:v>-8.9455413999999998</c:v>
                </c:pt>
                <c:pt idx="143">
                  <c:v>-8.9488105999999998</c:v>
                </c:pt>
                <c:pt idx="144">
                  <c:v>-8.9413376000000007</c:v>
                </c:pt>
                <c:pt idx="145">
                  <c:v>-8.9462460999999998</c:v>
                </c:pt>
                <c:pt idx="146">
                  <c:v>-8.9384326999999999</c:v>
                </c:pt>
                <c:pt idx="147">
                  <c:v>-8.9279145999999994</c:v>
                </c:pt>
                <c:pt idx="148">
                  <c:v>-8.8971996000000004</c:v>
                </c:pt>
                <c:pt idx="149">
                  <c:v>-8.8716497000000007</c:v>
                </c:pt>
                <c:pt idx="150">
                  <c:v>-8.8332481000000005</c:v>
                </c:pt>
                <c:pt idx="151">
                  <c:v>-8.7995844000000005</c:v>
                </c:pt>
                <c:pt idx="152">
                  <c:v>-8.7596539999999994</c:v>
                </c:pt>
                <c:pt idx="153">
                  <c:v>-8.7275285999999994</c:v>
                </c:pt>
                <c:pt idx="154">
                  <c:v>-8.6998671999999999</c:v>
                </c:pt>
                <c:pt idx="155">
                  <c:v>-8.6837902000000007</c:v>
                </c:pt>
                <c:pt idx="156">
                  <c:v>-8.6625042000000008</c:v>
                </c:pt>
                <c:pt idx="157">
                  <c:v>-8.6612206</c:v>
                </c:pt>
                <c:pt idx="158">
                  <c:v>-8.6716689999999996</c:v>
                </c:pt>
                <c:pt idx="159">
                  <c:v>-8.6948451999999996</c:v>
                </c:pt>
                <c:pt idx="160">
                  <c:v>-8.7206086999999997</c:v>
                </c:pt>
                <c:pt idx="161">
                  <c:v>-8.7645301999999994</c:v>
                </c:pt>
                <c:pt idx="162">
                  <c:v>-8.8098726000000003</c:v>
                </c:pt>
                <c:pt idx="163">
                  <c:v>-8.8618898000000002</c:v>
                </c:pt>
                <c:pt idx="164">
                  <c:v>-8.9172057999999996</c:v>
                </c:pt>
                <c:pt idx="165">
                  <c:v>-8.9787654999999997</c:v>
                </c:pt>
                <c:pt idx="166">
                  <c:v>-9.0426825999999991</c:v>
                </c:pt>
                <c:pt idx="167">
                  <c:v>-9.1094712999999992</c:v>
                </c:pt>
                <c:pt idx="168">
                  <c:v>-9.1845654999999997</c:v>
                </c:pt>
                <c:pt idx="169">
                  <c:v>-9.2607678999999994</c:v>
                </c:pt>
                <c:pt idx="170">
                  <c:v>-9.3480234000000006</c:v>
                </c:pt>
                <c:pt idx="171">
                  <c:v>-9.4552908000000002</c:v>
                </c:pt>
                <c:pt idx="172">
                  <c:v>-9.5723991000000002</c:v>
                </c:pt>
                <c:pt idx="173">
                  <c:v>-9.6970158000000009</c:v>
                </c:pt>
                <c:pt idx="174">
                  <c:v>-9.8266068000000004</c:v>
                </c:pt>
                <c:pt idx="175">
                  <c:v>-9.9521189000000003</c:v>
                </c:pt>
                <c:pt idx="176">
                  <c:v>-10.071845</c:v>
                </c:pt>
                <c:pt idx="177">
                  <c:v>-10.178834</c:v>
                </c:pt>
                <c:pt idx="178">
                  <c:v>-10.267597</c:v>
                </c:pt>
                <c:pt idx="179">
                  <c:v>-10.347780999999999</c:v>
                </c:pt>
                <c:pt idx="180">
                  <c:v>-10.421436</c:v>
                </c:pt>
                <c:pt idx="181">
                  <c:v>-10.484068000000001</c:v>
                </c:pt>
                <c:pt idx="182">
                  <c:v>-10.542837</c:v>
                </c:pt>
                <c:pt idx="183">
                  <c:v>-10.610688</c:v>
                </c:pt>
                <c:pt idx="184">
                  <c:v>-10.681694999999999</c:v>
                </c:pt>
                <c:pt idx="185">
                  <c:v>-10.757597000000001</c:v>
                </c:pt>
                <c:pt idx="186">
                  <c:v>-10.845267</c:v>
                </c:pt>
                <c:pt idx="187">
                  <c:v>-10.945478</c:v>
                </c:pt>
                <c:pt idx="188">
                  <c:v>-11.052607999999999</c:v>
                </c:pt>
                <c:pt idx="189">
                  <c:v>-11.171920999999999</c:v>
                </c:pt>
                <c:pt idx="190">
                  <c:v>-11.30011</c:v>
                </c:pt>
                <c:pt idx="191">
                  <c:v>-11.432346000000001</c:v>
                </c:pt>
                <c:pt idx="192">
                  <c:v>-11.565982999999999</c:v>
                </c:pt>
                <c:pt idx="193">
                  <c:v>-11.696116</c:v>
                </c:pt>
                <c:pt idx="194">
                  <c:v>-11.825832</c:v>
                </c:pt>
                <c:pt idx="195">
                  <c:v>-11.949926</c:v>
                </c:pt>
                <c:pt idx="196">
                  <c:v>-12.074294999999999</c:v>
                </c:pt>
                <c:pt idx="197">
                  <c:v>-12.188245999999999</c:v>
                </c:pt>
                <c:pt idx="198">
                  <c:v>-12.299318</c:v>
                </c:pt>
                <c:pt idx="199">
                  <c:v>-12.379604</c:v>
                </c:pt>
                <c:pt idx="200">
                  <c:v>-12.439076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-14.78669</c:v>
                </c:pt>
                <c:pt idx="1">
                  <c:v>-14.187709</c:v>
                </c:pt>
                <c:pt idx="2">
                  <c:v>-13.387677999999999</c:v>
                </c:pt>
                <c:pt idx="3">
                  <c:v>-12.395887999999999</c:v>
                </c:pt>
                <c:pt idx="4">
                  <c:v>-11.714968000000001</c:v>
                </c:pt>
                <c:pt idx="5">
                  <c:v>-11.032389999999999</c:v>
                </c:pt>
                <c:pt idx="6">
                  <c:v>-10.475255000000001</c:v>
                </c:pt>
                <c:pt idx="7">
                  <c:v>-10.09388</c:v>
                </c:pt>
                <c:pt idx="8">
                  <c:v>-9.8361464000000005</c:v>
                </c:pt>
                <c:pt idx="9">
                  <c:v>-9.5340375999999996</c:v>
                </c:pt>
                <c:pt idx="10">
                  <c:v>-9.2721291000000008</c:v>
                </c:pt>
                <c:pt idx="11">
                  <c:v>-9.1001224999999994</c:v>
                </c:pt>
                <c:pt idx="12">
                  <c:v>-8.9560709000000003</c:v>
                </c:pt>
                <c:pt idx="13">
                  <c:v>-8.8059492000000006</c:v>
                </c:pt>
                <c:pt idx="14">
                  <c:v>-8.7095479999999998</c:v>
                </c:pt>
                <c:pt idx="15">
                  <c:v>-8.6497784000000006</c:v>
                </c:pt>
                <c:pt idx="16">
                  <c:v>-8.5681238000000004</c:v>
                </c:pt>
                <c:pt idx="17">
                  <c:v>-8.4892024999999993</c:v>
                </c:pt>
                <c:pt idx="18">
                  <c:v>-8.4621925000000005</c:v>
                </c:pt>
                <c:pt idx="19">
                  <c:v>-8.4294080999999998</c:v>
                </c:pt>
                <c:pt idx="20">
                  <c:v>-8.3954343999999992</c:v>
                </c:pt>
                <c:pt idx="21">
                  <c:v>-8.3715323999999995</c:v>
                </c:pt>
                <c:pt idx="22">
                  <c:v>-8.3306503000000003</c:v>
                </c:pt>
                <c:pt idx="23">
                  <c:v>-8.2822437000000004</c:v>
                </c:pt>
                <c:pt idx="24">
                  <c:v>-8.2483015000000002</c:v>
                </c:pt>
                <c:pt idx="25">
                  <c:v>-8.2110185999999992</c:v>
                </c:pt>
                <c:pt idx="26">
                  <c:v>-8.1691236000000007</c:v>
                </c:pt>
                <c:pt idx="27">
                  <c:v>-8.1390408999999995</c:v>
                </c:pt>
                <c:pt idx="28">
                  <c:v>-8.1167125999999996</c:v>
                </c:pt>
                <c:pt idx="29">
                  <c:v>-8.0775527999999994</c:v>
                </c:pt>
                <c:pt idx="30">
                  <c:v>-8.0656700000000008</c:v>
                </c:pt>
                <c:pt idx="31">
                  <c:v>-8.0483378999999999</c:v>
                </c:pt>
                <c:pt idx="32">
                  <c:v>-8.0123081000000003</c:v>
                </c:pt>
                <c:pt idx="33">
                  <c:v>-8.0066852999999991</c:v>
                </c:pt>
                <c:pt idx="34">
                  <c:v>-8.0176926000000002</c:v>
                </c:pt>
                <c:pt idx="35">
                  <c:v>-8.0130329000000007</c:v>
                </c:pt>
                <c:pt idx="36">
                  <c:v>-8.0212430999999995</c:v>
                </c:pt>
                <c:pt idx="37">
                  <c:v>-8.0696030000000007</c:v>
                </c:pt>
                <c:pt idx="38">
                  <c:v>-8.0931119999999996</c:v>
                </c:pt>
                <c:pt idx="39">
                  <c:v>-8.1150494000000002</c:v>
                </c:pt>
                <c:pt idx="40">
                  <c:v>-8.1618156000000006</c:v>
                </c:pt>
                <c:pt idx="41">
                  <c:v>-8.1900864000000002</c:v>
                </c:pt>
                <c:pt idx="42">
                  <c:v>-8.2145214000000006</c:v>
                </c:pt>
                <c:pt idx="43">
                  <c:v>-8.2405747999999992</c:v>
                </c:pt>
                <c:pt idx="44">
                  <c:v>-8.2742701000000007</c:v>
                </c:pt>
                <c:pt idx="45">
                  <c:v>-8.2931261000000003</c:v>
                </c:pt>
                <c:pt idx="46">
                  <c:v>-8.3371668000000003</c:v>
                </c:pt>
                <c:pt idx="47">
                  <c:v>-8.3814115999999999</c:v>
                </c:pt>
                <c:pt idx="48">
                  <c:v>-8.4042624999999997</c:v>
                </c:pt>
                <c:pt idx="49">
                  <c:v>-8.4336289999999998</c:v>
                </c:pt>
                <c:pt idx="50">
                  <c:v>-8.4555559000000002</c:v>
                </c:pt>
                <c:pt idx="51">
                  <c:v>-8.4567747000000004</c:v>
                </c:pt>
                <c:pt idx="52">
                  <c:v>-8.4440869999999997</c:v>
                </c:pt>
                <c:pt idx="53">
                  <c:v>-8.4388808999999991</c:v>
                </c:pt>
                <c:pt idx="54">
                  <c:v>-8.4244784999999993</c:v>
                </c:pt>
                <c:pt idx="55">
                  <c:v>-8.4227466999999994</c:v>
                </c:pt>
                <c:pt idx="56">
                  <c:v>-8.4370890000000003</c:v>
                </c:pt>
                <c:pt idx="57">
                  <c:v>-8.4453458999999995</c:v>
                </c:pt>
                <c:pt idx="58">
                  <c:v>-8.4660816000000008</c:v>
                </c:pt>
                <c:pt idx="59">
                  <c:v>-8.4919319000000009</c:v>
                </c:pt>
                <c:pt idx="60">
                  <c:v>-8.5107794000000005</c:v>
                </c:pt>
                <c:pt idx="61">
                  <c:v>-8.5159540000000007</c:v>
                </c:pt>
                <c:pt idx="62">
                  <c:v>-8.5271901999999997</c:v>
                </c:pt>
                <c:pt idx="63">
                  <c:v>-8.5490217000000008</c:v>
                </c:pt>
                <c:pt idx="64">
                  <c:v>-8.5471553999999994</c:v>
                </c:pt>
                <c:pt idx="65">
                  <c:v>-8.5560378999999998</c:v>
                </c:pt>
                <c:pt idx="66">
                  <c:v>-8.5544013999999997</c:v>
                </c:pt>
                <c:pt idx="67">
                  <c:v>-8.5517672999999998</c:v>
                </c:pt>
                <c:pt idx="68">
                  <c:v>-8.5515661000000005</c:v>
                </c:pt>
                <c:pt idx="69">
                  <c:v>-8.5735855000000001</c:v>
                </c:pt>
                <c:pt idx="70">
                  <c:v>-8.5847960000000008</c:v>
                </c:pt>
                <c:pt idx="71">
                  <c:v>-8.5917521000000008</c:v>
                </c:pt>
                <c:pt idx="72">
                  <c:v>-8.6065339999999999</c:v>
                </c:pt>
                <c:pt idx="73">
                  <c:v>-8.6227979999999995</c:v>
                </c:pt>
                <c:pt idx="74">
                  <c:v>-8.6230927000000008</c:v>
                </c:pt>
                <c:pt idx="75">
                  <c:v>-8.6279801999999997</c:v>
                </c:pt>
                <c:pt idx="76">
                  <c:v>-8.6401768000000008</c:v>
                </c:pt>
                <c:pt idx="77">
                  <c:v>-8.6454401000000001</c:v>
                </c:pt>
                <c:pt idx="78">
                  <c:v>-8.6502961999999997</c:v>
                </c:pt>
                <c:pt idx="79">
                  <c:v>-8.6638345999999995</c:v>
                </c:pt>
                <c:pt idx="80">
                  <c:v>-8.6758976000000008</c:v>
                </c:pt>
                <c:pt idx="81">
                  <c:v>-8.6950816999999994</c:v>
                </c:pt>
                <c:pt idx="82">
                  <c:v>-8.7158841999999996</c:v>
                </c:pt>
                <c:pt idx="83">
                  <c:v>-8.7494058999999993</c:v>
                </c:pt>
                <c:pt idx="84">
                  <c:v>-8.7777691000000004</c:v>
                </c:pt>
                <c:pt idx="85">
                  <c:v>-8.8113136000000001</c:v>
                </c:pt>
                <c:pt idx="86">
                  <c:v>-8.8450909000000006</c:v>
                </c:pt>
                <c:pt idx="87">
                  <c:v>-8.8883103999999999</c:v>
                </c:pt>
                <c:pt idx="88">
                  <c:v>-8.9290409000000004</c:v>
                </c:pt>
                <c:pt idx="89">
                  <c:v>-8.9732026999999999</c:v>
                </c:pt>
                <c:pt idx="90">
                  <c:v>-9.0203837999999994</c:v>
                </c:pt>
                <c:pt idx="91">
                  <c:v>-9.0718478999999999</c:v>
                </c:pt>
                <c:pt idx="92">
                  <c:v>-9.1230507000000003</c:v>
                </c:pt>
                <c:pt idx="93">
                  <c:v>-9.1712378999999995</c:v>
                </c:pt>
                <c:pt idx="94">
                  <c:v>-9.2131147000000002</c:v>
                </c:pt>
                <c:pt idx="95">
                  <c:v>-9.2423514999999998</c:v>
                </c:pt>
                <c:pt idx="96">
                  <c:v>-9.2626982000000009</c:v>
                </c:pt>
                <c:pt idx="97">
                  <c:v>-9.2628030999999993</c:v>
                </c:pt>
                <c:pt idx="98">
                  <c:v>-9.2427387000000003</c:v>
                </c:pt>
                <c:pt idx="99">
                  <c:v>-9.2106457000000006</c:v>
                </c:pt>
                <c:pt idx="100">
                  <c:v>-9.1708765000000003</c:v>
                </c:pt>
                <c:pt idx="101">
                  <c:v>-9.1306381000000005</c:v>
                </c:pt>
                <c:pt idx="102">
                  <c:v>-9.1065178000000007</c:v>
                </c:pt>
                <c:pt idx="103">
                  <c:v>-9.1023235000000007</c:v>
                </c:pt>
                <c:pt idx="104">
                  <c:v>-9.1180935000000005</c:v>
                </c:pt>
                <c:pt idx="105">
                  <c:v>-9.1541510000000006</c:v>
                </c:pt>
                <c:pt idx="106">
                  <c:v>-9.2005548000000008</c:v>
                </c:pt>
                <c:pt idx="107">
                  <c:v>-9.2478619000000002</c:v>
                </c:pt>
                <c:pt idx="108">
                  <c:v>-9.3045367999999993</c:v>
                </c:pt>
                <c:pt idx="109">
                  <c:v>-9.3706473999999993</c:v>
                </c:pt>
                <c:pt idx="110">
                  <c:v>-9.4377221999999996</c:v>
                </c:pt>
                <c:pt idx="111">
                  <c:v>-9.5096159</c:v>
                </c:pt>
                <c:pt idx="112">
                  <c:v>-9.5842103999999999</c:v>
                </c:pt>
                <c:pt idx="113">
                  <c:v>-9.6592435999999999</c:v>
                </c:pt>
                <c:pt idx="114">
                  <c:v>-9.7321167000000006</c:v>
                </c:pt>
                <c:pt idx="115">
                  <c:v>-9.8043479999999992</c:v>
                </c:pt>
                <c:pt idx="116">
                  <c:v>-9.8672380000000004</c:v>
                </c:pt>
                <c:pt idx="117">
                  <c:v>-9.9324197999999999</c:v>
                </c:pt>
                <c:pt idx="118">
                  <c:v>-9.9894809999999996</c:v>
                </c:pt>
                <c:pt idx="119">
                  <c:v>-10.048222000000001</c:v>
                </c:pt>
                <c:pt idx="120">
                  <c:v>-10.099644</c:v>
                </c:pt>
                <c:pt idx="121">
                  <c:v>-10.150437</c:v>
                </c:pt>
                <c:pt idx="122">
                  <c:v>-10.193723</c:v>
                </c:pt>
                <c:pt idx="123">
                  <c:v>-10.241307000000001</c:v>
                </c:pt>
                <c:pt idx="124">
                  <c:v>-10.269133999999999</c:v>
                </c:pt>
                <c:pt idx="125">
                  <c:v>-10.294528</c:v>
                </c:pt>
                <c:pt idx="126">
                  <c:v>-10.312405</c:v>
                </c:pt>
                <c:pt idx="127">
                  <c:v>-10.337095</c:v>
                </c:pt>
                <c:pt idx="128">
                  <c:v>-10.356064</c:v>
                </c:pt>
                <c:pt idx="129">
                  <c:v>-10.395882</c:v>
                </c:pt>
                <c:pt idx="130">
                  <c:v>-10.452806000000001</c:v>
                </c:pt>
                <c:pt idx="131">
                  <c:v>-10.521433999999999</c:v>
                </c:pt>
                <c:pt idx="132">
                  <c:v>-10.556381</c:v>
                </c:pt>
                <c:pt idx="133">
                  <c:v>-10.580296000000001</c:v>
                </c:pt>
                <c:pt idx="134">
                  <c:v>-10.590952</c:v>
                </c:pt>
                <c:pt idx="135">
                  <c:v>-10.586270000000001</c:v>
                </c:pt>
                <c:pt idx="136">
                  <c:v>-10.569091999999999</c:v>
                </c:pt>
                <c:pt idx="137">
                  <c:v>-10.581469999999999</c:v>
                </c:pt>
                <c:pt idx="138">
                  <c:v>-10.608124999999999</c:v>
                </c:pt>
                <c:pt idx="139">
                  <c:v>-10.642232</c:v>
                </c:pt>
                <c:pt idx="140">
                  <c:v>-10.675592999999999</c:v>
                </c:pt>
                <c:pt idx="141">
                  <c:v>-10.711340999999999</c:v>
                </c:pt>
                <c:pt idx="142">
                  <c:v>-10.741092</c:v>
                </c:pt>
                <c:pt idx="143">
                  <c:v>-10.772479000000001</c:v>
                </c:pt>
                <c:pt idx="144">
                  <c:v>-10.796601000000001</c:v>
                </c:pt>
                <c:pt idx="145">
                  <c:v>-10.827909</c:v>
                </c:pt>
                <c:pt idx="146">
                  <c:v>-10.853828999999999</c:v>
                </c:pt>
                <c:pt idx="147">
                  <c:v>-10.870286</c:v>
                </c:pt>
                <c:pt idx="148">
                  <c:v>-10.879424999999999</c:v>
                </c:pt>
                <c:pt idx="149">
                  <c:v>-10.890934</c:v>
                </c:pt>
                <c:pt idx="150">
                  <c:v>-10.902578</c:v>
                </c:pt>
                <c:pt idx="151">
                  <c:v>-10.912065999999999</c:v>
                </c:pt>
                <c:pt idx="152">
                  <c:v>-10.911075</c:v>
                </c:pt>
                <c:pt idx="153">
                  <c:v>-10.903389000000001</c:v>
                </c:pt>
                <c:pt idx="154">
                  <c:v>-10.896497999999999</c:v>
                </c:pt>
                <c:pt idx="155">
                  <c:v>-10.881731</c:v>
                </c:pt>
                <c:pt idx="156">
                  <c:v>-10.859817</c:v>
                </c:pt>
                <c:pt idx="157">
                  <c:v>-10.853484</c:v>
                </c:pt>
                <c:pt idx="158">
                  <c:v>-10.846768000000001</c:v>
                </c:pt>
                <c:pt idx="159">
                  <c:v>-10.847595</c:v>
                </c:pt>
                <c:pt idx="160">
                  <c:v>-10.841949</c:v>
                </c:pt>
                <c:pt idx="161">
                  <c:v>-10.848673</c:v>
                </c:pt>
                <c:pt idx="162">
                  <c:v>-10.84132</c:v>
                </c:pt>
                <c:pt idx="163">
                  <c:v>-10.837904999999999</c:v>
                </c:pt>
                <c:pt idx="164">
                  <c:v>-10.822848</c:v>
                </c:pt>
                <c:pt idx="165">
                  <c:v>-10.818301</c:v>
                </c:pt>
                <c:pt idx="166">
                  <c:v>-10.805418</c:v>
                </c:pt>
                <c:pt idx="167">
                  <c:v>-10.803658</c:v>
                </c:pt>
                <c:pt idx="168">
                  <c:v>-10.801819999999999</c:v>
                </c:pt>
                <c:pt idx="169">
                  <c:v>-10.804027</c:v>
                </c:pt>
                <c:pt idx="170">
                  <c:v>-10.808472999999999</c:v>
                </c:pt>
                <c:pt idx="171">
                  <c:v>-10.827624</c:v>
                </c:pt>
                <c:pt idx="172">
                  <c:v>-10.842635</c:v>
                </c:pt>
                <c:pt idx="173">
                  <c:v>-10.858682999999999</c:v>
                </c:pt>
                <c:pt idx="174">
                  <c:v>-10.869909</c:v>
                </c:pt>
                <c:pt idx="175">
                  <c:v>-10.873568000000001</c:v>
                </c:pt>
                <c:pt idx="176">
                  <c:v>-10.865171999999999</c:v>
                </c:pt>
                <c:pt idx="177">
                  <c:v>-10.856069</c:v>
                </c:pt>
                <c:pt idx="178">
                  <c:v>-10.837133</c:v>
                </c:pt>
                <c:pt idx="179">
                  <c:v>-10.815968</c:v>
                </c:pt>
                <c:pt idx="180">
                  <c:v>-10.795971</c:v>
                </c:pt>
                <c:pt idx="181">
                  <c:v>-10.786788</c:v>
                </c:pt>
                <c:pt idx="182">
                  <c:v>-10.783531</c:v>
                </c:pt>
                <c:pt idx="183">
                  <c:v>-10.792332</c:v>
                </c:pt>
                <c:pt idx="184">
                  <c:v>-10.814628000000001</c:v>
                </c:pt>
                <c:pt idx="185">
                  <c:v>-10.848749</c:v>
                </c:pt>
                <c:pt idx="186">
                  <c:v>-10.894396</c:v>
                </c:pt>
                <c:pt idx="187">
                  <c:v>-10.946239</c:v>
                </c:pt>
                <c:pt idx="188">
                  <c:v>-11.007400000000001</c:v>
                </c:pt>
                <c:pt idx="189">
                  <c:v>-11.07113</c:v>
                </c:pt>
                <c:pt idx="190">
                  <c:v>-11.139419999999999</c:v>
                </c:pt>
                <c:pt idx="191">
                  <c:v>-11.212058000000001</c:v>
                </c:pt>
                <c:pt idx="192">
                  <c:v>-11.295626</c:v>
                </c:pt>
                <c:pt idx="193">
                  <c:v>-11.381577999999999</c:v>
                </c:pt>
                <c:pt idx="194">
                  <c:v>-11.474421</c:v>
                </c:pt>
                <c:pt idx="195">
                  <c:v>-11.572239</c:v>
                </c:pt>
                <c:pt idx="196">
                  <c:v>-11.67961</c:v>
                </c:pt>
                <c:pt idx="197">
                  <c:v>-11.794468999999999</c:v>
                </c:pt>
                <c:pt idx="198">
                  <c:v>-11.921576</c:v>
                </c:pt>
                <c:pt idx="199">
                  <c:v>-12.027021</c:v>
                </c:pt>
                <c:pt idx="200">
                  <c:v>-12.107491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3 GHz IF, Sine Wave LSLO (dBm)</a:t>
            </a:r>
            <a:r>
              <a:rPr lang="en-US" sz="1000" baseline="30000"/>
              <a:t>4</a:t>
            </a:r>
            <a:endParaRPr lang="en-US" sz="1000" baseline="0"/>
          </a:p>
        </c:rich>
      </c:tx>
      <c:layout>
        <c:manualLayout>
          <c:xMode val="edge"/>
          <c:yMode val="edge"/>
          <c:x val="0.27719115023778568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2.4333193</c:v>
                </c:pt>
                <c:pt idx="1">
                  <c:v>6.7593274000000001</c:v>
                </c:pt>
                <c:pt idx="2">
                  <c:v>10.880182</c:v>
                </c:pt>
                <c:pt idx="3">
                  <c:v>12.556815</c:v>
                </c:pt>
                <c:pt idx="4">
                  <c:v>11.009662000000001</c:v>
                </c:pt>
                <c:pt idx="5">
                  <c:v>9.5689449</c:v>
                </c:pt>
                <c:pt idx="6">
                  <c:v>9.1172705000000001</c:v>
                </c:pt>
                <c:pt idx="7">
                  <c:v>8.8678083000000001</c:v>
                </c:pt>
                <c:pt idx="8">
                  <c:v>8.7183560999999994</c:v>
                </c:pt>
                <c:pt idx="9">
                  <c:v>8.7490988000000005</c:v>
                </c:pt>
                <c:pt idx="10">
                  <c:v>8.7610731000000008</c:v>
                </c:pt>
                <c:pt idx="11">
                  <c:v>8.6216097000000005</c:v>
                </c:pt>
                <c:pt idx="12">
                  <c:v>8.4106588000000002</c:v>
                </c:pt>
                <c:pt idx="13">
                  <c:v>8.3383760000000002</c:v>
                </c:pt>
                <c:pt idx="14">
                  <c:v>8.4343119000000009</c:v>
                </c:pt>
                <c:pt idx="15">
                  <c:v>8.7853583999999998</c:v>
                </c:pt>
                <c:pt idx="16">
                  <c:v>9.2056456000000004</c:v>
                </c:pt>
                <c:pt idx="17">
                  <c:v>9.4656181000000004</c:v>
                </c:pt>
                <c:pt idx="18">
                  <c:v>9.3349905</c:v>
                </c:pt>
                <c:pt idx="19">
                  <c:v>8.9607343999999998</c:v>
                </c:pt>
                <c:pt idx="20">
                  <c:v>8.6411753000000004</c:v>
                </c:pt>
                <c:pt idx="21">
                  <c:v>8.6748694999999998</c:v>
                </c:pt>
                <c:pt idx="22">
                  <c:v>8.7156544</c:v>
                </c:pt>
                <c:pt idx="23">
                  <c:v>8.9719429000000002</c:v>
                </c:pt>
                <c:pt idx="24">
                  <c:v>8.8923863999999995</c:v>
                </c:pt>
                <c:pt idx="25">
                  <c:v>8.7221650999999998</c:v>
                </c:pt>
                <c:pt idx="26">
                  <c:v>8.6182145999999999</c:v>
                </c:pt>
                <c:pt idx="27">
                  <c:v>8.6028471</c:v>
                </c:pt>
                <c:pt idx="28">
                  <c:v>8.7747641000000005</c:v>
                </c:pt>
                <c:pt idx="29">
                  <c:v>8.6899958000000002</c:v>
                </c:pt>
                <c:pt idx="30">
                  <c:v>8.6157246000000001</c:v>
                </c:pt>
                <c:pt idx="31">
                  <c:v>8.5124788000000002</c:v>
                </c:pt>
                <c:pt idx="32">
                  <c:v>8.4977560000000008</c:v>
                </c:pt>
                <c:pt idx="33">
                  <c:v>8.4244126999999995</c:v>
                </c:pt>
                <c:pt idx="34">
                  <c:v>8.2980642000000007</c:v>
                </c:pt>
                <c:pt idx="35">
                  <c:v>7.9659696000000002</c:v>
                </c:pt>
                <c:pt idx="36">
                  <c:v>7.6891141000000003</c:v>
                </c:pt>
                <c:pt idx="37">
                  <c:v>7.3367962999999996</c:v>
                </c:pt>
                <c:pt idx="38">
                  <c:v>7.1000265999999996</c:v>
                </c:pt>
                <c:pt idx="39">
                  <c:v>7.0983118999999997</c:v>
                </c:pt>
                <c:pt idx="40">
                  <c:v>7.3319592</c:v>
                </c:pt>
                <c:pt idx="41">
                  <c:v>7.4674006000000004</c:v>
                </c:pt>
                <c:pt idx="42">
                  <c:v>7.3790927000000002</c:v>
                </c:pt>
                <c:pt idx="43">
                  <c:v>6.9979873000000001</c:v>
                </c:pt>
                <c:pt idx="44">
                  <c:v>6.7803320999999999</c:v>
                </c:pt>
                <c:pt idx="45">
                  <c:v>6.3680982999999998</c:v>
                </c:pt>
                <c:pt idx="46">
                  <c:v>6.3425840999999998</c:v>
                </c:pt>
                <c:pt idx="47">
                  <c:v>6.4377674999999996</c:v>
                </c:pt>
                <c:pt idx="48">
                  <c:v>7.1207656999999998</c:v>
                </c:pt>
                <c:pt idx="49">
                  <c:v>7.6793446999999997</c:v>
                </c:pt>
                <c:pt idx="50">
                  <c:v>8.1541405000000005</c:v>
                </c:pt>
                <c:pt idx="51">
                  <c:v>8.3096838000000002</c:v>
                </c:pt>
                <c:pt idx="52">
                  <c:v>7.9250540999999997</c:v>
                </c:pt>
                <c:pt idx="53">
                  <c:v>7.4227661999999999</c:v>
                </c:pt>
                <c:pt idx="54">
                  <c:v>6.8140644999999997</c:v>
                </c:pt>
                <c:pt idx="55">
                  <c:v>6.9120454999999996</c:v>
                </c:pt>
                <c:pt idx="56">
                  <c:v>7.1199750999999996</c:v>
                </c:pt>
                <c:pt idx="57">
                  <c:v>7.7574696999999997</c:v>
                </c:pt>
                <c:pt idx="58">
                  <c:v>8.5224934000000001</c:v>
                </c:pt>
                <c:pt idx="59">
                  <c:v>9.2285260999999998</c:v>
                </c:pt>
                <c:pt idx="60">
                  <c:v>9.4779844000000004</c:v>
                </c:pt>
                <c:pt idx="61">
                  <c:v>9.0367736999999995</c:v>
                </c:pt>
                <c:pt idx="62">
                  <c:v>8.6519689999999994</c:v>
                </c:pt>
                <c:pt idx="63">
                  <c:v>8.2232932999999999</c:v>
                </c:pt>
                <c:pt idx="64">
                  <c:v>8.0889796999999994</c:v>
                </c:pt>
                <c:pt idx="65">
                  <c:v>7.8784622999999998</c:v>
                </c:pt>
                <c:pt idx="66">
                  <c:v>7.7702131000000003</c:v>
                </c:pt>
                <c:pt idx="67">
                  <c:v>7.6392011999999996</c:v>
                </c:pt>
                <c:pt idx="68">
                  <c:v>7.7185473</c:v>
                </c:pt>
                <c:pt idx="69">
                  <c:v>7.8264598999999997</c:v>
                </c:pt>
                <c:pt idx="70">
                  <c:v>7.5461836</c:v>
                </c:pt>
                <c:pt idx="71">
                  <c:v>7.0244163999999998</c:v>
                </c:pt>
                <c:pt idx="72">
                  <c:v>6.5033021</c:v>
                </c:pt>
                <c:pt idx="73">
                  <c:v>6.3158073000000003</c:v>
                </c:pt>
                <c:pt idx="74">
                  <c:v>6.2955646999999999</c:v>
                </c:pt>
                <c:pt idx="75">
                  <c:v>6.3488536</c:v>
                </c:pt>
                <c:pt idx="76">
                  <c:v>6.4896035000000003</c:v>
                </c:pt>
                <c:pt idx="77">
                  <c:v>6.2245287999999999</c:v>
                </c:pt>
                <c:pt idx="78">
                  <c:v>5.7896476000000003</c:v>
                </c:pt>
                <c:pt idx="79">
                  <c:v>5.6533284000000004</c:v>
                </c:pt>
                <c:pt idx="80">
                  <c:v>6.2817235</c:v>
                </c:pt>
                <c:pt idx="81">
                  <c:v>7.4094863000000002</c:v>
                </c:pt>
                <c:pt idx="82">
                  <c:v>8.0456132999999994</c:v>
                </c:pt>
                <c:pt idx="83">
                  <c:v>8.0502558000000004</c:v>
                </c:pt>
                <c:pt idx="84">
                  <c:v>7.2238989</c:v>
                </c:pt>
                <c:pt idx="85">
                  <c:v>6.2491168999999998</c:v>
                </c:pt>
                <c:pt idx="86">
                  <c:v>5.2690725</c:v>
                </c:pt>
                <c:pt idx="87">
                  <c:v>5.2663378999999999</c:v>
                </c:pt>
                <c:pt idx="88">
                  <c:v>5.6559396</c:v>
                </c:pt>
                <c:pt idx="89">
                  <c:v>6.2158442000000003</c:v>
                </c:pt>
                <c:pt idx="90">
                  <c:v>7.2926617</c:v>
                </c:pt>
                <c:pt idx="91">
                  <c:v>7.6828475000000003</c:v>
                </c:pt>
                <c:pt idx="92">
                  <c:v>7.9873395</c:v>
                </c:pt>
                <c:pt idx="93">
                  <c:v>8.1386403999999999</c:v>
                </c:pt>
                <c:pt idx="94">
                  <c:v>7.9460788000000004</c:v>
                </c:pt>
                <c:pt idx="95">
                  <c:v>8.1114654999999996</c:v>
                </c:pt>
                <c:pt idx="96">
                  <c:v>6.9001140999999997</c:v>
                </c:pt>
                <c:pt idx="97">
                  <c:v>6.4163813999999997</c:v>
                </c:pt>
                <c:pt idx="98">
                  <c:v>5.6802950000000001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'IP3'!$AH$5:$AH$103</c:f>
              <c:numCache>
                <c:formatCode>General</c:formatCode>
                <c:ptCount val="99"/>
                <c:pt idx="0">
                  <c:v>2.0973915999999999</c:v>
                </c:pt>
                <c:pt idx="1">
                  <c:v>5.8017488000000004</c:v>
                </c:pt>
                <c:pt idx="2">
                  <c:v>10.871710999999999</c:v>
                </c:pt>
                <c:pt idx="3">
                  <c:v>13.871556999999999</c:v>
                </c:pt>
                <c:pt idx="4">
                  <c:v>14.24466</c:v>
                </c:pt>
                <c:pt idx="5">
                  <c:v>13.156943999999999</c:v>
                </c:pt>
                <c:pt idx="6">
                  <c:v>12.670109</c:v>
                </c:pt>
                <c:pt idx="7">
                  <c:v>12.45913</c:v>
                </c:pt>
                <c:pt idx="8">
                  <c:v>11.991199</c:v>
                </c:pt>
                <c:pt idx="9">
                  <c:v>12.00644</c:v>
                </c:pt>
                <c:pt idx="10">
                  <c:v>11.661738</c:v>
                </c:pt>
                <c:pt idx="11">
                  <c:v>11.624522000000001</c:v>
                </c:pt>
                <c:pt idx="12">
                  <c:v>11.341998</c:v>
                </c:pt>
                <c:pt idx="13">
                  <c:v>11.268796999999999</c:v>
                </c:pt>
                <c:pt idx="14">
                  <c:v>11.389950000000001</c:v>
                </c:pt>
                <c:pt idx="15">
                  <c:v>11.566573</c:v>
                </c:pt>
                <c:pt idx="16">
                  <c:v>11.709481</c:v>
                </c:pt>
                <c:pt idx="17">
                  <c:v>11.525311</c:v>
                </c:pt>
                <c:pt idx="18">
                  <c:v>11.379592000000001</c:v>
                </c:pt>
                <c:pt idx="19">
                  <c:v>11.162496000000001</c:v>
                </c:pt>
                <c:pt idx="20">
                  <c:v>10.849356</c:v>
                </c:pt>
                <c:pt idx="21">
                  <c:v>10.753076999999999</c:v>
                </c:pt>
                <c:pt idx="22">
                  <c:v>10.797988</c:v>
                </c:pt>
                <c:pt idx="23">
                  <c:v>11.122465</c:v>
                </c:pt>
                <c:pt idx="24">
                  <c:v>11.341927999999999</c:v>
                </c:pt>
                <c:pt idx="25">
                  <c:v>11.301214999999999</c:v>
                </c:pt>
                <c:pt idx="26">
                  <c:v>11.285591999999999</c:v>
                </c:pt>
                <c:pt idx="27">
                  <c:v>11.024025999999999</c:v>
                </c:pt>
                <c:pt idx="28">
                  <c:v>10.992019000000001</c:v>
                </c:pt>
                <c:pt idx="29">
                  <c:v>10.704148999999999</c:v>
                </c:pt>
                <c:pt idx="30">
                  <c:v>10.579031000000001</c:v>
                </c:pt>
                <c:pt idx="31">
                  <c:v>10.327640000000001</c:v>
                </c:pt>
                <c:pt idx="32">
                  <c:v>10.188677</c:v>
                </c:pt>
                <c:pt idx="33">
                  <c:v>9.8238325</c:v>
                </c:pt>
                <c:pt idx="34">
                  <c:v>9.6785821999999992</c:v>
                </c:pt>
                <c:pt idx="35">
                  <c:v>9.5584927000000004</c:v>
                </c:pt>
                <c:pt idx="36">
                  <c:v>9.6526908999999996</c:v>
                </c:pt>
                <c:pt idx="37">
                  <c:v>9.5814695000000007</c:v>
                </c:pt>
                <c:pt idx="38">
                  <c:v>9.3698273000000007</c:v>
                </c:pt>
                <c:pt idx="39">
                  <c:v>9.1052827999999995</c:v>
                </c:pt>
                <c:pt idx="40">
                  <c:v>9.0610722999999993</c:v>
                </c:pt>
                <c:pt idx="41">
                  <c:v>9.2633466999999996</c:v>
                </c:pt>
                <c:pt idx="42">
                  <c:v>10.023834000000001</c:v>
                </c:pt>
                <c:pt idx="43">
                  <c:v>10.614072999999999</c:v>
                </c:pt>
                <c:pt idx="44">
                  <c:v>11.377416999999999</c:v>
                </c:pt>
                <c:pt idx="45">
                  <c:v>10.982449000000001</c:v>
                </c:pt>
                <c:pt idx="46">
                  <c:v>10.609724</c:v>
                </c:pt>
                <c:pt idx="47">
                  <c:v>9.7051268000000004</c:v>
                </c:pt>
                <c:pt idx="48">
                  <c:v>9.2448606000000009</c:v>
                </c:pt>
                <c:pt idx="49">
                  <c:v>8.7350940999999995</c:v>
                </c:pt>
                <c:pt idx="50">
                  <c:v>8.5830859999999998</c:v>
                </c:pt>
                <c:pt idx="51">
                  <c:v>8.7300757999999998</c:v>
                </c:pt>
                <c:pt idx="52">
                  <c:v>8.3737583000000004</c:v>
                </c:pt>
                <c:pt idx="53">
                  <c:v>8.0108212999999999</c:v>
                </c:pt>
                <c:pt idx="54">
                  <c:v>7.3104668000000004</c:v>
                </c:pt>
                <c:pt idx="55">
                  <c:v>7.4464516999999999</c:v>
                </c:pt>
                <c:pt idx="56">
                  <c:v>7.6098436999999999</c:v>
                </c:pt>
                <c:pt idx="57">
                  <c:v>8.1224460999999994</c:v>
                </c:pt>
                <c:pt idx="58">
                  <c:v>8.4624118999999993</c:v>
                </c:pt>
                <c:pt idx="59">
                  <c:v>8.4085549999999998</c:v>
                </c:pt>
                <c:pt idx="60">
                  <c:v>8.4576969000000002</c:v>
                </c:pt>
                <c:pt idx="61">
                  <c:v>8.4521046000000002</c:v>
                </c:pt>
                <c:pt idx="62">
                  <c:v>8.7097978999999999</c:v>
                </c:pt>
                <c:pt idx="63">
                  <c:v>8.9445981999999997</c:v>
                </c:pt>
                <c:pt idx="64">
                  <c:v>9.0711899000000003</c:v>
                </c:pt>
                <c:pt idx="65">
                  <c:v>9.2938317999999995</c:v>
                </c:pt>
                <c:pt idx="66">
                  <c:v>9.1830224999999999</c:v>
                </c:pt>
                <c:pt idx="67">
                  <c:v>9.1889123999999995</c:v>
                </c:pt>
                <c:pt idx="68">
                  <c:v>9.1393328</c:v>
                </c:pt>
                <c:pt idx="69">
                  <c:v>9.3554878000000006</c:v>
                </c:pt>
                <c:pt idx="70">
                  <c:v>9.2370681999999995</c:v>
                </c:pt>
                <c:pt idx="71">
                  <c:v>9.1203345999999996</c:v>
                </c:pt>
                <c:pt idx="72">
                  <c:v>8.9464483000000001</c:v>
                </c:pt>
                <c:pt idx="73">
                  <c:v>9.1332377999999999</c:v>
                </c:pt>
                <c:pt idx="74">
                  <c:v>9.2424955000000004</c:v>
                </c:pt>
                <c:pt idx="75">
                  <c:v>9.0124396999999998</c:v>
                </c:pt>
                <c:pt idx="76">
                  <c:v>8.9751854000000009</c:v>
                </c:pt>
                <c:pt idx="77">
                  <c:v>8.7023610999999992</c:v>
                </c:pt>
                <c:pt idx="78">
                  <c:v>8.1092682000000007</c:v>
                </c:pt>
                <c:pt idx="79">
                  <c:v>7.4706739999999998</c:v>
                </c:pt>
                <c:pt idx="80">
                  <c:v>6.7954736000000002</c:v>
                </c:pt>
                <c:pt idx="81">
                  <c:v>6.7568712</c:v>
                </c:pt>
                <c:pt idx="82">
                  <c:v>6.3316201999999997</c:v>
                </c:pt>
                <c:pt idx="83">
                  <c:v>6.2793001999999998</c:v>
                </c:pt>
                <c:pt idx="84">
                  <c:v>5.7617301999999997</c:v>
                </c:pt>
                <c:pt idx="85">
                  <c:v>5.4565600999999999</c:v>
                </c:pt>
                <c:pt idx="86">
                  <c:v>4.9281119999999996</c:v>
                </c:pt>
                <c:pt idx="87">
                  <c:v>5.5063148000000002</c:v>
                </c:pt>
                <c:pt idx="88">
                  <c:v>5.7544583999999999</c:v>
                </c:pt>
                <c:pt idx="89">
                  <c:v>6.234426</c:v>
                </c:pt>
                <c:pt idx="90">
                  <c:v>6.2733922</c:v>
                </c:pt>
                <c:pt idx="91">
                  <c:v>6.1976279999999999</c:v>
                </c:pt>
                <c:pt idx="92">
                  <c:v>5.8589807</c:v>
                </c:pt>
                <c:pt idx="93">
                  <c:v>5.4867682000000002</c:v>
                </c:pt>
                <c:pt idx="94">
                  <c:v>5.2283157999999998</c:v>
                </c:pt>
                <c:pt idx="95">
                  <c:v>5.2452831</c:v>
                </c:pt>
                <c:pt idx="96">
                  <c:v>4.5392751999999996</c:v>
                </c:pt>
                <c:pt idx="97">
                  <c:v>4.010891</c:v>
                </c:pt>
                <c:pt idx="98">
                  <c:v>3.4315381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2"/>
      </c:valAx>
      <c:valAx>
        <c:axId val="114492928"/>
        <c:scaling>
          <c:orientation val="minMax"/>
          <c:max val="25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11.032</c:v>
                </c:pt>
                <c:pt idx="1">
                  <c:v>11.225540816326999</c:v>
                </c:pt>
                <c:pt idx="2">
                  <c:v>11.419081632653</c:v>
                </c:pt>
                <c:pt idx="3">
                  <c:v>11.61262244898</c:v>
                </c:pt>
                <c:pt idx="4">
                  <c:v>11.806163265305999</c:v>
                </c:pt>
                <c:pt idx="5">
                  <c:v>11.999704081633</c:v>
                </c:pt>
                <c:pt idx="6">
                  <c:v>12.193244897959</c:v>
                </c:pt>
                <c:pt idx="7">
                  <c:v>12.386785714285999</c:v>
                </c:pt>
                <c:pt idx="8">
                  <c:v>12.580326530612</c:v>
                </c:pt>
                <c:pt idx="9">
                  <c:v>12.773867346938999</c:v>
                </c:pt>
                <c:pt idx="10">
                  <c:v>12.967408163264999</c:v>
                </c:pt>
                <c:pt idx="11">
                  <c:v>13.160948979592</c:v>
                </c:pt>
                <c:pt idx="12">
                  <c:v>13.354489795917999</c:v>
                </c:pt>
                <c:pt idx="13">
                  <c:v>13.548030612245</c:v>
                </c:pt>
                <c:pt idx="14">
                  <c:v>13.741571428571</c:v>
                </c:pt>
                <c:pt idx="15">
                  <c:v>13.935112244898001</c:v>
                </c:pt>
                <c:pt idx="16">
                  <c:v>14.128653061224002</c:v>
                </c:pt>
                <c:pt idx="17">
                  <c:v>14.322193877551001</c:v>
                </c:pt>
                <c:pt idx="18">
                  <c:v>14.515734693878001</c:v>
                </c:pt>
                <c:pt idx="19">
                  <c:v>14.709275510204</c:v>
                </c:pt>
                <c:pt idx="20">
                  <c:v>14.902816326531001</c:v>
                </c:pt>
                <c:pt idx="21">
                  <c:v>15.096357142857</c:v>
                </c:pt>
                <c:pt idx="22">
                  <c:v>15.289897959184</c:v>
                </c:pt>
                <c:pt idx="23">
                  <c:v>15.483438775510001</c:v>
                </c:pt>
                <c:pt idx="24">
                  <c:v>15.676979591837</c:v>
                </c:pt>
                <c:pt idx="25">
                  <c:v>15.870520408162999</c:v>
                </c:pt>
                <c:pt idx="26">
                  <c:v>16.064061224490001</c:v>
                </c:pt>
                <c:pt idx="27">
                  <c:v>16.257602040816</c:v>
                </c:pt>
                <c:pt idx="28">
                  <c:v>16.451142857143001</c:v>
                </c:pt>
                <c:pt idx="29">
                  <c:v>16.644683673469</c:v>
                </c:pt>
                <c:pt idx="30">
                  <c:v>16.838224489795998</c:v>
                </c:pt>
                <c:pt idx="31">
                  <c:v>17.031765306122001</c:v>
                </c:pt>
                <c:pt idx="32">
                  <c:v>17.225306122449002</c:v>
                </c:pt>
                <c:pt idx="33">
                  <c:v>17.418846938775999</c:v>
                </c:pt>
                <c:pt idx="34">
                  <c:v>17.612387755102002</c:v>
                </c:pt>
                <c:pt idx="35">
                  <c:v>17.805928571429</c:v>
                </c:pt>
                <c:pt idx="36">
                  <c:v>17.999469387755003</c:v>
                </c:pt>
                <c:pt idx="37">
                  <c:v>18.193010204082</c:v>
                </c:pt>
                <c:pt idx="38">
                  <c:v>18.386551020408</c:v>
                </c:pt>
                <c:pt idx="39">
                  <c:v>18.580091836735001</c:v>
                </c:pt>
                <c:pt idx="40">
                  <c:v>18.773632653061</c:v>
                </c:pt>
                <c:pt idx="41">
                  <c:v>18.967173469388001</c:v>
                </c:pt>
                <c:pt idx="42">
                  <c:v>19.160714285714</c:v>
                </c:pt>
                <c:pt idx="43">
                  <c:v>19.354255102041002</c:v>
                </c:pt>
                <c:pt idx="44">
                  <c:v>19.547795918367001</c:v>
                </c:pt>
                <c:pt idx="45">
                  <c:v>19.741336734693999</c:v>
                </c:pt>
                <c:pt idx="46">
                  <c:v>19.934877551020001</c:v>
                </c:pt>
                <c:pt idx="47">
                  <c:v>20.128418367346999</c:v>
                </c:pt>
                <c:pt idx="48">
                  <c:v>20.321959183673002</c:v>
                </c:pt>
                <c:pt idx="49">
                  <c:v>20.515499999999999</c:v>
                </c:pt>
                <c:pt idx="50">
                  <c:v>20.709040816327001</c:v>
                </c:pt>
                <c:pt idx="51">
                  <c:v>20.902581632653</c:v>
                </c:pt>
                <c:pt idx="52">
                  <c:v>21.096122448980001</c:v>
                </c:pt>
                <c:pt idx="53">
                  <c:v>21.289663265306</c:v>
                </c:pt>
                <c:pt idx="54">
                  <c:v>21.483204081632998</c:v>
                </c:pt>
                <c:pt idx="55">
                  <c:v>21.676744897959001</c:v>
                </c:pt>
                <c:pt idx="56">
                  <c:v>21.870285714285998</c:v>
                </c:pt>
                <c:pt idx="57">
                  <c:v>22.063826530612001</c:v>
                </c:pt>
                <c:pt idx="58">
                  <c:v>22.257367346938999</c:v>
                </c:pt>
                <c:pt idx="59">
                  <c:v>22.450908163264998</c:v>
                </c:pt>
                <c:pt idx="60">
                  <c:v>22.644448979591999</c:v>
                </c:pt>
                <c:pt idx="61">
                  <c:v>22.837989795917998</c:v>
                </c:pt>
                <c:pt idx="62">
                  <c:v>23.031530612245</c:v>
                </c:pt>
                <c:pt idx="63">
                  <c:v>23.225071428570999</c:v>
                </c:pt>
                <c:pt idx="64">
                  <c:v>23.418612244898</c:v>
                </c:pt>
                <c:pt idx="65">
                  <c:v>23.612153061223999</c:v>
                </c:pt>
                <c:pt idx="66">
                  <c:v>23.805693877550997</c:v>
                </c:pt>
                <c:pt idx="67">
                  <c:v>23.999234693877998</c:v>
                </c:pt>
                <c:pt idx="68">
                  <c:v>24.192775510203997</c:v>
                </c:pt>
                <c:pt idx="69">
                  <c:v>24.386316326530999</c:v>
                </c:pt>
                <c:pt idx="70">
                  <c:v>24.579857142856998</c:v>
                </c:pt>
                <c:pt idx="71">
                  <c:v>24.773397959183999</c:v>
                </c:pt>
                <c:pt idx="72">
                  <c:v>24.966938775509998</c:v>
                </c:pt>
                <c:pt idx="73">
                  <c:v>25.160479591837003</c:v>
                </c:pt>
                <c:pt idx="74">
                  <c:v>25.354020408162999</c:v>
                </c:pt>
                <c:pt idx="75">
                  <c:v>25.547561224490003</c:v>
                </c:pt>
                <c:pt idx="76">
                  <c:v>25.741102040816003</c:v>
                </c:pt>
                <c:pt idx="77">
                  <c:v>25.934642857143</c:v>
                </c:pt>
                <c:pt idx="78">
                  <c:v>26.128183673469003</c:v>
                </c:pt>
                <c:pt idx="79">
                  <c:v>26.321724489796001</c:v>
                </c:pt>
                <c:pt idx="80">
                  <c:v>26.515265306122</c:v>
                </c:pt>
                <c:pt idx="81">
                  <c:v>26.708806122449001</c:v>
                </c:pt>
                <c:pt idx="82">
                  <c:v>26.902346938776002</c:v>
                </c:pt>
                <c:pt idx="83">
                  <c:v>27.095887755102002</c:v>
                </c:pt>
                <c:pt idx="84">
                  <c:v>27.289428571428999</c:v>
                </c:pt>
                <c:pt idx="85">
                  <c:v>27.482969387755002</c:v>
                </c:pt>
                <c:pt idx="86">
                  <c:v>27.676510204082</c:v>
                </c:pt>
                <c:pt idx="87">
                  <c:v>27.870051020408003</c:v>
                </c:pt>
                <c:pt idx="88">
                  <c:v>28.063591836735</c:v>
                </c:pt>
                <c:pt idx="89">
                  <c:v>28.257132653060999</c:v>
                </c:pt>
                <c:pt idx="90">
                  <c:v>28.450673469388001</c:v>
                </c:pt>
                <c:pt idx="91">
                  <c:v>28.644214285714</c:v>
                </c:pt>
                <c:pt idx="92">
                  <c:v>28.837755102041001</c:v>
                </c:pt>
                <c:pt idx="93">
                  <c:v>29.031295918367</c:v>
                </c:pt>
                <c:pt idx="94">
                  <c:v>29.224836734694001</c:v>
                </c:pt>
                <c:pt idx="95">
                  <c:v>29.418377551020001</c:v>
                </c:pt>
                <c:pt idx="96">
                  <c:v>29.611918367347002</c:v>
                </c:pt>
                <c:pt idx="97">
                  <c:v>29.805459183673001</c:v>
                </c:pt>
                <c:pt idx="98">
                  <c:v>29.998999999999999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-65.367863</c:v>
                </c:pt>
                <c:pt idx="1">
                  <c:v>-65.196353999999999</c:v>
                </c:pt>
                <c:pt idx="2">
                  <c:v>-65.733645999999993</c:v>
                </c:pt>
                <c:pt idx="3">
                  <c:v>-66.672638000000006</c:v>
                </c:pt>
                <c:pt idx="4">
                  <c:v>-70.141047999999998</c:v>
                </c:pt>
                <c:pt idx="5">
                  <c:v>-69.261898000000002</c:v>
                </c:pt>
                <c:pt idx="6">
                  <c:v>-67.489604999999997</c:v>
                </c:pt>
                <c:pt idx="7">
                  <c:v>-61.656334000000001</c:v>
                </c:pt>
                <c:pt idx="8">
                  <c:v>-59.954151000000003</c:v>
                </c:pt>
                <c:pt idx="9">
                  <c:v>-59.309638999999997</c:v>
                </c:pt>
                <c:pt idx="10">
                  <c:v>-59.217438000000001</c:v>
                </c:pt>
                <c:pt idx="11">
                  <c:v>-58.217945</c:v>
                </c:pt>
                <c:pt idx="12">
                  <c:v>-56.654854</c:v>
                </c:pt>
                <c:pt idx="13">
                  <c:v>-55.376606000000002</c:v>
                </c:pt>
                <c:pt idx="14">
                  <c:v>-55.211196999999999</c:v>
                </c:pt>
                <c:pt idx="15">
                  <c:v>-55.610782999999998</c:v>
                </c:pt>
                <c:pt idx="16">
                  <c:v>-56.601756999999999</c:v>
                </c:pt>
                <c:pt idx="17">
                  <c:v>-56.233902</c:v>
                </c:pt>
                <c:pt idx="18">
                  <c:v>-55.642487000000003</c:v>
                </c:pt>
                <c:pt idx="19">
                  <c:v>-54.135871999999999</c:v>
                </c:pt>
                <c:pt idx="20">
                  <c:v>-53.750427000000002</c:v>
                </c:pt>
                <c:pt idx="21">
                  <c:v>-54.322685</c:v>
                </c:pt>
                <c:pt idx="22">
                  <c:v>-55.793807999999999</c:v>
                </c:pt>
                <c:pt idx="23">
                  <c:v>-56.572009999999999</c:v>
                </c:pt>
                <c:pt idx="24">
                  <c:v>-56.762439999999998</c:v>
                </c:pt>
                <c:pt idx="25">
                  <c:v>-56.560867000000002</c:v>
                </c:pt>
                <c:pt idx="26">
                  <c:v>-56.942954999999998</c:v>
                </c:pt>
                <c:pt idx="27">
                  <c:v>-58.512084999999999</c:v>
                </c:pt>
                <c:pt idx="28">
                  <c:v>-59.648121000000003</c:v>
                </c:pt>
                <c:pt idx="29">
                  <c:v>-61.195095000000002</c:v>
                </c:pt>
                <c:pt idx="30">
                  <c:v>-60.263801999999998</c:v>
                </c:pt>
                <c:pt idx="31">
                  <c:v>-59.525950999999999</c:v>
                </c:pt>
                <c:pt idx="32">
                  <c:v>-58.392158999999999</c:v>
                </c:pt>
                <c:pt idx="33">
                  <c:v>-60.343330000000002</c:v>
                </c:pt>
                <c:pt idx="34">
                  <c:v>-61.762352</c:v>
                </c:pt>
                <c:pt idx="35">
                  <c:v>-64.322426000000007</c:v>
                </c:pt>
                <c:pt idx="36">
                  <c:v>-63.832436000000001</c:v>
                </c:pt>
                <c:pt idx="37">
                  <c:v>-65.030349999999999</c:v>
                </c:pt>
                <c:pt idx="38">
                  <c:v>-63.561110999999997</c:v>
                </c:pt>
                <c:pt idx="39">
                  <c:v>-63.042487999999999</c:v>
                </c:pt>
                <c:pt idx="40">
                  <c:v>-61.914921</c:v>
                </c:pt>
                <c:pt idx="41">
                  <c:v>-60.291736999999998</c:v>
                </c:pt>
                <c:pt idx="42">
                  <c:v>-58.820239999999998</c:v>
                </c:pt>
                <c:pt idx="43">
                  <c:v>-56.904350000000001</c:v>
                </c:pt>
                <c:pt idx="44">
                  <c:v>-56.734962000000003</c:v>
                </c:pt>
                <c:pt idx="45">
                  <c:v>-57.744124999999997</c:v>
                </c:pt>
                <c:pt idx="46">
                  <c:v>-58.829208000000001</c:v>
                </c:pt>
                <c:pt idx="47">
                  <c:v>-59.705334000000001</c:v>
                </c:pt>
                <c:pt idx="48">
                  <c:v>-59.8904</c:v>
                </c:pt>
                <c:pt idx="49">
                  <c:v>-58.115273000000002</c:v>
                </c:pt>
                <c:pt idx="50">
                  <c:v>-56.747238000000003</c:v>
                </c:pt>
                <c:pt idx="51">
                  <c:v>-56.797381999999999</c:v>
                </c:pt>
                <c:pt idx="52">
                  <c:v>-61.957290999999998</c:v>
                </c:pt>
                <c:pt idx="53">
                  <c:v>-66.387183999999991</c:v>
                </c:pt>
                <c:pt idx="54">
                  <c:v>-67.136402000000004</c:v>
                </c:pt>
                <c:pt idx="55">
                  <c:v>-62.854061000000002</c:v>
                </c:pt>
                <c:pt idx="56">
                  <c:v>-58.349055999999997</c:v>
                </c:pt>
                <c:pt idx="57">
                  <c:v>-54.963695999999999</c:v>
                </c:pt>
                <c:pt idx="58">
                  <c:v>-53.701832000000003</c:v>
                </c:pt>
                <c:pt idx="59">
                  <c:v>-53.209842999999999</c:v>
                </c:pt>
                <c:pt idx="60">
                  <c:v>-53.948115999999999</c:v>
                </c:pt>
                <c:pt idx="61">
                  <c:v>-53.960514000000003</c:v>
                </c:pt>
                <c:pt idx="62">
                  <c:v>-52.640994999999997</c:v>
                </c:pt>
                <c:pt idx="63">
                  <c:v>-51.451735999999997</c:v>
                </c:pt>
                <c:pt idx="64">
                  <c:v>-50.181533999999999</c:v>
                </c:pt>
                <c:pt idx="65">
                  <c:v>-50.583388999999997</c:v>
                </c:pt>
                <c:pt idx="66">
                  <c:v>-50.984248999999998</c:v>
                </c:pt>
                <c:pt idx="67">
                  <c:v>-51.535697999999996</c:v>
                </c:pt>
                <c:pt idx="68">
                  <c:v>-51.887588999999998</c:v>
                </c:pt>
                <c:pt idx="69">
                  <c:v>-51.046340999999998</c:v>
                </c:pt>
                <c:pt idx="70">
                  <c:v>-50.840415999999998</c:v>
                </c:pt>
                <c:pt idx="71">
                  <c:v>-49.699181000000003</c:v>
                </c:pt>
                <c:pt idx="72">
                  <c:v>-49.121853000000002</c:v>
                </c:pt>
                <c:pt idx="73">
                  <c:v>-48.328533</c:v>
                </c:pt>
                <c:pt idx="74">
                  <c:v>-47.574511999999999</c:v>
                </c:pt>
                <c:pt idx="75">
                  <c:v>-47.102511999999997</c:v>
                </c:pt>
                <c:pt idx="76">
                  <c:v>-46.056888999999998</c:v>
                </c:pt>
                <c:pt idx="77">
                  <c:v>-45.494712999999997</c:v>
                </c:pt>
                <c:pt idx="78">
                  <c:v>-45.110461999999998</c:v>
                </c:pt>
                <c:pt idx="79">
                  <c:v>-44.552193000000003</c:v>
                </c:pt>
                <c:pt idx="80">
                  <c:v>-44.253078000000002</c:v>
                </c:pt>
                <c:pt idx="81">
                  <c:v>-43.356926000000001</c:v>
                </c:pt>
                <c:pt idx="82">
                  <c:v>-42.933773000000002</c:v>
                </c:pt>
                <c:pt idx="83">
                  <c:v>-42.708953999999999</c:v>
                </c:pt>
                <c:pt idx="84">
                  <c:v>-42.548546000000002</c:v>
                </c:pt>
                <c:pt idx="85">
                  <c:v>-42.908031000000001</c:v>
                </c:pt>
                <c:pt idx="86">
                  <c:v>-43.139823999999997</c:v>
                </c:pt>
                <c:pt idx="87">
                  <c:v>-43.361941999999999</c:v>
                </c:pt>
                <c:pt idx="88">
                  <c:v>-43.574528000000001</c:v>
                </c:pt>
                <c:pt idx="89">
                  <c:v>-43.599148</c:v>
                </c:pt>
                <c:pt idx="90">
                  <c:v>-43.731349999999999</c:v>
                </c:pt>
                <c:pt idx="91">
                  <c:v>-43.454028999999998</c:v>
                </c:pt>
                <c:pt idx="92">
                  <c:v>-43.043990999999998</c:v>
                </c:pt>
                <c:pt idx="93">
                  <c:v>-42.809382999999997</c:v>
                </c:pt>
                <c:pt idx="94">
                  <c:v>-42.726311000000003</c:v>
                </c:pt>
                <c:pt idx="95">
                  <c:v>-42.678997000000003</c:v>
                </c:pt>
                <c:pt idx="96">
                  <c:v>-42.587550999999998</c:v>
                </c:pt>
                <c:pt idx="97">
                  <c:v>-42.465023000000002</c:v>
                </c:pt>
                <c:pt idx="98">
                  <c:v>-42.467243000000003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11.032</c:v>
                </c:pt>
                <c:pt idx="1">
                  <c:v>11.225540816326999</c:v>
                </c:pt>
                <c:pt idx="2">
                  <c:v>11.419081632653</c:v>
                </c:pt>
                <c:pt idx="3">
                  <c:v>11.61262244898</c:v>
                </c:pt>
                <c:pt idx="4">
                  <c:v>11.806163265305999</c:v>
                </c:pt>
                <c:pt idx="5">
                  <c:v>11.999704081633</c:v>
                </c:pt>
                <c:pt idx="6">
                  <c:v>12.193244897959</c:v>
                </c:pt>
                <c:pt idx="7">
                  <c:v>12.386785714285999</c:v>
                </c:pt>
                <c:pt idx="8">
                  <c:v>12.580326530612</c:v>
                </c:pt>
                <c:pt idx="9">
                  <c:v>12.773867346938999</c:v>
                </c:pt>
                <c:pt idx="10">
                  <c:v>12.967408163264999</c:v>
                </c:pt>
                <c:pt idx="11">
                  <c:v>13.160948979592</c:v>
                </c:pt>
                <c:pt idx="12">
                  <c:v>13.354489795917999</c:v>
                </c:pt>
                <c:pt idx="13">
                  <c:v>13.548030612245</c:v>
                </c:pt>
                <c:pt idx="14">
                  <c:v>13.741571428571</c:v>
                </c:pt>
                <c:pt idx="15">
                  <c:v>13.935112244898001</c:v>
                </c:pt>
                <c:pt idx="16">
                  <c:v>14.128653061224002</c:v>
                </c:pt>
                <c:pt idx="17">
                  <c:v>14.322193877551001</c:v>
                </c:pt>
                <c:pt idx="18">
                  <c:v>14.515734693878001</c:v>
                </c:pt>
                <c:pt idx="19">
                  <c:v>14.709275510204</c:v>
                </c:pt>
                <c:pt idx="20">
                  <c:v>14.902816326531001</c:v>
                </c:pt>
                <c:pt idx="21">
                  <c:v>15.096357142857</c:v>
                </c:pt>
                <c:pt idx="22">
                  <c:v>15.289897959184</c:v>
                </c:pt>
                <c:pt idx="23">
                  <c:v>15.483438775510001</c:v>
                </c:pt>
                <c:pt idx="24">
                  <c:v>15.676979591837</c:v>
                </c:pt>
                <c:pt idx="25">
                  <c:v>15.870520408162999</c:v>
                </c:pt>
                <c:pt idx="26">
                  <c:v>16.064061224490001</c:v>
                </c:pt>
                <c:pt idx="27">
                  <c:v>16.257602040816</c:v>
                </c:pt>
                <c:pt idx="28">
                  <c:v>16.451142857143001</c:v>
                </c:pt>
                <c:pt idx="29">
                  <c:v>16.644683673469</c:v>
                </c:pt>
                <c:pt idx="30">
                  <c:v>16.838224489795998</c:v>
                </c:pt>
                <c:pt idx="31">
                  <c:v>17.031765306122001</c:v>
                </c:pt>
                <c:pt idx="32">
                  <c:v>17.225306122449002</c:v>
                </c:pt>
                <c:pt idx="33">
                  <c:v>17.418846938775999</c:v>
                </c:pt>
                <c:pt idx="34">
                  <c:v>17.612387755102002</c:v>
                </c:pt>
                <c:pt idx="35">
                  <c:v>17.805928571429</c:v>
                </c:pt>
                <c:pt idx="36">
                  <c:v>17.999469387755003</c:v>
                </c:pt>
                <c:pt idx="37">
                  <c:v>18.193010204082</c:v>
                </c:pt>
                <c:pt idx="38">
                  <c:v>18.386551020408</c:v>
                </c:pt>
                <c:pt idx="39">
                  <c:v>18.580091836735001</c:v>
                </c:pt>
                <c:pt idx="40">
                  <c:v>18.773632653061</c:v>
                </c:pt>
                <c:pt idx="41">
                  <c:v>18.967173469388001</c:v>
                </c:pt>
                <c:pt idx="42">
                  <c:v>19.160714285714</c:v>
                </c:pt>
                <c:pt idx="43">
                  <c:v>19.354255102041002</c:v>
                </c:pt>
                <c:pt idx="44">
                  <c:v>19.547795918367001</c:v>
                </c:pt>
                <c:pt idx="45">
                  <c:v>19.741336734693999</c:v>
                </c:pt>
                <c:pt idx="46">
                  <c:v>19.934877551020001</c:v>
                </c:pt>
                <c:pt idx="47">
                  <c:v>20.128418367346999</c:v>
                </c:pt>
                <c:pt idx="48">
                  <c:v>20.321959183673002</c:v>
                </c:pt>
                <c:pt idx="49">
                  <c:v>20.515499999999999</c:v>
                </c:pt>
                <c:pt idx="50">
                  <c:v>20.709040816327001</c:v>
                </c:pt>
                <c:pt idx="51">
                  <c:v>20.902581632653</c:v>
                </c:pt>
                <c:pt idx="52">
                  <c:v>21.096122448980001</c:v>
                </c:pt>
                <c:pt idx="53">
                  <c:v>21.289663265306</c:v>
                </c:pt>
                <c:pt idx="54">
                  <c:v>21.483204081632998</c:v>
                </c:pt>
                <c:pt idx="55">
                  <c:v>21.676744897959001</c:v>
                </c:pt>
                <c:pt idx="56">
                  <c:v>21.870285714285998</c:v>
                </c:pt>
                <c:pt idx="57">
                  <c:v>22.063826530612001</c:v>
                </c:pt>
                <c:pt idx="58">
                  <c:v>22.257367346938999</c:v>
                </c:pt>
                <c:pt idx="59">
                  <c:v>22.450908163264998</c:v>
                </c:pt>
                <c:pt idx="60">
                  <c:v>22.644448979591999</c:v>
                </c:pt>
                <c:pt idx="61">
                  <c:v>22.837989795917998</c:v>
                </c:pt>
                <c:pt idx="62">
                  <c:v>23.031530612245</c:v>
                </c:pt>
                <c:pt idx="63">
                  <c:v>23.225071428570999</c:v>
                </c:pt>
                <c:pt idx="64">
                  <c:v>23.418612244898</c:v>
                </c:pt>
                <c:pt idx="65">
                  <c:v>23.612153061223999</c:v>
                </c:pt>
                <c:pt idx="66">
                  <c:v>23.805693877550997</c:v>
                </c:pt>
                <c:pt idx="67">
                  <c:v>23.999234693877998</c:v>
                </c:pt>
                <c:pt idx="68">
                  <c:v>24.192775510203997</c:v>
                </c:pt>
                <c:pt idx="69">
                  <c:v>24.386316326530999</c:v>
                </c:pt>
                <c:pt idx="70">
                  <c:v>24.579857142856998</c:v>
                </c:pt>
                <c:pt idx="71">
                  <c:v>24.773397959183999</c:v>
                </c:pt>
                <c:pt idx="72">
                  <c:v>24.966938775509998</c:v>
                </c:pt>
                <c:pt idx="73">
                  <c:v>25.160479591837003</c:v>
                </c:pt>
                <c:pt idx="74">
                  <c:v>25.354020408162999</c:v>
                </c:pt>
                <c:pt idx="75">
                  <c:v>25.547561224490003</c:v>
                </c:pt>
                <c:pt idx="76">
                  <c:v>25.741102040816003</c:v>
                </c:pt>
                <c:pt idx="77">
                  <c:v>25.934642857143</c:v>
                </c:pt>
                <c:pt idx="78">
                  <c:v>26.128183673469003</c:v>
                </c:pt>
                <c:pt idx="79">
                  <c:v>26.321724489796001</c:v>
                </c:pt>
                <c:pt idx="80">
                  <c:v>26.515265306122</c:v>
                </c:pt>
                <c:pt idx="81">
                  <c:v>26.708806122449001</c:v>
                </c:pt>
                <c:pt idx="82">
                  <c:v>26.902346938776002</c:v>
                </c:pt>
                <c:pt idx="83">
                  <c:v>27.095887755102002</c:v>
                </c:pt>
                <c:pt idx="84">
                  <c:v>27.289428571428999</c:v>
                </c:pt>
                <c:pt idx="85">
                  <c:v>27.482969387755002</c:v>
                </c:pt>
                <c:pt idx="86">
                  <c:v>27.676510204082</c:v>
                </c:pt>
                <c:pt idx="87">
                  <c:v>27.870051020408003</c:v>
                </c:pt>
                <c:pt idx="88">
                  <c:v>28.063591836735</c:v>
                </c:pt>
                <c:pt idx="89">
                  <c:v>28.257132653060999</c:v>
                </c:pt>
                <c:pt idx="90">
                  <c:v>28.450673469388001</c:v>
                </c:pt>
                <c:pt idx="91">
                  <c:v>28.644214285714</c:v>
                </c:pt>
                <c:pt idx="92">
                  <c:v>28.837755102041001</c:v>
                </c:pt>
                <c:pt idx="93">
                  <c:v>29.031295918367</c:v>
                </c:pt>
                <c:pt idx="94">
                  <c:v>29.224836734694001</c:v>
                </c:pt>
                <c:pt idx="95">
                  <c:v>29.418377551020001</c:v>
                </c:pt>
                <c:pt idx="96">
                  <c:v>29.611918367347002</c:v>
                </c:pt>
                <c:pt idx="97">
                  <c:v>29.805459183673001</c:v>
                </c:pt>
                <c:pt idx="98">
                  <c:v>29.998999999999999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-59.885112999999997</c:v>
                </c:pt>
                <c:pt idx="1">
                  <c:v>-59.702461</c:v>
                </c:pt>
                <c:pt idx="2">
                  <c:v>-59.749706000000003</c:v>
                </c:pt>
                <c:pt idx="3">
                  <c:v>-60.692608</c:v>
                </c:pt>
                <c:pt idx="4">
                  <c:v>-61.364193</c:v>
                </c:pt>
                <c:pt idx="5">
                  <c:v>-62.043579000000001</c:v>
                </c:pt>
                <c:pt idx="6">
                  <c:v>-61.950603000000001</c:v>
                </c:pt>
                <c:pt idx="7">
                  <c:v>-61.969119999999997</c:v>
                </c:pt>
                <c:pt idx="8">
                  <c:v>-60.792839000000001</c:v>
                </c:pt>
                <c:pt idx="9">
                  <c:v>-60.813564</c:v>
                </c:pt>
                <c:pt idx="10">
                  <c:v>-59.431365999999997</c:v>
                </c:pt>
                <c:pt idx="11">
                  <c:v>-58.699244999999998</c:v>
                </c:pt>
                <c:pt idx="12">
                  <c:v>-55.858714999999997</c:v>
                </c:pt>
                <c:pt idx="13">
                  <c:v>-55.390064000000002</c:v>
                </c:pt>
                <c:pt idx="14">
                  <c:v>-55.092384000000003</c:v>
                </c:pt>
                <c:pt idx="15">
                  <c:v>-56.224865000000001</c:v>
                </c:pt>
                <c:pt idx="16">
                  <c:v>-56.860767000000003</c:v>
                </c:pt>
                <c:pt idx="17">
                  <c:v>-57.627243</c:v>
                </c:pt>
                <c:pt idx="18">
                  <c:v>-57.455832999999998</c:v>
                </c:pt>
                <c:pt idx="19">
                  <c:v>-57.554214000000002</c:v>
                </c:pt>
                <c:pt idx="20">
                  <c:v>-57.520142</c:v>
                </c:pt>
                <c:pt idx="21">
                  <c:v>-57.568600000000004</c:v>
                </c:pt>
                <c:pt idx="22">
                  <c:v>-56.722014999999999</c:v>
                </c:pt>
                <c:pt idx="23">
                  <c:v>-56.236294000000001</c:v>
                </c:pt>
                <c:pt idx="24">
                  <c:v>-56.576251999999997</c:v>
                </c:pt>
                <c:pt idx="25">
                  <c:v>-57.709556999999997</c:v>
                </c:pt>
                <c:pt idx="26">
                  <c:v>-59.542461000000003</c:v>
                </c:pt>
                <c:pt idx="27">
                  <c:v>-60.883183000000002</c:v>
                </c:pt>
                <c:pt idx="28">
                  <c:v>-61.082980999999997</c:v>
                </c:pt>
                <c:pt idx="29">
                  <c:v>-59.995556000000001</c:v>
                </c:pt>
                <c:pt idx="30">
                  <c:v>-59.437514999999998</c:v>
                </c:pt>
                <c:pt idx="31">
                  <c:v>-60.744926</c:v>
                </c:pt>
                <c:pt idx="32">
                  <c:v>-61.452679000000003</c:v>
                </c:pt>
                <c:pt idx="33">
                  <c:v>-61.343620000000001</c:v>
                </c:pt>
                <c:pt idx="34">
                  <c:v>-59.542484000000002</c:v>
                </c:pt>
                <c:pt idx="35">
                  <c:v>-59.306556999999998</c:v>
                </c:pt>
                <c:pt idx="36">
                  <c:v>-59.340637000000001</c:v>
                </c:pt>
                <c:pt idx="37">
                  <c:v>-59.137554000000002</c:v>
                </c:pt>
                <c:pt idx="38">
                  <c:v>-57.333618000000001</c:v>
                </c:pt>
                <c:pt idx="39">
                  <c:v>-55.317920999999998</c:v>
                </c:pt>
                <c:pt idx="40">
                  <c:v>-53.847889000000002</c:v>
                </c:pt>
                <c:pt idx="41">
                  <c:v>-53.623351999999997</c:v>
                </c:pt>
                <c:pt idx="42">
                  <c:v>-54.759819</c:v>
                </c:pt>
                <c:pt idx="43">
                  <c:v>-55.215964999999997</c:v>
                </c:pt>
                <c:pt idx="44">
                  <c:v>-56.025317999999999</c:v>
                </c:pt>
                <c:pt idx="45">
                  <c:v>-57.517670000000003</c:v>
                </c:pt>
                <c:pt idx="46">
                  <c:v>-60.155566999999998</c:v>
                </c:pt>
                <c:pt idx="47">
                  <c:v>-60.534652999999999</c:v>
                </c:pt>
                <c:pt idx="48">
                  <c:v>-58.574562</c:v>
                </c:pt>
                <c:pt idx="49">
                  <c:v>-55.512931999999999</c:v>
                </c:pt>
                <c:pt idx="50">
                  <c:v>-54.699317999999998</c:v>
                </c:pt>
                <c:pt idx="51">
                  <c:v>-54.977825000000003</c:v>
                </c:pt>
                <c:pt idx="52">
                  <c:v>-56.566276999999999</c:v>
                </c:pt>
                <c:pt idx="53">
                  <c:v>-57.784351000000001</c:v>
                </c:pt>
                <c:pt idx="54">
                  <c:v>-58.327914999999997</c:v>
                </c:pt>
                <c:pt idx="55">
                  <c:v>-57.560065999999999</c:v>
                </c:pt>
                <c:pt idx="56">
                  <c:v>-55.960369</c:v>
                </c:pt>
                <c:pt idx="57">
                  <c:v>-54.002872000000004</c:v>
                </c:pt>
                <c:pt idx="58">
                  <c:v>-52.080970999999998</c:v>
                </c:pt>
                <c:pt idx="59">
                  <c:v>-50.677132</c:v>
                </c:pt>
                <c:pt idx="60">
                  <c:v>-49.716206</c:v>
                </c:pt>
                <c:pt idx="61">
                  <c:v>-49.853194999999999</c:v>
                </c:pt>
                <c:pt idx="62">
                  <c:v>-50.401668999999998</c:v>
                </c:pt>
                <c:pt idx="63">
                  <c:v>-50.776775000000001</c:v>
                </c:pt>
                <c:pt idx="64">
                  <c:v>-51.048737000000003</c:v>
                </c:pt>
                <c:pt idx="65">
                  <c:v>-51.369987000000002</c:v>
                </c:pt>
                <c:pt idx="66">
                  <c:v>-53.009678000000001</c:v>
                </c:pt>
                <c:pt idx="67">
                  <c:v>-55.300114000000001</c:v>
                </c:pt>
                <c:pt idx="68">
                  <c:v>-57.711055999999999</c:v>
                </c:pt>
                <c:pt idx="69">
                  <c:v>-60.468235</c:v>
                </c:pt>
                <c:pt idx="70">
                  <c:v>-63.373618999999998</c:v>
                </c:pt>
                <c:pt idx="71">
                  <c:v>-68.248016000000007</c:v>
                </c:pt>
                <c:pt idx="72">
                  <c:v>-71.398380000000003</c:v>
                </c:pt>
                <c:pt idx="73">
                  <c:v>-71.745418999999998</c:v>
                </c:pt>
                <c:pt idx="74">
                  <c:v>-68.060539000000006</c:v>
                </c:pt>
                <c:pt idx="75">
                  <c:v>-66.970283999999992</c:v>
                </c:pt>
                <c:pt idx="76">
                  <c:v>-64.63646700000001</c:v>
                </c:pt>
                <c:pt idx="77">
                  <c:v>-63.142532000000003</c:v>
                </c:pt>
                <c:pt idx="78">
                  <c:v>-58.207912</c:v>
                </c:pt>
                <c:pt idx="79">
                  <c:v>-56.426150999999997</c:v>
                </c:pt>
                <c:pt idx="80">
                  <c:v>-55.359791000000001</c:v>
                </c:pt>
                <c:pt idx="81">
                  <c:v>-54.749507999999999</c:v>
                </c:pt>
                <c:pt idx="82">
                  <c:v>-54.324184000000002</c:v>
                </c:pt>
                <c:pt idx="83">
                  <c:v>-53.242930999999999</c:v>
                </c:pt>
                <c:pt idx="84">
                  <c:v>-52.415515999999997</c:v>
                </c:pt>
                <c:pt idx="85">
                  <c:v>-51.401974000000003</c:v>
                </c:pt>
                <c:pt idx="86">
                  <c:v>-52.484631</c:v>
                </c:pt>
                <c:pt idx="87">
                  <c:v>-53.752529000000003</c:v>
                </c:pt>
                <c:pt idx="88">
                  <c:v>-56.213444000000003</c:v>
                </c:pt>
                <c:pt idx="89">
                  <c:v>-59.266190000000002</c:v>
                </c:pt>
                <c:pt idx="90">
                  <c:v>-61.241988999999997</c:v>
                </c:pt>
                <c:pt idx="91">
                  <c:v>-61.680259999999997</c:v>
                </c:pt>
                <c:pt idx="92">
                  <c:v>-59.667236000000003</c:v>
                </c:pt>
                <c:pt idx="93">
                  <c:v>-58.212494</c:v>
                </c:pt>
                <c:pt idx="94">
                  <c:v>-57.391128999999999</c:v>
                </c:pt>
                <c:pt idx="95">
                  <c:v>-55.809874999999998</c:v>
                </c:pt>
                <c:pt idx="96">
                  <c:v>-53.896121999999998</c:v>
                </c:pt>
                <c:pt idx="97">
                  <c:v>-51.564216999999999</c:v>
                </c:pt>
                <c:pt idx="98">
                  <c:v>-50.433982999999998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2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3 GHz IF, Lowside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1.87254593175852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778932633420823"/>
          <c:w val="0.76542713682528862"/>
          <c:h val="0.6714582677165353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-10.913073000000001</c:v>
                </c:pt>
                <c:pt idx="1">
                  <c:v>-10.594681</c:v>
                </c:pt>
                <c:pt idx="2">
                  <c:v>-10.180735</c:v>
                </c:pt>
                <c:pt idx="3">
                  <c:v>-9.6573191000000005</c:v>
                </c:pt>
                <c:pt idx="4">
                  <c:v>-9.2471771</c:v>
                </c:pt>
                <c:pt idx="5">
                  <c:v>-8.8667821999999994</c:v>
                </c:pt>
                <c:pt idx="6">
                  <c:v>-8.5111808999999994</c:v>
                </c:pt>
                <c:pt idx="7">
                  <c:v>-8.2333716999999993</c:v>
                </c:pt>
                <c:pt idx="8">
                  <c:v>-8.0205544999999994</c:v>
                </c:pt>
                <c:pt idx="9">
                  <c:v>-7.7821797999999998</c:v>
                </c:pt>
                <c:pt idx="10">
                  <c:v>-7.5713052999999997</c:v>
                </c:pt>
                <c:pt idx="11">
                  <c:v>-7.426024</c:v>
                </c:pt>
                <c:pt idx="12">
                  <c:v>-7.2912353999999997</c:v>
                </c:pt>
                <c:pt idx="13">
                  <c:v>-7.1316280000000001</c:v>
                </c:pt>
                <c:pt idx="14">
                  <c:v>-7.0329775999999997</c:v>
                </c:pt>
                <c:pt idx="15">
                  <c:v>-6.9530110000000001</c:v>
                </c:pt>
                <c:pt idx="16">
                  <c:v>-6.8568444</c:v>
                </c:pt>
                <c:pt idx="17">
                  <c:v>-6.7779784000000003</c:v>
                </c:pt>
                <c:pt idx="18">
                  <c:v>-6.7370447999999996</c:v>
                </c:pt>
                <c:pt idx="19">
                  <c:v>-6.6748509</c:v>
                </c:pt>
                <c:pt idx="20">
                  <c:v>-6.6059637000000002</c:v>
                </c:pt>
                <c:pt idx="21">
                  <c:v>-6.5485367999999999</c:v>
                </c:pt>
                <c:pt idx="22">
                  <c:v>-6.4699092</c:v>
                </c:pt>
                <c:pt idx="23">
                  <c:v>-6.3917583999999996</c:v>
                </c:pt>
                <c:pt idx="24">
                  <c:v>-6.3289948000000003</c:v>
                </c:pt>
                <c:pt idx="25">
                  <c:v>-6.2738427999999997</c:v>
                </c:pt>
                <c:pt idx="26">
                  <c:v>-6.2236194999999999</c:v>
                </c:pt>
                <c:pt idx="27">
                  <c:v>-6.1957312</c:v>
                </c:pt>
                <c:pt idx="28">
                  <c:v>-6.1686405999999998</c:v>
                </c:pt>
                <c:pt idx="29">
                  <c:v>-6.1327853000000001</c:v>
                </c:pt>
                <c:pt idx="30">
                  <c:v>-6.1209182999999996</c:v>
                </c:pt>
                <c:pt idx="31">
                  <c:v>-6.1020168999999997</c:v>
                </c:pt>
                <c:pt idx="32">
                  <c:v>-6.0698695000000003</c:v>
                </c:pt>
                <c:pt idx="33">
                  <c:v>-6.0821180000000004</c:v>
                </c:pt>
                <c:pt idx="34">
                  <c:v>-6.0996322999999997</c:v>
                </c:pt>
                <c:pt idx="35">
                  <c:v>-6.0983763</c:v>
                </c:pt>
                <c:pt idx="36">
                  <c:v>-6.1096535000000003</c:v>
                </c:pt>
                <c:pt idx="37">
                  <c:v>-6.1469531000000002</c:v>
                </c:pt>
                <c:pt idx="38">
                  <c:v>-6.1586708999999997</c:v>
                </c:pt>
                <c:pt idx="39">
                  <c:v>-6.1686443999999998</c:v>
                </c:pt>
                <c:pt idx="40">
                  <c:v>-6.1993508000000004</c:v>
                </c:pt>
                <c:pt idx="41">
                  <c:v>-6.2130941999999996</c:v>
                </c:pt>
                <c:pt idx="42">
                  <c:v>-6.2281332000000003</c:v>
                </c:pt>
                <c:pt idx="43">
                  <c:v>-6.2389311999999997</c:v>
                </c:pt>
                <c:pt idx="44">
                  <c:v>-6.2607951000000002</c:v>
                </c:pt>
                <c:pt idx="45">
                  <c:v>-6.2735146999999998</c:v>
                </c:pt>
                <c:pt idx="46">
                  <c:v>-6.3092474999999997</c:v>
                </c:pt>
                <c:pt idx="47">
                  <c:v>-6.3397074</c:v>
                </c:pt>
                <c:pt idx="48">
                  <c:v>-6.3413586999999998</c:v>
                </c:pt>
                <c:pt idx="49">
                  <c:v>-6.3546142999999997</c:v>
                </c:pt>
                <c:pt idx="50">
                  <c:v>-6.3662881999999996</c:v>
                </c:pt>
                <c:pt idx="51">
                  <c:v>-6.3582568000000004</c:v>
                </c:pt>
                <c:pt idx="52">
                  <c:v>-6.3609613999999999</c:v>
                </c:pt>
                <c:pt idx="53">
                  <c:v>-6.3688191999999999</c:v>
                </c:pt>
                <c:pt idx="54">
                  <c:v>-6.368576</c:v>
                </c:pt>
                <c:pt idx="55">
                  <c:v>-6.3834305000000002</c:v>
                </c:pt>
                <c:pt idx="56">
                  <c:v>-6.4143619999999997</c:v>
                </c:pt>
                <c:pt idx="57">
                  <c:v>-6.4093609000000002</c:v>
                </c:pt>
                <c:pt idx="58">
                  <c:v>-6.4267602000000004</c:v>
                </c:pt>
                <c:pt idx="59">
                  <c:v>-6.4407104999999998</c:v>
                </c:pt>
                <c:pt idx="60">
                  <c:v>-6.4417499999999999</c:v>
                </c:pt>
                <c:pt idx="61">
                  <c:v>-6.426177</c:v>
                </c:pt>
                <c:pt idx="62">
                  <c:v>-6.4200014999999997</c:v>
                </c:pt>
                <c:pt idx="63">
                  <c:v>-6.4186883000000003</c:v>
                </c:pt>
                <c:pt idx="64">
                  <c:v>-6.3990397000000003</c:v>
                </c:pt>
                <c:pt idx="65">
                  <c:v>-6.3904943000000003</c:v>
                </c:pt>
                <c:pt idx="66">
                  <c:v>-6.3807749999999999</c:v>
                </c:pt>
                <c:pt idx="67">
                  <c:v>-6.3727703</c:v>
                </c:pt>
                <c:pt idx="68">
                  <c:v>-6.3710427000000003</c:v>
                </c:pt>
                <c:pt idx="69">
                  <c:v>-6.3843794000000003</c:v>
                </c:pt>
                <c:pt idx="70">
                  <c:v>-6.3943862999999999</c:v>
                </c:pt>
                <c:pt idx="71">
                  <c:v>-6.3899584000000003</c:v>
                </c:pt>
                <c:pt idx="72">
                  <c:v>-6.4011158999999997</c:v>
                </c:pt>
                <c:pt idx="73">
                  <c:v>-6.4063315000000003</c:v>
                </c:pt>
                <c:pt idx="74">
                  <c:v>-6.4146299000000004</c:v>
                </c:pt>
                <c:pt idx="75">
                  <c:v>-6.4250398000000004</c:v>
                </c:pt>
                <c:pt idx="76">
                  <c:v>-6.4478363999999999</c:v>
                </c:pt>
                <c:pt idx="77">
                  <c:v>-6.4643841000000002</c:v>
                </c:pt>
                <c:pt idx="78">
                  <c:v>-6.4941049</c:v>
                </c:pt>
                <c:pt idx="79">
                  <c:v>-6.5225425000000001</c:v>
                </c:pt>
                <c:pt idx="80">
                  <c:v>-6.5656036999999996</c:v>
                </c:pt>
                <c:pt idx="81">
                  <c:v>-6.6121296999999997</c:v>
                </c:pt>
                <c:pt idx="82">
                  <c:v>-6.6680064000000003</c:v>
                </c:pt>
                <c:pt idx="83">
                  <c:v>-6.7378821000000002</c:v>
                </c:pt>
                <c:pt idx="84">
                  <c:v>-6.8199519999999998</c:v>
                </c:pt>
                <c:pt idx="85">
                  <c:v>-6.9019341000000001</c:v>
                </c:pt>
                <c:pt idx="86">
                  <c:v>-6.9987868999999998</c:v>
                </c:pt>
                <c:pt idx="87">
                  <c:v>-7.0841273999999999</c:v>
                </c:pt>
                <c:pt idx="88">
                  <c:v>-7.1577959</c:v>
                </c:pt>
                <c:pt idx="89">
                  <c:v>-7.2206573000000001</c:v>
                </c:pt>
                <c:pt idx="90">
                  <c:v>-7.2733746000000004</c:v>
                </c:pt>
                <c:pt idx="91">
                  <c:v>-7.3145284999999998</c:v>
                </c:pt>
                <c:pt idx="92">
                  <c:v>-7.3439449999999997</c:v>
                </c:pt>
                <c:pt idx="93">
                  <c:v>-7.3654013000000003</c:v>
                </c:pt>
                <c:pt idx="94">
                  <c:v>-7.3848009000000001</c:v>
                </c:pt>
                <c:pt idx="95">
                  <c:v>-7.3983479000000001</c:v>
                </c:pt>
                <c:pt idx="96">
                  <c:v>-7.4172297</c:v>
                </c:pt>
                <c:pt idx="97">
                  <c:v>-7.4466514999999998</c:v>
                </c:pt>
                <c:pt idx="98">
                  <c:v>-7.4920610999999999</c:v>
                </c:pt>
                <c:pt idx="99">
                  <c:v>-7.5480632999999999</c:v>
                </c:pt>
                <c:pt idx="100">
                  <c:v>-7.6183275999999998</c:v>
                </c:pt>
                <c:pt idx="101">
                  <c:v>-7.6982708000000004</c:v>
                </c:pt>
                <c:pt idx="102">
                  <c:v>-7.7834287</c:v>
                </c:pt>
                <c:pt idx="103">
                  <c:v>-7.8693128000000003</c:v>
                </c:pt>
                <c:pt idx="104">
                  <c:v>-7.9671092000000003</c:v>
                </c:pt>
                <c:pt idx="105">
                  <c:v>-8.0662479000000005</c:v>
                </c:pt>
                <c:pt idx="106">
                  <c:v>-8.1705646999999999</c:v>
                </c:pt>
                <c:pt idx="107">
                  <c:v>-8.2713099000000003</c:v>
                </c:pt>
                <c:pt idx="108">
                  <c:v>-8.3869857999999997</c:v>
                </c:pt>
                <c:pt idx="109">
                  <c:v>-8.4952383000000005</c:v>
                </c:pt>
                <c:pt idx="110">
                  <c:v>-8.6052903999999995</c:v>
                </c:pt>
                <c:pt idx="111">
                  <c:v>-8.7013148999999999</c:v>
                </c:pt>
                <c:pt idx="112">
                  <c:v>-8.8004808000000008</c:v>
                </c:pt>
                <c:pt idx="113">
                  <c:v>-8.8763389999999998</c:v>
                </c:pt>
                <c:pt idx="114">
                  <c:v>-8.9468078999999996</c:v>
                </c:pt>
                <c:pt idx="115">
                  <c:v>-8.9961395</c:v>
                </c:pt>
                <c:pt idx="116">
                  <c:v>-9.0248203</c:v>
                </c:pt>
                <c:pt idx="117">
                  <c:v>-9.0419730999999999</c:v>
                </c:pt>
                <c:pt idx="118">
                  <c:v>-9.0619411000000003</c:v>
                </c:pt>
                <c:pt idx="119">
                  <c:v>-9.0630664999999997</c:v>
                </c:pt>
                <c:pt idx="120">
                  <c:v>-9.0675735</c:v>
                </c:pt>
                <c:pt idx="121">
                  <c:v>-9.0840253999999998</c:v>
                </c:pt>
                <c:pt idx="122">
                  <c:v>-9.0989695000000008</c:v>
                </c:pt>
                <c:pt idx="123">
                  <c:v>-9.1005973999999998</c:v>
                </c:pt>
                <c:pt idx="124">
                  <c:v>-9.1024265</c:v>
                </c:pt>
                <c:pt idx="125">
                  <c:v>-9.1081591</c:v>
                </c:pt>
                <c:pt idx="126">
                  <c:v>-9.1277304000000008</c:v>
                </c:pt>
                <c:pt idx="127">
                  <c:v>-9.1421223000000005</c:v>
                </c:pt>
                <c:pt idx="128">
                  <c:v>-9.1554985000000002</c:v>
                </c:pt>
                <c:pt idx="129">
                  <c:v>-9.1498565999999997</c:v>
                </c:pt>
                <c:pt idx="130">
                  <c:v>-9.1250114</c:v>
                </c:pt>
                <c:pt idx="131">
                  <c:v>-9.0731248999999998</c:v>
                </c:pt>
                <c:pt idx="132">
                  <c:v>-9.0174427000000001</c:v>
                </c:pt>
                <c:pt idx="133">
                  <c:v>-8.9648666000000006</c:v>
                </c:pt>
                <c:pt idx="134">
                  <c:v>-8.9339600000000008</c:v>
                </c:pt>
                <c:pt idx="135">
                  <c:v>-8.9108782000000009</c:v>
                </c:pt>
                <c:pt idx="136">
                  <c:v>-8.8864975000000008</c:v>
                </c:pt>
                <c:pt idx="137">
                  <c:v>-8.8622388999999995</c:v>
                </c:pt>
                <c:pt idx="138">
                  <c:v>-8.8450135999999997</c:v>
                </c:pt>
                <c:pt idx="139">
                  <c:v>-8.8290091000000004</c:v>
                </c:pt>
                <c:pt idx="140">
                  <c:v>-8.8183621999999993</c:v>
                </c:pt>
                <c:pt idx="141">
                  <c:v>-8.8067311999999998</c:v>
                </c:pt>
                <c:pt idx="142">
                  <c:v>-8.7981490999999998</c:v>
                </c:pt>
                <c:pt idx="143">
                  <c:v>-8.7928876999999996</c:v>
                </c:pt>
                <c:pt idx="144">
                  <c:v>-8.7862443999999993</c:v>
                </c:pt>
                <c:pt idx="145">
                  <c:v>-8.7849521999999993</c:v>
                </c:pt>
                <c:pt idx="146">
                  <c:v>-8.7772074</c:v>
                </c:pt>
                <c:pt idx="147">
                  <c:v>-8.7681141</c:v>
                </c:pt>
                <c:pt idx="148">
                  <c:v>-8.7531586000000008</c:v>
                </c:pt>
                <c:pt idx="149">
                  <c:v>-8.7387332999999998</c:v>
                </c:pt>
                <c:pt idx="150">
                  <c:v>-8.7125444000000005</c:v>
                </c:pt>
                <c:pt idx="151">
                  <c:v>-8.6859655</c:v>
                </c:pt>
                <c:pt idx="152">
                  <c:v>-8.6612968000000006</c:v>
                </c:pt>
                <c:pt idx="153">
                  <c:v>-8.6306762999999993</c:v>
                </c:pt>
                <c:pt idx="154">
                  <c:v>-8.6053952999999996</c:v>
                </c:pt>
                <c:pt idx="155">
                  <c:v>-8.5881176000000004</c:v>
                </c:pt>
                <c:pt idx="156">
                  <c:v>-8.5754128000000005</c:v>
                </c:pt>
                <c:pt idx="157">
                  <c:v>-8.5733289999999993</c:v>
                </c:pt>
                <c:pt idx="158">
                  <c:v>-8.6006584000000004</c:v>
                </c:pt>
                <c:pt idx="159">
                  <c:v>-8.6395625999999996</c:v>
                </c:pt>
                <c:pt idx="160">
                  <c:v>-8.6941737999999997</c:v>
                </c:pt>
                <c:pt idx="161">
                  <c:v>-8.7571668999999996</c:v>
                </c:pt>
                <c:pt idx="162">
                  <c:v>-8.8349799999999998</c:v>
                </c:pt>
                <c:pt idx="163">
                  <c:v>-8.9049416000000008</c:v>
                </c:pt>
                <c:pt idx="164">
                  <c:v>-8.9862517999999998</c:v>
                </c:pt>
                <c:pt idx="165">
                  <c:v>-9.0502338000000009</c:v>
                </c:pt>
                <c:pt idx="166">
                  <c:v>-9.1257543999999999</c:v>
                </c:pt>
                <c:pt idx="167">
                  <c:v>-9.1885414000000001</c:v>
                </c:pt>
                <c:pt idx="168">
                  <c:v>-9.2674313000000001</c:v>
                </c:pt>
                <c:pt idx="169">
                  <c:v>-9.3446054000000007</c:v>
                </c:pt>
                <c:pt idx="170">
                  <c:v>-9.4435654000000007</c:v>
                </c:pt>
                <c:pt idx="171">
                  <c:v>-9.5548362999999998</c:v>
                </c:pt>
                <c:pt idx="172">
                  <c:v>-9.6866026000000005</c:v>
                </c:pt>
                <c:pt idx="173">
                  <c:v>-9.8326405999999995</c:v>
                </c:pt>
                <c:pt idx="174">
                  <c:v>-9.9968652999999996</c:v>
                </c:pt>
                <c:pt idx="175">
                  <c:v>-10.156866000000001</c:v>
                </c:pt>
                <c:pt idx="176">
                  <c:v>-10.323156000000001</c:v>
                </c:pt>
                <c:pt idx="177">
                  <c:v>-10.466021</c:v>
                </c:pt>
                <c:pt idx="178">
                  <c:v>-10.582046999999999</c:v>
                </c:pt>
                <c:pt idx="179">
                  <c:v>-10.671908999999999</c:v>
                </c:pt>
                <c:pt idx="180">
                  <c:v>-10.756441000000001</c:v>
                </c:pt>
                <c:pt idx="181">
                  <c:v>-10.801603</c:v>
                </c:pt>
                <c:pt idx="182">
                  <c:v>-10.836558</c:v>
                </c:pt>
                <c:pt idx="183">
                  <c:v>-10.880229999999999</c:v>
                </c:pt>
                <c:pt idx="184">
                  <c:v>-10.924647</c:v>
                </c:pt>
                <c:pt idx="185">
                  <c:v>-10.968119</c:v>
                </c:pt>
                <c:pt idx="186">
                  <c:v>-11.033222</c:v>
                </c:pt>
                <c:pt idx="187">
                  <c:v>-11.120108999999999</c:v>
                </c:pt>
                <c:pt idx="188">
                  <c:v>-11.211543000000001</c:v>
                </c:pt>
                <c:pt idx="189">
                  <c:v>-11.320471</c:v>
                </c:pt>
                <c:pt idx="190">
                  <c:v>-11.447900000000001</c:v>
                </c:pt>
                <c:pt idx="191">
                  <c:v>-11.585464</c:v>
                </c:pt>
                <c:pt idx="192">
                  <c:v>-11.719395</c:v>
                </c:pt>
                <c:pt idx="193">
                  <c:v>-11.858613999999999</c:v>
                </c:pt>
                <c:pt idx="194">
                  <c:v>-12.001723999999999</c:v>
                </c:pt>
                <c:pt idx="195">
                  <c:v>-12.138265000000001</c:v>
                </c:pt>
                <c:pt idx="196">
                  <c:v>-12.274305</c:v>
                </c:pt>
                <c:pt idx="197">
                  <c:v>-12.405991</c:v>
                </c:pt>
                <c:pt idx="198">
                  <c:v>-12.533925999999999</c:v>
                </c:pt>
                <c:pt idx="199">
                  <c:v>-12.626682000000001</c:v>
                </c:pt>
                <c:pt idx="200">
                  <c:v>-12.698467000000001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-13.546590999999999</c:v>
                </c:pt>
                <c:pt idx="1">
                  <c:v>-12.985911</c:v>
                </c:pt>
                <c:pt idx="2">
                  <c:v>-12.240491</c:v>
                </c:pt>
                <c:pt idx="3">
                  <c:v>-11.299823</c:v>
                </c:pt>
                <c:pt idx="4">
                  <c:v>-10.630094</c:v>
                </c:pt>
                <c:pt idx="5">
                  <c:v>-9.9509696999999999</c:v>
                </c:pt>
                <c:pt idx="6">
                  <c:v>-9.3816977000000001</c:v>
                </c:pt>
                <c:pt idx="7">
                  <c:v>-8.9661197999999995</c:v>
                </c:pt>
                <c:pt idx="8">
                  <c:v>-8.6672258000000006</c:v>
                </c:pt>
                <c:pt idx="9">
                  <c:v>-8.3075265999999992</c:v>
                </c:pt>
                <c:pt idx="10">
                  <c:v>-7.9886084000000004</c:v>
                </c:pt>
                <c:pt idx="11">
                  <c:v>-7.7745265999999997</c:v>
                </c:pt>
                <c:pt idx="12">
                  <c:v>-7.5877619000000003</c:v>
                </c:pt>
                <c:pt idx="13">
                  <c:v>-7.3792524000000004</c:v>
                </c:pt>
                <c:pt idx="14">
                  <c:v>-7.2428740999999999</c:v>
                </c:pt>
                <c:pt idx="15">
                  <c:v>-7.14222</c:v>
                </c:pt>
                <c:pt idx="16">
                  <c:v>-7.0090475000000003</c:v>
                </c:pt>
                <c:pt idx="17">
                  <c:v>-6.8882604000000001</c:v>
                </c:pt>
                <c:pt idx="18">
                  <c:v>-6.8248176999999997</c:v>
                </c:pt>
                <c:pt idx="19">
                  <c:v>-6.7541213000000004</c:v>
                </c:pt>
                <c:pt idx="20">
                  <c:v>-6.6812300999999996</c:v>
                </c:pt>
                <c:pt idx="21">
                  <c:v>-6.6162434000000001</c:v>
                </c:pt>
                <c:pt idx="22">
                  <c:v>-6.5276132000000002</c:v>
                </c:pt>
                <c:pt idx="23">
                  <c:v>-6.4464226</c:v>
                </c:pt>
                <c:pt idx="24">
                  <c:v>-6.3810719999999996</c:v>
                </c:pt>
                <c:pt idx="25">
                  <c:v>-6.3187885000000001</c:v>
                </c:pt>
                <c:pt idx="26">
                  <c:v>-6.2634606000000002</c:v>
                </c:pt>
                <c:pt idx="27">
                  <c:v>-6.2313251000000003</c:v>
                </c:pt>
                <c:pt idx="28">
                  <c:v>-6.2037196000000003</c:v>
                </c:pt>
                <c:pt idx="29">
                  <c:v>-6.1652689000000001</c:v>
                </c:pt>
                <c:pt idx="30">
                  <c:v>-6.1511984000000002</c:v>
                </c:pt>
                <c:pt idx="31">
                  <c:v>-6.1302018</c:v>
                </c:pt>
                <c:pt idx="32">
                  <c:v>-6.0957936999999998</c:v>
                </c:pt>
                <c:pt idx="33">
                  <c:v>-6.1033629999999999</c:v>
                </c:pt>
                <c:pt idx="34">
                  <c:v>-6.1150117000000002</c:v>
                </c:pt>
                <c:pt idx="35">
                  <c:v>-6.1106400000000001</c:v>
                </c:pt>
                <c:pt idx="36">
                  <c:v>-6.1183619</c:v>
                </c:pt>
                <c:pt idx="37">
                  <c:v>-6.1506442999999997</c:v>
                </c:pt>
                <c:pt idx="38">
                  <c:v>-6.1589298000000001</c:v>
                </c:pt>
                <c:pt idx="39">
                  <c:v>-6.1674395000000004</c:v>
                </c:pt>
                <c:pt idx="40">
                  <c:v>-6.1976737999999996</c:v>
                </c:pt>
                <c:pt idx="41">
                  <c:v>-6.2112926999999996</c:v>
                </c:pt>
                <c:pt idx="42">
                  <c:v>-6.2274760999999996</c:v>
                </c:pt>
                <c:pt idx="43">
                  <c:v>-6.2402519999999999</c:v>
                </c:pt>
                <c:pt idx="44">
                  <c:v>-6.2599697000000001</c:v>
                </c:pt>
                <c:pt idx="45">
                  <c:v>-6.2678932999999999</c:v>
                </c:pt>
                <c:pt idx="46">
                  <c:v>-6.3013678000000004</c:v>
                </c:pt>
                <c:pt idx="47">
                  <c:v>-6.3327726999999996</c:v>
                </c:pt>
                <c:pt idx="48">
                  <c:v>-6.3361530000000004</c:v>
                </c:pt>
                <c:pt idx="49">
                  <c:v>-6.3568916</c:v>
                </c:pt>
                <c:pt idx="50">
                  <c:v>-6.3803720000000004</c:v>
                </c:pt>
                <c:pt idx="51">
                  <c:v>-6.3817805999999999</c:v>
                </c:pt>
                <c:pt idx="52">
                  <c:v>-6.3903489000000002</c:v>
                </c:pt>
                <c:pt idx="53">
                  <c:v>-6.4063853999999996</c:v>
                </c:pt>
                <c:pt idx="54">
                  <c:v>-6.4089742000000003</c:v>
                </c:pt>
                <c:pt idx="55">
                  <c:v>-6.4209832999999996</c:v>
                </c:pt>
                <c:pt idx="56">
                  <c:v>-6.4511770999999998</c:v>
                </c:pt>
                <c:pt idx="57">
                  <c:v>-6.4535365000000002</c:v>
                </c:pt>
                <c:pt idx="58">
                  <c:v>-6.4738363999999997</c:v>
                </c:pt>
                <c:pt idx="59">
                  <c:v>-6.4909090999999997</c:v>
                </c:pt>
                <c:pt idx="60">
                  <c:v>-6.4952331000000001</c:v>
                </c:pt>
                <c:pt idx="61">
                  <c:v>-6.4845943000000004</c:v>
                </c:pt>
                <c:pt idx="62">
                  <c:v>-6.4815936000000001</c:v>
                </c:pt>
                <c:pt idx="63">
                  <c:v>-6.4865145999999996</c:v>
                </c:pt>
                <c:pt idx="64">
                  <c:v>-6.4713472999999997</c:v>
                </c:pt>
                <c:pt idx="65">
                  <c:v>-6.4686345999999997</c:v>
                </c:pt>
                <c:pt idx="66">
                  <c:v>-6.4584431999999996</c:v>
                </c:pt>
                <c:pt idx="67">
                  <c:v>-6.4483943000000004</c:v>
                </c:pt>
                <c:pt idx="68">
                  <c:v>-6.4430484999999997</c:v>
                </c:pt>
                <c:pt idx="69">
                  <c:v>-6.4565295999999996</c:v>
                </c:pt>
                <c:pt idx="70">
                  <c:v>-6.4628363000000002</c:v>
                </c:pt>
                <c:pt idx="71">
                  <c:v>-6.4573479000000003</c:v>
                </c:pt>
                <c:pt idx="72">
                  <c:v>-6.4650726000000001</c:v>
                </c:pt>
                <c:pt idx="73">
                  <c:v>-6.4686456000000003</c:v>
                </c:pt>
                <c:pt idx="74">
                  <c:v>-6.4668926999999998</c:v>
                </c:pt>
                <c:pt idx="75">
                  <c:v>-6.4735006999999998</c:v>
                </c:pt>
                <c:pt idx="76">
                  <c:v>-6.4904203000000003</c:v>
                </c:pt>
                <c:pt idx="77">
                  <c:v>-6.5068960000000002</c:v>
                </c:pt>
                <c:pt idx="78">
                  <c:v>-6.5336571000000001</c:v>
                </c:pt>
                <c:pt idx="79">
                  <c:v>-6.5715307999999997</c:v>
                </c:pt>
                <c:pt idx="80">
                  <c:v>-6.6175927999999997</c:v>
                </c:pt>
                <c:pt idx="81">
                  <c:v>-6.6696423999999999</c:v>
                </c:pt>
                <c:pt idx="82">
                  <c:v>-6.7206216000000003</c:v>
                </c:pt>
                <c:pt idx="83">
                  <c:v>-6.7906075000000001</c:v>
                </c:pt>
                <c:pt idx="84">
                  <c:v>-6.8587737000000004</c:v>
                </c:pt>
                <c:pt idx="85">
                  <c:v>-6.9324225999999998</c:v>
                </c:pt>
                <c:pt idx="86">
                  <c:v>-7.0111160000000003</c:v>
                </c:pt>
                <c:pt idx="87">
                  <c:v>-7.0879998000000004</c:v>
                </c:pt>
                <c:pt idx="88">
                  <c:v>-7.1486893</c:v>
                </c:pt>
                <c:pt idx="89">
                  <c:v>-7.2051382000000004</c:v>
                </c:pt>
                <c:pt idx="90">
                  <c:v>-7.249403</c:v>
                </c:pt>
                <c:pt idx="91">
                  <c:v>-7.2871518000000002</c:v>
                </c:pt>
                <c:pt idx="92">
                  <c:v>-7.3147983999999999</c:v>
                </c:pt>
                <c:pt idx="93">
                  <c:v>-7.3331432000000003</c:v>
                </c:pt>
                <c:pt idx="94">
                  <c:v>-7.3505449</c:v>
                </c:pt>
                <c:pt idx="95">
                  <c:v>-7.3662099999999997</c:v>
                </c:pt>
                <c:pt idx="96">
                  <c:v>-7.3857245000000002</c:v>
                </c:pt>
                <c:pt idx="97">
                  <c:v>-7.4136271000000002</c:v>
                </c:pt>
                <c:pt idx="98">
                  <c:v>-7.4610662000000003</c:v>
                </c:pt>
                <c:pt idx="99">
                  <c:v>-7.5207005000000002</c:v>
                </c:pt>
                <c:pt idx="100">
                  <c:v>-7.5882468000000003</c:v>
                </c:pt>
                <c:pt idx="101">
                  <c:v>-7.6671165999999999</c:v>
                </c:pt>
                <c:pt idx="102">
                  <c:v>-7.7492342000000001</c:v>
                </c:pt>
                <c:pt idx="103">
                  <c:v>-7.8355044999999999</c:v>
                </c:pt>
                <c:pt idx="104">
                  <c:v>-7.930059</c:v>
                </c:pt>
                <c:pt idx="105">
                  <c:v>-8.0289210999999998</c:v>
                </c:pt>
                <c:pt idx="106">
                  <c:v>-8.1307410999999998</c:v>
                </c:pt>
                <c:pt idx="107">
                  <c:v>-8.2342539000000006</c:v>
                </c:pt>
                <c:pt idx="108">
                  <c:v>-8.3449287000000005</c:v>
                </c:pt>
                <c:pt idx="109">
                  <c:v>-8.4577083999999996</c:v>
                </c:pt>
                <c:pt idx="110">
                  <c:v>-8.5702791000000005</c:v>
                </c:pt>
                <c:pt idx="111">
                  <c:v>-8.6722260000000002</c:v>
                </c:pt>
                <c:pt idx="112">
                  <c:v>-8.7695065000000003</c:v>
                </c:pt>
                <c:pt idx="113">
                  <c:v>-8.8496980999999995</c:v>
                </c:pt>
                <c:pt idx="114">
                  <c:v>-8.9116906999999994</c:v>
                </c:pt>
                <c:pt idx="115">
                  <c:v>-8.9544353000000001</c:v>
                </c:pt>
                <c:pt idx="116">
                  <c:v>-8.9814776999999992</c:v>
                </c:pt>
                <c:pt idx="117">
                  <c:v>-9.0023890000000009</c:v>
                </c:pt>
                <c:pt idx="118">
                  <c:v>-9.0195732</c:v>
                </c:pt>
                <c:pt idx="119">
                  <c:v>-9.0316209999999995</c:v>
                </c:pt>
                <c:pt idx="120">
                  <c:v>-9.0503035000000001</c:v>
                </c:pt>
                <c:pt idx="121">
                  <c:v>-9.0802069000000003</c:v>
                </c:pt>
                <c:pt idx="122">
                  <c:v>-9.1050663000000007</c:v>
                </c:pt>
                <c:pt idx="123">
                  <c:v>-9.1324339000000005</c:v>
                </c:pt>
                <c:pt idx="124">
                  <c:v>-9.1507615999999992</c:v>
                </c:pt>
                <c:pt idx="125">
                  <c:v>-9.1712741999999992</c:v>
                </c:pt>
                <c:pt idx="126">
                  <c:v>-9.2010660000000009</c:v>
                </c:pt>
                <c:pt idx="127">
                  <c:v>-9.2276591999999997</c:v>
                </c:pt>
                <c:pt idx="128">
                  <c:v>-9.2464600000000008</c:v>
                </c:pt>
                <c:pt idx="129">
                  <c:v>-9.2473965000000007</c:v>
                </c:pt>
                <c:pt idx="130">
                  <c:v>-9.2241906999999994</c:v>
                </c:pt>
                <c:pt idx="131">
                  <c:v>-9.1783047</c:v>
                </c:pt>
                <c:pt idx="132">
                  <c:v>-9.1262121</c:v>
                </c:pt>
                <c:pt idx="133">
                  <c:v>-9.0694323000000008</c:v>
                </c:pt>
                <c:pt idx="134">
                  <c:v>-9.0391587999999992</c:v>
                </c:pt>
                <c:pt idx="135">
                  <c:v>-9.0203600000000002</c:v>
                </c:pt>
                <c:pt idx="136">
                  <c:v>-8.9915342000000003</c:v>
                </c:pt>
                <c:pt idx="137">
                  <c:v>-8.9709634999999999</c:v>
                </c:pt>
                <c:pt idx="138">
                  <c:v>-8.9596710000000002</c:v>
                </c:pt>
                <c:pt idx="139">
                  <c:v>-8.9542111999999996</c:v>
                </c:pt>
                <c:pt idx="140">
                  <c:v>-8.9472722999999998</c:v>
                </c:pt>
                <c:pt idx="141">
                  <c:v>-8.9499598000000002</c:v>
                </c:pt>
                <c:pt idx="142">
                  <c:v>-8.9482669999999995</c:v>
                </c:pt>
                <c:pt idx="143">
                  <c:v>-8.9544581999999995</c:v>
                </c:pt>
                <c:pt idx="144">
                  <c:v>-8.949522</c:v>
                </c:pt>
                <c:pt idx="145">
                  <c:v>-8.9579333999999999</c:v>
                </c:pt>
                <c:pt idx="146">
                  <c:v>-8.9527979000000002</c:v>
                </c:pt>
                <c:pt idx="147">
                  <c:v>-8.9456406000000008</c:v>
                </c:pt>
                <c:pt idx="148">
                  <c:v>-8.9179677999999996</c:v>
                </c:pt>
                <c:pt idx="149">
                  <c:v>-8.8952779999999994</c:v>
                </c:pt>
                <c:pt idx="150">
                  <c:v>-8.8606253000000006</c:v>
                </c:pt>
                <c:pt idx="151">
                  <c:v>-8.8286914999999997</c:v>
                </c:pt>
                <c:pt idx="152">
                  <c:v>-8.7885770999999995</c:v>
                </c:pt>
                <c:pt idx="153">
                  <c:v>-8.7559252000000001</c:v>
                </c:pt>
                <c:pt idx="154">
                  <c:v>-8.7257947999999992</c:v>
                </c:pt>
                <c:pt idx="155">
                  <c:v>-8.703989</c:v>
                </c:pt>
                <c:pt idx="156">
                  <c:v>-8.6774959999999997</c:v>
                </c:pt>
                <c:pt idx="157">
                  <c:v>-8.6710138000000008</c:v>
                </c:pt>
                <c:pt idx="158">
                  <c:v>-8.6754397999999995</c:v>
                </c:pt>
                <c:pt idx="159">
                  <c:v>-8.6942281999999995</c:v>
                </c:pt>
                <c:pt idx="160">
                  <c:v>-8.7161750999999992</c:v>
                </c:pt>
                <c:pt idx="161">
                  <c:v>-8.7568502000000006</c:v>
                </c:pt>
                <c:pt idx="162">
                  <c:v>-8.7999430000000007</c:v>
                </c:pt>
                <c:pt idx="163">
                  <c:v>-8.8530482999999993</c:v>
                </c:pt>
                <c:pt idx="164">
                  <c:v>-8.9103841999999993</c:v>
                </c:pt>
                <c:pt idx="165">
                  <c:v>-8.9759235000000004</c:v>
                </c:pt>
                <c:pt idx="166">
                  <c:v>-9.0447568999999994</c:v>
                </c:pt>
                <c:pt idx="167">
                  <c:v>-9.1167754999999993</c:v>
                </c:pt>
                <c:pt idx="168">
                  <c:v>-9.1971588000000004</c:v>
                </c:pt>
                <c:pt idx="169">
                  <c:v>-9.2788467000000008</c:v>
                </c:pt>
                <c:pt idx="170">
                  <c:v>-9.3708372000000004</c:v>
                </c:pt>
                <c:pt idx="171">
                  <c:v>-9.4824141999999991</c:v>
                </c:pt>
                <c:pt idx="172">
                  <c:v>-9.6024846999999998</c:v>
                </c:pt>
                <c:pt idx="173">
                  <c:v>-9.7269839999999999</c:v>
                </c:pt>
                <c:pt idx="174">
                  <c:v>-9.8564520000000009</c:v>
                </c:pt>
                <c:pt idx="175">
                  <c:v>-9.9792871000000005</c:v>
                </c:pt>
                <c:pt idx="176">
                  <c:v>-10.094633</c:v>
                </c:pt>
                <c:pt idx="177">
                  <c:v>-10.197182</c:v>
                </c:pt>
                <c:pt idx="178">
                  <c:v>-10.282069</c:v>
                </c:pt>
                <c:pt idx="179">
                  <c:v>-10.354839</c:v>
                </c:pt>
                <c:pt idx="180">
                  <c:v>-10.422727</c:v>
                </c:pt>
                <c:pt idx="181">
                  <c:v>-10.480513999999999</c:v>
                </c:pt>
                <c:pt idx="182">
                  <c:v>-10.534988999999999</c:v>
                </c:pt>
                <c:pt idx="183">
                  <c:v>-10.598736000000001</c:v>
                </c:pt>
                <c:pt idx="184">
                  <c:v>-10.667024</c:v>
                </c:pt>
                <c:pt idx="185">
                  <c:v>-10.740755</c:v>
                </c:pt>
                <c:pt idx="186">
                  <c:v>-10.826592</c:v>
                </c:pt>
                <c:pt idx="187">
                  <c:v>-10.927052</c:v>
                </c:pt>
                <c:pt idx="188">
                  <c:v>-11.03462</c:v>
                </c:pt>
                <c:pt idx="189">
                  <c:v>-11.156689999999999</c:v>
                </c:pt>
                <c:pt idx="190">
                  <c:v>-11.288594</c:v>
                </c:pt>
                <c:pt idx="191">
                  <c:v>-11.426525</c:v>
                </c:pt>
                <c:pt idx="192">
                  <c:v>-11.565243000000001</c:v>
                </c:pt>
                <c:pt idx="193">
                  <c:v>-11.702582</c:v>
                </c:pt>
                <c:pt idx="194">
                  <c:v>-11.838260999999999</c:v>
                </c:pt>
                <c:pt idx="195">
                  <c:v>-11.967790000000001</c:v>
                </c:pt>
                <c:pt idx="196">
                  <c:v>-12.096204999999999</c:v>
                </c:pt>
                <c:pt idx="197">
                  <c:v>-12.213513000000001</c:v>
                </c:pt>
                <c:pt idx="198">
                  <c:v>-12.325524</c:v>
                </c:pt>
                <c:pt idx="199">
                  <c:v>-12.40644</c:v>
                </c:pt>
                <c:pt idx="200">
                  <c:v>-12.4657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-18.092476000000001</c:v>
                </c:pt>
                <c:pt idx="1">
                  <c:v>-17.246600999999998</c:v>
                </c:pt>
                <c:pt idx="2">
                  <c:v>-16.087284</c:v>
                </c:pt>
                <c:pt idx="3">
                  <c:v>-14.597047</c:v>
                </c:pt>
                <c:pt idx="4">
                  <c:v>-13.460506000000001</c:v>
                </c:pt>
                <c:pt idx="5">
                  <c:v>-12.304599</c:v>
                </c:pt>
                <c:pt idx="6">
                  <c:v>-11.360481999999999</c:v>
                </c:pt>
                <c:pt idx="7">
                  <c:v>-10.650548000000001</c:v>
                </c:pt>
                <c:pt idx="8">
                  <c:v>-10.145033</c:v>
                </c:pt>
                <c:pt idx="9">
                  <c:v>-9.5693625999999998</c:v>
                </c:pt>
                <c:pt idx="10">
                  <c:v>-9.0006742000000006</c:v>
                </c:pt>
                <c:pt idx="11">
                  <c:v>-8.6375455999999993</c:v>
                </c:pt>
                <c:pt idx="12">
                  <c:v>-8.3405857000000001</c:v>
                </c:pt>
                <c:pt idx="13">
                  <c:v>-8.0196933999999995</c:v>
                </c:pt>
                <c:pt idx="14">
                  <c:v>-7.7897319999999999</c:v>
                </c:pt>
                <c:pt idx="15">
                  <c:v>-7.6344551999999997</c:v>
                </c:pt>
                <c:pt idx="16">
                  <c:v>-7.4162064000000001</c:v>
                </c:pt>
                <c:pt idx="17">
                  <c:v>-7.2114371999999998</c:v>
                </c:pt>
                <c:pt idx="18">
                  <c:v>-7.0973886999999998</c:v>
                </c:pt>
                <c:pt idx="19">
                  <c:v>-6.9970454999999996</c:v>
                </c:pt>
                <c:pt idx="20">
                  <c:v>-6.9047207999999998</c:v>
                </c:pt>
                <c:pt idx="21">
                  <c:v>-6.8153224000000003</c:v>
                </c:pt>
                <c:pt idx="22">
                  <c:v>-6.7034788000000001</c:v>
                </c:pt>
                <c:pt idx="23">
                  <c:v>-6.6116238000000003</c:v>
                </c:pt>
                <c:pt idx="24">
                  <c:v>-6.5346612999999998</c:v>
                </c:pt>
                <c:pt idx="25">
                  <c:v>-6.4580077999999999</c:v>
                </c:pt>
                <c:pt idx="26">
                  <c:v>-6.3935222999999999</c:v>
                </c:pt>
                <c:pt idx="27">
                  <c:v>-6.3520931999999997</c:v>
                </c:pt>
                <c:pt idx="28">
                  <c:v>-6.3164949000000004</c:v>
                </c:pt>
                <c:pt idx="29">
                  <c:v>-6.2717346999999997</c:v>
                </c:pt>
                <c:pt idx="30">
                  <c:v>-6.2497205999999998</c:v>
                </c:pt>
                <c:pt idx="31">
                  <c:v>-6.2195935000000002</c:v>
                </c:pt>
                <c:pt idx="32">
                  <c:v>-6.1782203000000004</c:v>
                </c:pt>
                <c:pt idx="33">
                  <c:v>-6.1786279999999998</c:v>
                </c:pt>
                <c:pt idx="34">
                  <c:v>-6.1796655999999999</c:v>
                </c:pt>
                <c:pt idx="35">
                  <c:v>-6.1690822000000001</c:v>
                </c:pt>
                <c:pt idx="36">
                  <c:v>-6.1724768000000001</c:v>
                </c:pt>
                <c:pt idx="37">
                  <c:v>-6.1988320000000003</c:v>
                </c:pt>
                <c:pt idx="38">
                  <c:v>-6.2028751</c:v>
                </c:pt>
                <c:pt idx="39">
                  <c:v>-6.2119007000000002</c:v>
                </c:pt>
                <c:pt idx="40">
                  <c:v>-6.2432131999999996</c:v>
                </c:pt>
                <c:pt idx="41">
                  <c:v>-6.2559170999999996</c:v>
                </c:pt>
                <c:pt idx="42">
                  <c:v>-6.2742066000000003</c:v>
                </c:pt>
                <c:pt idx="43">
                  <c:v>-6.2890978000000004</c:v>
                </c:pt>
                <c:pt idx="44">
                  <c:v>-6.3071780000000004</c:v>
                </c:pt>
                <c:pt idx="45">
                  <c:v>-6.3113976000000003</c:v>
                </c:pt>
                <c:pt idx="46">
                  <c:v>-6.3433542000000003</c:v>
                </c:pt>
                <c:pt idx="47">
                  <c:v>-6.3764944000000003</c:v>
                </c:pt>
                <c:pt idx="48">
                  <c:v>-6.3832931999999998</c:v>
                </c:pt>
                <c:pt idx="49">
                  <c:v>-6.4123701999999998</c:v>
                </c:pt>
                <c:pt idx="50">
                  <c:v>-6.4488139000000002</c:v>
                </c:pt>
                <c:pt idx="51">
                  <c:v>-6.4617262000000002</c:v>
                </c:pt>
                <c:pt idx="52">
                  <c:v>-6.4764643</c:v>
                </c:pt>
                <c:pt idx="53">
                  <c:v>-6.5010262000000001</c:v>
                </c:pt>
                <c:pt idx="54">
                  <c:v>-6.5056685999999999</c:v>
                </c:pt>
                <c:pt idx="55">
                  <c:v>-6.5135689000000001</c:v>
                </c:pt>
                <c:pt idx="56">
                  <c:v>-6.5414243000000001</c:v>
                </c:pt>
                <c:pt idx="57">
                  <c:v>-6.5522885000000004</c:v>
                </c:pt>
                <c:pt idx="58">
                  <c:v>-6.5762562999999998</c:v>
                </c:pt>
                <c:pt idx="59">
                  <c:v>-6.5972657000000003</c:v>
                </c:pt>
                <c:pt idx="60">
                  <c:v>-6.6042509000000003</c:v>
                </c:pt>
                <c:pt idx="61">
                  <c:v>-6.5979451999999998</c:v>
                </c:pt>
                <c:pt idx="62">
                  <c:v>-6.5968628000000002</c:v>
                </c:pt>
                <c:pt idx="63">
                  <c:v>-6.6074219000000003</c:v>
                </c:pt>
                <c:pt idx="64">
                  <c:v>-6.5968489999999997</c:v>
                </c:pt>
                <c:pt idx="65">
                  <c:v>-6.6011534000000003</c:v>
                </c:pt>
                <c:pt idx="66">
                  <c:v>-6.5932908000000001</c:v>
                </c:pt>
                <c:pt idx="67">
                  <c:v>-6.5837836000000003</c:v>
                </c:pt>
                <c:pt idx="68">
                  <c:v>-6.5769897000000004</c:v>
                </c:pt>
                <c:pt idx="69">
                  <c:v>-6.5917025000000002</c:v>
                </c:pt>
                <c:pt idx="70">
                  <c:v>-6.5958695000000001</c:v>
                </c:pt>
                <c:pt idx="71">
                  <c:v>-6.5889129999999998</c:v>
                </c:pt>
                <c:pt idx="72">
                  <c:v>-6.5929979999999997</c:v>
                </c:pt>
                <c:pt idx="73">
                  <c:v>-6.5959158000000002</c:v>
                </c:pt>
                <c:pt idx="74">
                  <c:v>-6.5861653999999996</c:v>
                </c:pt>
                <c:pt idx="75">
                  <c:v>-6.5915413000000003</c:v>
                </c:pt>
                <c:pt idx="76">
                  <c:v>-6.6063780999999997</c:v>
                </c:pt>
                <c:pt idx="77">
                  <c:v>-6.6246537999999999</c:v>
                </c:pt>
                <c:pt idx="78">
                  <c:v>-6.6495670999999996</c:v>
                </c:pt>
                <c:pt idx="79">
                  <c:v>-6.6970811000000001</c:v>
                </c:pt>
                <c:pt idx="80">
                  <c:v>-6.7442111999999996</c:v>
                </c:pt>
                <c:pt idx="81">
                  <c:v>-6.7981730000000002</c:v>
                </c:pt>
                <c:pt idx="82">
                  <c:v>-6.8419584999999996</c:v>
                </c:pt>
                <c:pt idx="83">
                  <c:v>-6.9082946999999999</c:v>
                </c:pt>
                <c:pt idx="84">
                  <c:v>-6.9580840999999998</c:v>
                </c:pt>
                <c:pt idx="85">
                  <c:v>-7.0191249999999998</c:v>
                </c:pt>
                <c:pt idx="86">
                  <c:v>-7.0767344999999997</c:v>
                </c:pt>
                <c:pt idx="87">
                  <c:v>-7.1429543000000004</c:v>
                </c:pt>
                <c:pt idx="88">
                  <c:v>-7.1890134999999997</c:v>
                </c:pt>
                <c:pt idx="89">
                  <c:v>-7.2385316</c:v>
                </c:pt>
                <c:pt idx="90">
                  <c:v>-7.2747187999999996</c:v>
                </c:pt>
                <c:pt idx="91">
                  <c:v>-7.3082314000000004</c:v>
                </c:pt>
                <c:pt idx="92">
                  <c:v>-7.3327355000000001</c:v>
                </c:pt>
                <c:pt idx="93">
                  <c:v>-7.3491277999999998</c:v>
                </c:pt>
                <c:pt idx="94">
                  <c:v>-7.3664312000000001</c:v>
                </c:pt>
                <c:pt idx="95">
                  <c:v>-7.3882269999999997</c:v>
                </c:pt>
                <c:pt idx="96">
                  <c:v>-7.4133534000000001</c:v>
                </c:pt>
                <c:pt idx="97">
                  <c:v>-7.4460639999999998</c:v>
                </c:pt>
                <c:pt idx="98">
                  <c:v>-7.4997749000000002</c:v>
                </c:pt>
                <c:pt idx="99">
                  <c:v>-7.5651646000000001</c:v>
                </c:pt>
                <c:pt idx="100">
                  <c:v>-7.6299653000000003</c:v>
                </c:pt>
                <c:pt idx="101">
                  <c:v>-7.7075671999999997</c:v>
                </c:pt>
                <c:pt idx="102">
                  <c:v>-7.7867154999999997</c:v>
                </c:pt>
                <c:pt idx="103">
                  <c:v>-7.8719691999999997</c:v>
                </c:pt>
                <c:pt idx="104">
                  <c:v>-7.9640206999999998</c:v>
                </c:pt>
                <c:pt idx="105">
                  <c:v>-8.0631342000000004</c:v>
                </c:pt>
                <c:pt idx="106">
                  <c:v>-8.1648016000000005</c:v>
                </c:pt>
                <c:pt idx="107">
                  <c:v>-8.2716265</c:v>
                </c:pt>
                <c:pt idx="108">
                  <c:v>-8.3806448000000007</c:v>
                </c:pt>
                <c:pt idx="109">
                  <c:v>-8.4992970999999997</c:v>
                </c:pt>
                <c:pt idx="110">
                  <c:v>-8.6139811999999996</c:v>
                </c:pt>
                <c:pt idx="111">
                  <c:v>-8.7205276000000005</c:v>
                </c:pt>
                <c:pt idx="112">
                  <c:v>-8.8148909</c:v>
                </c:pt>
                <c:pt idx="113">
                  <c:v>-8.8989581999999992</c:v>
                </c:pt>
                <c:pt idx="114">
                  <c:v>-8.9556111999999999</c:v>
                </c:pt>
                <c:pt idx="115">
                  <c:v>-8.9970245000000002</c:v>
                </c:pt>
                <c:pt idx="116">
                  <c:v>-9.0297575000000005</c:v>
                </c:pt>
                <c:pt idx="117">
                  <c:v>-9.0612612000000006</c:v>
                </c:pt>
                <c:pt idx="118">
                  <c:v>-9.0816507000000009</c:v>
                </c:pt>
                <c:pt idx="119">
                  <c:v>-9.1078261999999999</c:v>
                </c:pt>
                <c:pt idx="120">
                  <c:v>-9.1442823000000004</c:v>
                </c:pt>
                <c:pt idx="121">
                  <c:v>-9.1886901999999999</c:v>
                </c:pt>
                <c:pt idx="122">
                  <c:v>-9.2262038999999998</c:v>
                </c:pt>
                <c:pt idx="123">
                  <c:v>-9.2795419999999993</c:v>
                </c:pt>
                <c:pt idx="124">
                  <c:v>-9.3145647</c:v>
                </c:pt>
                <c:pt idx="125">
                  <c:v>-9.3490791000000009</c:v>
                </c:pt>
                <c:pt idx="126">
                  <c:v>-9.3872079999999993</c:v>
                </c:pt>
                <c:pt idx="127">
                  <c:v>-9.4212045999999994</c:v>
                </c:pt>
                <c:pt idx="128">
                  <c:v>-9.4438372000000008</c:v>
                </c:pt>
                <c:pt idx="129">
                  <c:v>-9.4483441999999993</c:v>
                </c:pt>
                <c:pt idx="130">
                  <c:v>-9.4234190000000009</c:v>
                </c:pt>
                <c:pt idx="131">
                  <c:v>-9.3788557000000008</c:v>
                </c:pt>
                <c:pt idx="132">
                  <c:v>-9.3276768000000008</c:v>
                </c:pt>
                <c:pt idx="133">
                  <c:v>-9.2635030999999994</c:v>
                </c:pt>
                <c:pt idx="134">
                  <c:v>-9.2305755999999999</c:v>
                </c:pt>
                <c:pt idx="135">
                  <c:v>-9.2140350000000009</c:v>
                </c:pt>
                <c:pt idx="136">
                  <c:v>-9.1837701999999997</c:v>
                </c:pt>
                <c:pt idx="137">
                  <c:v>-9.1696919999999995</c:v>
                </c:pt>
                <c:pt idx="138">
                  <c:v>-9.1668453000000003</c:v>
                </c:pt>
                <c:pt idx="139">
                  <c:v>-9.1750193000000007</c:v>
                </c:pt>
                <c:pt idx="140">
                  <c:v>-9.1744432000000007</c:v>
                </c:pt>
                <c:pt idx="141">
                  <c:v>-9.1944798999999993</c:v>
                </c:pt>
                <c:pt idx="142">
                  <c:v>-9.2020444999999995</c:v>
                </c:pt>
                <c:pt idx="143">
                  <c:v>-9.2227315999999995</c:v>
                </c:pt>
                <c:pt idx="144">
                  <c:v>-9.2234725999999991</c:v>
                </c:pt>
                <c:pt idx="145">
                  <c:v>-9.2444687000000005</c:v>
                </c:pt>
                <c:pt idx="146">
                  <c:v>-9.2442636</c:v>
                </c:pt>
                <c:pt idx="147">
                  <c:v>-9.2418660999999993</c:v>
                </c:pt>
                <c:pt idx="148">
                  <c:v>-9.2057818999999999</c:v>
                </c:pt>
                <c:pt idx="149">
                  <c:v>-9.1778650000000006</c:v>
                </c:pt>
                <c:pt idx="150">
                  <c:v>-9.1387195999999999</c:v>
                </c:pt>
                <c:pt idx="151">
                  <c:v>-9.1063413999999998</c:v>
                </c:pt>
                <c:pt idx="152">
                  <c:v>-9.0562143000000006</c:v>
                </c:pt>
                <c:pt idx="153">
                  <c:v>-9.0227613000000009</c:v>
                </c:pt>
                <c:pt idx="154">
                  <c:v>-8.9910622</c:v>
                </c:pt>
                <c:pt idx="155">
                  <c:v>-8.9660796999999999</c:v>
                </c:pt>
                <c:pt idx="156">
                  <c:v>-8.9245710000000003</c:v>
                </c:pt>
                <c:pt idx="157">
                  <c:v>-8.9125937999999998</c:v>
                </c:pt>
                <c:pt idx="158">
                  <c:v>-8.8987788999999999</c:v>
                </c:pt>
                <c:pt idx="159">
                  <c:v>-8.9027910000000006</c:v>
                </c:pt>
                <c:pt idx="160">
                  <c:v>-8.9041204</c:v>
                </c:pt>
                <c:pt idx="161">
                  <c:v>-8.9351710999999998</c:v>
                </c:pt>
                <c:pt idx="162">
                  <c:v>-8.9568957999999999</c:v>
                </c:pt>
                <c:pt idx="163">
                  <c:v>-9.0006837999999991</c:v>
                </c:pt>
                <c:pt idx="164">
                  <c:v>-9.0397110000000005</c:v>
                </c:pt>
                <c:pt idx="165">
                  <c:v>-9.1044520999999996</c:v>
                </c:pt>
                <c:pt idx="166">
                  <c:v>-9.1658916000000001</c:v>
                </c:pt>
                <c:pt idx="167">
                  <c:v>-9.2426043</c:v>
                </c:pt>
                <c:pt idx="168">
                  <c:v>-9.3234186000000001</c:v>
                </c:pt>
                <c:pt idx="169">
                  <c:v>-9.4092406999999998</c:v>
                </c:pt>
                <c:pt idx="170">
                  <c:v>-9.4987639999999995</c:v>
                </c:pt>
                <c:pt idx="171">
                  <c:v>-9.6123247000000003</c:v>
                </c:pt>
                <c:pt idx="172">
                  <c:v>-9.7286234</c:v>
                </c:pt>
                <c:pt idx="173">
                  <c:v>-9.8417940000000002</c:v>
                </c:pt>
                <c:pt idx="174">
                  <c:v>-9.9527864000000008</c:v>
                </c:pt>
                <c:pt idx="175">
                  <c:v>-10.057566</c:v>
                </c:pt>
                <c:pt idx="176">
                  <c:v>-10.149566</c:v>
                </c:pt>
                <c:pt idx="177">
                  <c:v>-10.234735000000001</c:v>
                </c:pt>
                <c:pt idx="178">
                  <c:v>-10.307516</c:v>
                </c:pt>
                <c:pt idx="179">
                  <c:v>-10.374351000000001</c:v>
                </c:pt>
                <c:pt idx="180">
                  <c:v>-10.430344</c:v>
                </c:pt>
                <c:pt idx="181">
                  <c:v>-10.488932999999999</c:v>
                </c:pt>
                <c:pt idx="182">
                  <c:v>-10.551314</c:v>
                </c:pt>
                <c:pt idx="183">
                  <c:v>-10.616</c:v>
                </c:pt>
                <c:pt idx="184">
                  <c:v>-10.685548000000001</c:v>
                </c:pt>
                <c:pt idx="185">
                  <c:v>-10.767963</c:v>
                </c:pt>
                <c:pt idx="186">
                  <c:v>-10.860795</c:v>
                </c:pt>
                <c:pt idx="187">
                  <c:v>-10.958586</c:v>
                </c:pt>
                <c:pt idx="188">
                  <c:v>-11.071901</c:v>
                </c:pt>
                <c:pt idx="189">
                  <c:v>-11.198435</c:v>
                </c:pt>
                <c:pt idx="190">
                  <c:v>-11.328799999999999</c:v>
                </c:pt>
                <c:pt idx="191">
                  <c:v>-11.462464000000001</c:v>
                </c:pt>
                <c:pt idx="192">
                  <c:v>-11.605864</c:v>
                </c:pt>
                <c:pt idx="193">
                  <c:v>-11.742343999999999</c:v>
                </c:pt>
                <c:pt idx="194">
                  <c:v>-11.876175999999999</c:v>
                </c:pt>
                <c:pt idx="195">
                  <c:v>-12.005068</c:v>
                </c:pt>
                <c:pt idx="196">
                  <c:v>-12.13612</c:v>
                </c:pt>
                <c:pt idx="197">
                  <c:v>-12.251018999999999</c:v>
                </c:pt>
                <c:pt idx="198">
                  <c:v>-12.359054</c:v>
                </c:pt>
                <c:pt idx="199">
                  <c:v>-12.438952</c:v>
                </c:pt>
                <c:pt idx="200">
                  <c:v>-12.493897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-23.736425000000001</c:v>
                </c:pt>
                <c:pt idx="1">
                  <c:v>-22.752502</c:v>
                </c:pt>
                <c:pt idx="2">
                  <c:v>-21.382338000000001</c:v>
                </c:pt>
                <c:pt idx="3">
                  <c:v>-19.524108999999999</c:v>
                </c:pt>
                <c:pt idx="4">
                  <c:v>-17.946103999999998</c:v>
                </c:pt>
                <c:pt idx="5">
                  <c:v>-16.366634000000001</c:v>
                </c:pt>
                <c:pt idx="6">
                  <c:v>-15.008571</c:v>
                </c:pt>
                <c:pt idx="7">
                  <c:v>-13.884563999999999</c:v>
                </c:pt>
                <c:pt idx="8">
                  <c:v>-13.039484</c:v>
                </c:pt>
                <c:pt idx="9">
                  <c:v>-12.115345</c:v>
                </c:pt>
                <c:pt idx="10">
                  <c:v>-11.139372</c:v>
                </c:pt>
                <c:pt idx="11">
                  <c:v>-10.517583</c:v>
                </c:pt>
                <c:pt idx="12">
                  <c:v>-9.9954710000000002</c:v>
                </c:pt>
                <c:pt idx="13">
                  <c:v>-9.4535561000000001</c:v>
                </c:pt>
                <c:pt idx="14">
                  <c:v>-9.0349196999999997</c:v>
                </c:pt>
                <c:pt idx="15">
                  <c:v>-8.7542466999999995</c:v>
                </c:pt>
                <c:pt idx="16">
                  <c:v>-8.3673573000000001</c:v>
                </c:pt>
                <c:pt idx="17">
                  <c:v>-8.0049095000000001</c:v>
                </c:pt>
                <c:pt idx="18">
                  <c:v>-7.7899070000000004</c:v>
                </c:pt>
                <c:pt idx="19">
                  <c:v>-7.6097454999999998</c:v>
                </c:pt>
                <c:pt idx="20">
                  <c:v>-7.4492345000000002</c:v>
                </c:pt>
                <c:pt idx="21">
                  <c:v>-7.2955379000000002</c:v>
                </c:pt>
                <c:pt idx="22">
                  <c:v>-7.1355142999999996</c:v>
                </c:pt>
                <c:pt idx="23">
                  <c:v>-7.0102162000000003</c:v>
                </c:pt>
                <c:pt idx="24">
                  <c:v>-6.8945002999999998</c:v>
                </c:pt>
                <c:pt idx="25">
                  <c:v>-6.7889004000000002</c:v>
                </c:pt>
                <c:pt idx="26">
                  <c:v>-6.7029551999999999</c:v>
                </c:pt>
                <c:pt idx="27">
                  <c:v>-6.6402296999999999</c:v>
                </c:pt>
                <c:pt idx="28">
                  <c:v>-6.5836443999999998</c:v>
                </c:pt>
                <c:pt idx="29">
                  <c:v>-6.5232996999999999</c:v>
                </c:pt>
                <c:pt idx="30">
                  <c:v>-6.4817219000000001</c:v>
                </c:pt>
                <c:pt idx="31">
                  <c:v>-6.4304252000000002</c:v>
                </c:pt>
                <c:pt idx="32">
                  <c:v>-6.3720945999999996</c:v>
                </c:pt>
                <c:pt idx="33">
                  <c:v>-6.3606638999999996</c:v>
                </c:pt>
                <c:pt idx="34">
                  <c:v>-6.3447908999999996</c:v>
                </c:pt>
                <c:pt idx="35">
                  <c:v>-6.3226108999999999</c:v>
                </c:pt>
                <c:pt idx="36">
                  <c:v>-6.3198967000000001</c:v>
                </c:pt>
                <c:pt idx="37">
                  <c:v>-6.3398270999999999</c:v>
                </c:pt>
                <c:pt idx="38">
                  <c:v>-6.3365307</c:v>
                </c:pt>
                <c:pt idx="39">
                  <c:v>-6.3454914000000002</c:v>
                </c:pt>
                <c:pt idx="40">
                  <c:v>-6.3776278</c:v>
                </c:pt>
                <c:pt idx="41">
                  <c:v>-6.3867607</c:v>
                </c:pt>
                <c:pt idx="42">
                  <c:v>-6.4060135000000002</c:v>
                </c:pt>
                <c:pt idx="43">
                  <c:v>-6.4226112000000004</c:v>
                </c:pt>
                <c:pt idx="44">
                  <c:v>-6.4406027999999997</c:v>
                </c:pt>
                <c:pt idx="45">
                  <c:v>-6.4437322999999997</c:v>
                </c:pt>
                <c:pt idx="46">
                  <c:v>-6.4755839999999996</c:v>
                </c:pt>
                <c:pt idx="47">
                  <c:v>-6.5115670999999997</c:v>
                </c:pt>
                <c:pt idx="48">
                  <c:v>-6.5239482000000004</c:v>
                </c:pt>
                <c:pt idx="49">
                  <c:v>-6.5608892000000001</c:v>
                </c:pt>
                <c:pt idx="50">
                  <c:v>-6.6084050999999997</c:v>
                </c:pt>
                <c:pt idx="51">
                  <c:v>-6.6331958999999996</c:v>
                </c:pt>
                <c:pt idx="52">
                  <c:v>-6.6527114000000003</c:v>
                </c:pt>
                <c:pt idx="53">
                  <c:v>-6.6839962000000002</c:v>
                </c:pt>
                <c:pt idx="54">
                  <c:v>-6.6890535</c:v>
                </c:pt>
                <c:pt idx="55">
                  <c:v>-6.6928549000000004</c:v>
                </c:pt>
                <c:pt idx="56">
                  <c:v>-6.7172460999999997</c:v>
                </c:pt>
                <c:pt idx="57">
                  <c:v>-6.7379154999999997</c:v>
                </c:pt>
                <c:pt idx="58">
                  <c:v>-6.7666149000000004</c:v>
                </c:pt>
                <c:pt idx="59">
                  <c:v>-6.7916597999999997</c:v>
                </c:pt>
                <c:pt idx="60">
                  <c:v>-6.8007287999999999</c:v>
                </c:pt>
                <c:pt idx="61">
                  <c:v>-6.7987976000000003</c:v>
                </c:pt>
                <c:pt idx="62">
                  <c:v>-6.7998915000000002</c:v>
                </c:pt>
                <c:pt idx="63">
                  <c:v>-6.8163805000000002</c:v>
                </c:pt>
                <c:pt idx="64">
                  <c:v>-6.8118606000000002</c:v>
                </c:pt>
                <c:pt idx="65">
                  <c:v>-6.8252005999999996</c:v>
                </c:pt>
                <c:pt idx="66">
                  <c:v>-6.8217983000000002</c:v>
                </c:pt>
                <c:pt idx="67">
                  <c:v>-6.8133888000000002</c:v>
                </c:pt>
                <c:pt idx="68">
                  <c:v>-6.8054623999999997</c:v>
                </c:pt>
                <c:pt idx="69">
                  <c:v>-6.8205179999999999</c:v>
                </c:pt>
                <c:pt idx="70">
                  <c:v>-6.8211931999999997</c:v>
                </c:pt>
                <c:pt idx="71">
                  <c:v>-6.8119101999999998</c:v>
                </c:pt>
                <c:pt idx="72">
                  <c:v>-6.8126148999999998</c:v>
                </c:pt>
                <c:pt idx="73">
                  <c:v>-6.8166589999999996</c:v>
                </c:pt>
                <c:pt idx="74">
                  <c:v>-6.8025985000000002</c:v>
                </c:pt>
                <c:pt idx="75">
                  <c:v>-6.8098058999999997</c:v>
                </c:pt>
                <c:pt idx="76">
                  <c:v>-6.8250698999999999</c:v>
                </c:pt>
                <c:pt idx="77">
                  <c:v>-6.8447661000000002</c:v>
                </c:pt>
                <c:pt idx="78">
                  <c:v>-6.8663911999999998</c:v>
                </c:pt>
                <c:pt idx="79">
                  <c:v>-6.9183010999999999</c:v>
                </c:pt>
                <c:pt idx="80">
                  <c:v>-6.9611273000000002</c:v>
                </c:pt>
                <c:pt idx="81">
                  <c:v>-7.0109534</c:v>
                </c:pt>
                <c:pt idx="82">
                  <c:v>-7.0454121000000001</c:v>
                </c:pt>
                <c:pt idx="83">
                  <c:v>-7.1035962000000001</c:v>
                </c:pt>
                <c:pt idx="84">
                  <c:v>-7.133038</c:v>
                </c:pt>
                <c:pt idx="85">
                  <c:v>-7.1782703000000003</c:v>
                </c:pt>
                <c:pt idx="86">
                  <c:v>-7.2124671999999999</c:v>
                </c:pt>
                <c:pt idx="87">
                  <c:v>-7.2651390999999998</c:v>
                </c:pt>
                <c:pt idx="88">
                  <c:v>-7.2980666000000003</c:v>
                </c:pt>
                <c:pt idx="89">
                  <c:v>-7.3407068000000004</c:v>
                </c:pt>
                <c:pt idx="90">
                  <c:v>-7.3710450999999999</c:v>
                </c:pt>
                <c:pt idx="91">
                  <c:v>-7.4029259999999999</c:v>
                </c:pt>
                <c:pt idx="92">
                  <c:v>-7.4284081000000004</c:v>
                </c:pt>
                <c:pt idx="93">
                  <c:v>-7.4457040000000001</c:v>
                </c:pt>
                <c:pt idx="94">
                  <c:v>-7.4685388000000001</c:v>
                </c:pt>
                <c:pt idx="95">
                  <c:v>-7.5014266999999997</c:v>
                </c:pt>
                <c:pt idx="96">
                  <c:v>-7.5373421</c:v>
                </c:pt>
                <c:pt idx="97">
                  <c:v>-7.5788793999999999</c:v>
                </c:pt>
                <c:pt idx="98">
                  <c:v>-7.6411499999999997</c:v>
                </c:pt>
                <c:pt idx="99">
                  <c:v>-7.7127036999999996</c:v>
                </c:pt>
                <c:pt idx="100">
                  <c:v>-7.7761927000000002</c:v>
                </c:pt>
                <c:pt idx="101">
                  <c:v>-7.8510002999999999</c:v>
                </c:pt>
                <c:pt idx="102">
                  <c:v>-7.9253201000000004</c:v>
                </c:pt>
                <c:pt idx="103">
                  <c:v>-8.0086212000000003</c:v>
                </c:pt>
                <c:pt idx="104">
                  <c:v>-8.0972576000000007</c:v>
                </c:pt>
                <c:pt idx="105">
                  <c:v>-8.1938695999999993</c:v>
                </c:pt>
                <c:pt idx="106">
                  <c:v>-8.2954264000000002</c:v>
                </c:pt>
                <c:pt idx="107">
                  <c:v>-8.4055014000000003</c:v>
                </c:pt>
                <c:pt idx="108">
                  <c:v>-8.5116882</c:v>
                </c:pt>
                <c:pt idx="109">
                  <c:v>-8.6346035000000008</c:v>
                </c:pt>
                <c:pt idx="110">
                  <c:v>-8.7498064000000007</c:v>
                </c:pt>
                <c:pt idx="111">
                  <c:v>-8.8600349000000005</c:v>
                </c:pt>
                <c:pt idx="112">
                  <c:v>-8.9525527999999994</c:v>
                </c:pt>
                <c:pt idx="113">
                  <c:v>-9.0427589000000008</c:v>
                </c:pt>
                <c:pt idx="114">
                  <c:v>-9.0994711000000006</c:v>
                </c:pt>
                <c:pt idx="115">
                  <c:v>-9.1461991999999999</c:v>
                </c:pt>
                <c:pt idx="116">
                  <c:v>-9.1900434000000004</c:v>
                </c:pt>
                <c:pt idx="117">
                  <c:v>-9.2367363000000005</c:v>
                </c:pt>
                <c:pt idx="118">
                  <c:v>-9.2647075999999995</c:v>
                </c:pt>
                <c:pt idx="119">
                  <c:v>-9.3080359000000001</c:v>
                </c:pt>
                <c:pt idx="120">
                  <c:v>-9.3650044999999995</c:v>
                </c:pt>
                <c:pt idx="121">
                  <c:v>-9.4273567000000007</c:v>
                </c:pt>
                <c:pt idx="122">
                  <c:v>-9.4799223000000001</c:v>
                </c:pt>
                <c:pt idx="123">
                  <c:v>-9.5594158</c:v>
                </c:pt>
                <c:pt idx="124">
                  <c:v>-9.6109009000000007</c:v>
                </c:pt>
                <c:pt idx="125">
                  <c:v>-9.6567030000000003</c:v>
                </c:pt>
                <c:pt idx="126">
                  <c:v>-9.6998128999999995</c:v>
                </c:pt>
                <c:pt idx="127">
                  <c:v>-9.7362070000000003</c:v>
                </c:pt>
                <c:pt idx="128">
                  <c:v>-9.759449</c:v>
                </c:pt>
                <c:pt idx="129">
                  <c:v>-9.7616396000000005</c:v>
                </c:pt>
                <c:pt idx="130">
                  <c:v>-9.7334013000000006</c:v>
                </c:pt>
                <c:pt idx="131">
                  <c:v>-9.6871843000000002</c:v>
                </c:pt>
                <c:pt idx="132">
                  <c:v>-9.6379023000000004</c:v>
                </c:pt>
                <c:pt idx="133">
                  <c:v>-9.5683507999999993</c:v>
                </c:pt>
                <c:pt idx="134">
                  <c:v>-9.5383530000000007</c:v>
                </c:pt>
                <c:pt idx="135">
                  <c:v>-9.5302133999999992</c:v>
                </c:pt>
                <c:pt idx="136">
                  <c:v>-9.5043620999999998</c:v>
                </c:pt>
                <c:pt idx="137">
                  <c:v>-9.5007237999999994</c:v>
                </c:pt>
                <c:pt idx="138">
                  <c:v>-9.5104761</c:v>
                </c:pt>
                <c:pt idx="139">
                  <c:v>-9.5358753000000007</c:v>
                </c:pt>
                <c:pt idx="140">
                  <c:v>-9.5425301000000005</c:v>
                </c:pt>
                <c:pt idx="141">
                  <c:v>-9.5833931000000003</c:v>
                </c:pt>
                <c:pt idx="142">
                  <c:v>-9.6032104</c:v>
                </c:pt>
                <c:pt idx="143">
                  <c:v>-9.6454696999999996</c:v>
                </c:pt>
                <c:pt idx="144">
                  <c:v>-9.6551770999999995</c:v>
                </c:pt>
                <c:pt idx="145">
                  <c:v>-9.6945343000000008</c:v>
                </c:pt>
                <c:pt idx="146">
                  <c:v>-9.7032804000000006</c:v>
                </c:pt>
                <c:pt idx="147">
                  <c:v>-9.7094182999999994</c:v>
                </c:pt>
                <c:pt idx="148">
                  <c:v>-9.6627606999999998</c:v>
                </c:pt>
                <c:pt idx="149">
                  <c:v>-9.6307688000000002</c:v>
                </c:pt>
                <c:pt idx="150">
                  <c:v>-9.5850162999999995</c:v>
                </c:pt>
                <c:pt idx="151">
                  <c:v>-9.5531454</c:v>
                </c:pt>
                <c:pt idx="152">
                  <c:v>-9.4924277999999997</c:v>
                </c:pt>
                <c:pt idx="153">
                  <c:v>-9.4588671000000009</c:v>
                </c:pt>
                <c:pt idx="154">
                  <c:v>-9.4241638000000005</c:v>
                </c:pt>
                <c:pt idx="155">
                  <c:v>-9.3965063000000004</c:v>
                </c:pt>
                <c:pt idx="156">
                  <c:v>-9.3363522999999997</c:v>
                </c:pt>
                <c:pt idx="157">
                  <c:v>-9.3204125999999992</c:v>
                </c:pt>
                <c:pt idx="158">
                  <c:v>-9.2904186000000006</c:v>
                </c:pt>
                <c:pt idx="159">
                  <c:v>-9.2863378999999995</c:v>
                </c:pt>
                <c:pt idx="160">
                  <c:v>-9.2743263000000002</c:v>
                </c:pt>
                <c:pt idx="161">
                  <c:v>-9.3051890999999998</c:v>
                </c:pt>
                <c:pt idx="162">
                  <c:v>-9.3124293999999992</c:v>
                </c:pt>
                <c:pt idx="163">
                  <c:v>-9.3529453</c:v>
                </c:pt>
                <c:pt idx="164">
                  <c:v>-9.3778056999999997</c:v>
                </c:pt>
                <c:pt idx="165">
                  <c:v>-9.4432697000000001</c:v>
                </c:pt>
                <c:pt idx="166">
                  <c:v>-9.4990158000000005</c:v>
                </c:pt>
                <c:pt idx="167">
                  <c:v>-9.5780153000000006</c:v>
                </c:pt>
                <c:pt idx="168">
                  <c:v>-9.6593418</c:v>
                </c:pt>
                <c:pt idx="169">
                  <c:v>-9.7471522999999998</c:v>
                </c:pt>
                <c:pt idx="170">
                  <c:v>-9.8350019</c:v>
                </c:pt>
                <c:pt idx="171">
                  <c:v>-9.9514332000000003</c:v>
                </c:pt>
                <c:pt idx="172">
                  <c:v>-10.069527000000001</c:v>
                </c:pt>
                <c:pt idx="173">
                  <c:v>-10.178117</c:v>
                </c:pt>
                <c:pt idx="174">
                  <c:v>-10.281857</c:v>
                </c:pt>
                <c:pt idx="175">
                  <c:v>-10.379163</c:v>
                </c:pt>
                <c:pt idx="176">
                  <c:v>-10.460798</c:v>
                </c:pt>
                <c:pt idx="177">
                  <c:v>-10.539237999999999</c:v>
                </c:pt>
                <c:pt idx="178">
                  <c:v>-10.610747999999999</c:v>
                </c:pt>
                <c:pt idx="179">
                  <c:v>-10.679589999999999</c:v>
                </c:pt>
                <c:pt idx="180">
                  <c:v>-10.731197999999999</c:v>
                </c:pt>
                <c:pt idx="181">
                  <c:v>-10.78701</c:v>
                </c:pt>
                <c:pt idx="182">
                  <c:v>-10.853629</c:v>
                </c:pt>
                <c:pt idx="183">
                  <c:v>-10.910212</c:v>
                </c:pt>
                <c:pt idx="184">
                  <c:v>-10.968329000000001</c:v>
                </c:pt>
                <c:pt idx="185">
                  <c:v>-11.04571</c:v>
                </c:pt>
                <c:pt idx="186">
                  <c:v>-11.136995000000001</c:v>
                </c:pt>
                <c:pt idx="187">
                  <c:v>-11.222219000000001</c:v>
                </c:pt>
                <c:pt idx="188">
                  <c:v>-11.331941</c:v>
                </c:pt>
                <c:pt idx="189">
                  <c:v>-11.458005</c:v>
                </c:pt>
                <c:pt idx="190">
                  <c:v>-11.585869000000001</c:v>
                </c:pt>
                <c:pt idx="191">
                  <c:v>-11.71433</c:v>
                </c:pt>
                <c:pt idx="192">
                  <c:v>-11.866448999999999</c:v>
                </c:pt>
                <c:pt idx="193">
                  <c:v>-12.007778999999999</c:v>
                </c:pt>
                <c:pt idx="194">
                  <c:v>-12.143844</c:v>
                </c:pt>
                <c:pt idx="195">
                  <c:v>-12.277474</c:v>
                </c:pt>
                <c:pt idx="196">
                  <c:v>-12.419853</c:v>
                </c:pt>
                <c:pt idx="197">
                  <c:v>-12.543404000000001</c:v>
                </c:pt>
                <c:pt idx="198">
                  <c:v>-12.653445</c:v>
                </c:pt>
                <c:pt idx="199">
                  <c:v>-12.738612</c:v>
                </c:pt>
                <c:pt idx="200">
                  <c:v>-12.790551000000001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ser>
          <c:idx val="4"/>
          <c:order val="4"/>
          <c:tx>
            <c:strRef>
              <c:f>CLvsLO!$J$2</c:f>
              <c:strCache>
                <c:ptCount val="1"/>
                <c:pt idx="0">
                  <c:v>+9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  <c:extLst xmlns:c15="http://schemas.microsoft.com/office/drawing/2012/chart"/>
            </c:numRef>
          </c:xVal>
          <c:yVal>
            <c:numRef>
              <c:f>CLvsLO!$J$5:$J$205</c:f>
              <c:numCache>
                <c:formatCode>General</c:formatCode>
                <c:ptCount val="201"/>
                <c:pt idx="0">
                  <c:v>-29.253052</c:v>
                </c:pt>
                <c:pt idx="1">
                  <c:v>-28.271963</c:v>
                </c:pt>
                <c:pt idx="2">
                  <c:v>-26.916954</c:v>
                </c:pt>
                <c:pt idx="3">
                  <c:v>-25.002832000000001</c:v>
                </c:pt>
                <c:pt idx="4">
                  <c:v>-23.247820000000001</c:v>
                </c:pt>
                <c:pt idx="5">
                  <c:v>-21.471491</c:v>
                </c:pt>
                <c:pt idx="6">
                  <c:v>-19.898810999999998</c:v>
                </c:pt>
                <c:pt idx="7">
                  <c:v>-18.520336</c:v>
                </c:pt>
                <c:pt idx="8">
                  <c:v>-17.384170999999998</c:v>
                </c:pt>
                <c:pt idx="9">
                  <c:v>-16.135090000000002</c:v>
                </c:pt>
                <c:pt idx="10">
                  <c:v>-14.78978</c:v>
                </c:pt>
                <c:pt idx="11">
                  <c:v>-13.875771</c:v>
                </c:pt>
                <c:pt idx="12">
                  <c:v>-13.041093999999999</c:v>
                </c:pt>
                <c:pt idx="13">
                  <c:v>-12.172609</c:v>
                </c:pt>
                <c:pt idx="14">
                  <c:v>-11.485538</c:v>
                </c:pt>
                <c:pt idx="15">
                  <c:v>-11.004818</c:v>
                </c:pt>
                <c:pt idx="16">
                  <c:v>-10.360443999999999</c:v>
                </c:pt>
                <c:pt idx="17">
                  <c:v>-9.7198171999999996</c:v>
                </c:pt>
                <c:pt idx="18">
                  <c:v>-9.3272791000000002</c:v>
                </c:pt>
                <c:pt idx="19">
                  <c:v>-8.9886111999999994</c:v>
                </c:pt>
                <c:pt idx="20">
                  <c:v>-8.6525087000000003</c:v>
                </c:pt>
                <c:pt idx="21">
                  <c:v>-8.3551149000000002</c:v>
                </c:pt>
                <c:pt idx="22">
                  <c:v>-8.1047095999999996</c:v>
                </c:pt>
                <c:pt idx="23">
                  <c:v>-7.8931149999999999</c:v>
                </c:pt>
                <c:pt idx="24">
                  <c:v>-7.6698208000000001</c:v>
                </c:pt>
                <c:pt idx="25">
                  <c:v>-7.5059638</c:v>
                </c:pt>
                <c:pt idx="26">
                  <c:v>-7.3702359</c:v>
                </c:pt>
                <c:pt idx="27">
                  <c:v>-7.2565403000000002</c:v>
                </c:pt>
                <c:pt idx="28">
                  <c:v>-7.1510568000000001</c:v>
                </c:pt>
                <c:pt idx="29">
                  <c:v>-7.0567231000000001</c:v>
                </c:pt>
                <c:pt idx="30">
                  <c:v>-6.9726629000000004</c:v>
                </c:pt>
                <c:pt idx="31">
                  <c:v>-6.8816853</c:v>
                </c:pt>
                <c:pt idx="32">
                  <c:v>-6.7880402000000002</c:v>
                </c:pt>
                <c:pt idx="33">
                  <c:v>-6.7586183999999996</c:v>
                </c:pt>
                <c:pt idx="34">
                  <c:v>-6.7154045</c:v>
                </c:pt>
                <c:pt idx="35">
                  <c:v>-6.6749682000000004</c:v>
                </c:pt>
                <c:pt idx="36">
                  <c:v>-6.6589426999999999</c:v>
                </c:pt>
                <c:pt idx="37">
                  <c:v>-6.6680168999999996</c:v>
                </c:pt>
                <c:pt idx="38">
                  <c:v>-6.6484379999999996</c:v>
                </c:pt>
                <c:pt idx="39">
                  <c:v>-6.6542143999999999</c:v>
                </c:pt>
                <c:pt idx="40">
                  <c:v>-6.6833419999999997</c:v>
                </c:pt>
                <c:pt idx="41">
                  <c:v>-6.6859846000000003</c:v>
                </c:pt>
                <c:pt idx="42">
                  <c:v>-6.7041215999999997</c:v>
                </c:pt>
                <c:pt idx="43">
                  <c:v>-6.7209596999999999</c:v>
                </c:pt>
                <c:pt idx="44">
                  <c:v>-6.7385086999999997</c:v>
                </c:pt>
                <c:pt idx="45">
                  <c:v>-6.7443723999999996</c:v>
                </c:pt>
                <c:pt idx="46">
                  <c:v>-6.7770976999999997</c:v>
                </c:pt>
                <c:pt idx="47">
                  <c:v>-6.8156366000000004</c:v>
                </c:pt>
                <c:pt idx="48">
                  <c:v>-6.8332972999999999</c:v>
                </c:pt>
                <c:pt idx="49">
                  <c:v>-6.8750762999999999</c:v>
                </c:pt>
                <c:pt idx="50">
                  <c:v>-6.9254742</c:v>
                </c:pt>
                <c:pt idx="51">
                  <c:v>-6.9600067000000001</c:v>
                </c:pt>
                <c:pt idx="52">
                  <c:v>-6.9813910000000003</c:v>
                </c:pt>
                <c:pt idx="53">
                  <c:v>-7.0154776999999999</c:v>
                </c:pt>
                <c:pt idx="54">
                  <c:v>-7.0183100999999999</c:v>
                </c:pt>
                <c:pt idx="55">
                  <c:v>-7.0188527000000001</c:v>
                </c:pt>
                <c:pt idx="56">
                  <c:v>-7.0375094000000002</c:v>
                </c:pt>
                <c:pt idx="57">
                  <c:v>-7.0664306000000003</c:v>
                </c:pt>
                <c:pt idx="58">
                  <c:v>-7.0987648999999999</c:v>
                </c:pt>
                <c:pt idx="59">
                  <c:v>-7.1278300000000003</c:v>
                </c:pt>
                <c:pt idx="60">
                  <c:v>-7.1387720000000003</c:v>
                </c:pt>
                <c:pt idx="61">
                  <c:v>-7.1396680000000003</c:v>
                </c:pt>
                <c:pt idx="62">
                  <c:v>-7.1431050000000003</c:v>
                </c:pt>
                <c:pt idx="63">
                  <c:v>-7.1661128999999999</c:v>
                </c:pt>
                <c:pt idx="64">
                  <c:v>-7.1683183000000001</c:v>
                </c:pt>
                <c:pt idx="65">
                  <c:v>-7.1909641999999998</c:v>
                </c:pt>
                <c:pt idx="66">
                  <c:v>-7.1932153999999997</c:v>
                </c:pt>
                <c:pt idx="67">
                  <c:v>-7.1840115000000004</c:v>
                </c:pt>
                <c:pt idx="68">
                  <c:v>-7.1739034999999998</c:v>
                </c:pt>
                <c:pt idx="69">
                  <c:v>-7.1869712000000003</c:v>
                </c:pt>
                <c:pt idx="70">
                  <c:v>-7.1827226</c:v>
                </c:pt>
                <c:pt idx="71">
                  <c:v>-7.1702890000000004</c:v>
                </c:pt>
                <c:pt idx="72">
                  <c:v>-7.1718707000000004</c:v>
                </c:pt>
                <c:pt idx="73">
                  <c:v>-7.1781454</c:v>
                </c:pt>
                <c:pt idx="74">
                  <c:v>-7.1612591999999999</c:v>
                </c:pt>
                <c:pt idx="75">
                  <c:v>-7.1691608000000002</c:v>
                </c:pt>
                <c:pt idx="76">
                  <c:v>-7.1835598999999997</c:v>
                </c:pt>
                <c:pt idx="77">
                  <c:v>-7.1975192999999997</c:v>
                </c:pt>
                <c:pt idx="78">
                  <c:v>-7.2103143000000003</c:v>
                </c:pt>
                <c:pt idx="79">
                  <c:v>-7.2577600000000002</c:v>
                </c:pt>
                <c:pt idx="80">
                  <c:v>-7.2878613000000003</c:v>
                </c:pt>
                <c:pt idx="81">
                  <c:v>-7.3255338999999999</c:v>
                </c:pt>
                <c:pt idx="82">
                  <c:v>-7.3476024000000004</c:v>
                </c:pt>
                <c:pt idx="83">
                  <c:v>-7.3940878000000003</c:v>
                </c:pt>
                <c:pt idx="84">
                  <c:v>-7.4030680999999996</c:v>
                </c:pt>
                <c:pt idx="85">
                  <c:v>-7.4335193999999998</c:v>
                </c:pt>
                <c:pt idx="86">
                  <c:v>-7.4470830000000001</c:v>
                </c:pt>
                <c:pt idx="87">
                  <c:v>-7.4882530999999997</c:v>
                </c:pt>
                <c:pt idx="88">
                  <c:v>-7.5110210999999998</c:v>
                </c:pt>
                <c:pt idx="89">
                  <c:v>-7.5519562000000002</c:v>
                </c:pt>
                <c:pt idx="90">
                  <c:v>-7.5815882999999999</c:v>
                </c:pt>
                <c:pt idx="91">
                  <c:v>-7.615005</c:v>
                </c:pt>
                <c:pt idx="92">
                  <c:v>-7.6466880000000002</c:v>
                </c:pt>
                <c:pt idx="93">
                  <c:v>-7.6714311000000004</c:v>
                </c:pt>
                <c:pt idx="94">
                  <c:v>-7.7041482999999999</c:v>
                </c:pt>
                <c:pt idx="95">
                  <c:v>-7.7523755999999997</c:v>
                </c:pt>
                <c:pt idx="96">
                  <c:v>-7.8041849000000001</c:v>
                </c:pt>
                <c:pt idx="97">
                  <c:v>-7.8558478000000003</c:v>
                </c:pt>
                <c:pt idx="98">
                  <c:v>-7.9277172</c:v>
                </c:pt>
                <c:pt idx="99">
                  <c:v>-8.0055504000000006</c:v>
                </c:pt>
                <c:pt idx="100">
                  <c:v>-8.0698395000000005</c:v>
                </c:pt>
                <c:pt idx="101">
                  <c:v>-8.1416158999999997</c:v>
                </c:pt>
                <c:pt idx="102">
                  <c:v>-8.2130518000000006</c:v>
                </c:pt>
                <c:pt idx="103">
                  <c:v>-8.2948150999999992</c:v>
                </c:pt>
                <c:pt idx="104">
                  <c:v>-8.3794202999999996</c:v>
                </c:pt>
                <c:pt idx="105">
                  <c:v>-8.4701594999999994</c:v>
                </c:pt>
                <c:pt idx="106">
                  <c:v>-8.5686540999999998</c:v>
                </c:pt>
                <c:pt idx="107">
                  <c:v>-8.6788787999999997</c:v>
                </c:pt>
                <c:pt idx="108">
                  <c:v>-8.7791843000000007</c:v>
                </c:pt>
                <c:pt idx="109">
                  <c:v>-8.9044199000000006</c:v>
                </c:pt>
                <c:pt idx="110">
                  <c:v>-9.0193423999999993</c:v>
                </c:pt>
                <c:pt idx="111">
                  <c:v>-9.1368331999999999</c:v>
                </c:pt>
                <c:pt idx="112">
                  <c:v>-9.2306719000000008</c:v>
                </c:pt>
                <c:pt idx="113">
                  <c:v>-9.3317555999999993</c:v>
                </c:pt>
                <c:pt idx="114">
                  <c:v>-9.3946313999999997</c:v>
                </c:pt>
                <c:pt idx="115">
                  <c:v>-9.4521227000000003</c:v>
                </c:pt>
                <c:pt idx="116">
                  <c:v>-9.5102787000000006</c:v>
                </c:pt>
                <c:pt idx="117">
                  <c:v>-9.5762271999999999</c:v>
                </c:pt>
                <c:pt idx="118">
                  <c:v>-9.6154022000000001</c:v>
                </c:pt>
                <c:pt idx="119">
                  <c:v>-9.6803293000000004</c:v>
                </c:pt>
                <c:pt idx="120">
                  <c:v>-9.7619553000000003</c:v>
                </c:pt>
                <c:pt idx="121">
                  <c:v>-9.8436661000000001</c:v>
                </c:pt>
                <c:pt idx="122">
                  <c:v>-9.9097518999999998</c:v>
                </c:pt>
                <c:pt idx="123">
                  <c:v>-10.012599</c:v>
                </c:pt>
                <c:pt idx="124">
                  <c:v>-10.076063</c:v>
                </c:pt>
                <c:pt idx="125">
                  <c:v>-10.129049999999999</c:v>
                </c:pt>
                <c:pt idx="126">
                  <c:v>-10.173494</c:v>
                </c:pt>
                <c:pt idx="127">
                  <c:v>-10.213155</c:v>
                </c:pt>
                <c:pt idx="128">
                  <c:v>-10.239799</c:v>
                </c:pt>
                <c:pt idx="129">
                  <c:v>-10.242039999999999</c:v>
                </c:pt>
                <c:pt idx="130">
                  <c:v>-10.211466</c:v>
                </c:pt>
                <c:pt idx="131">
                  <c:v>-10.171312</c:v>
                </c:pt>
                <c:pt idx="132">
                  <c:v>-10.130720999999999</c:v>
                </c:pt>
                <c:pt idx="133">
                  <c:v>-10.06451</c:v>
                </c:pt>
                <c:pt idx="134">
                  <c:v>-10.043068</c:v>
                </c:pt>
                <c:pt idx="135">
                  <c:v>-10.054978999999999</c:v>
                </c:pt>
                <c:pt idx="136">
                  <c:v>-10.035907</c:v>
                </c:pt>
                <c:pt idx="137">
                  <c:v>-10.045636999999999</c:v>
                </c:pt>
                <c:pt idx="138">
                  <c:v>-10.069629000000001</c:v>
                </c:pt>
                <c:pt idx="139">
                  <c:v>-10.119622</c:v>
                </c:pt>
                <c:pt idx="140">
                  <c:v>-10.134278</c:v>
                </c:pt>
                <c:pt idx="141">
                  <c:v>-10.205097</c:v>
                </c:pt>
                <c:pt idx="142">
                  <c:v>-10.241402000000001</c:v>
                </c:pt>
                <c:pt idx="143">
                  <c:v>-10.314938</c:v>
                </c:pt>
                <c:pt idx="144">
                  <c:v>-10.338200000000001</c:v>
                </c:pt>
                <c:pt idx="145">
                  <c:v>-10.403807</c:v>
                </c:pt>
                <c:pt idx="146">
                  <c:v>-10.423868000000001</c:v>
                </c:pt>
                <c:pt idx="147">
                  <c:v>-10.443777000000001</c:v>
                </c:pt>
                <c:pt idx="148">
                  <c:v>-10.38461</c:v>
                </c:pt>
                <c:pt idx="149">
                  <c:v>-10.344738</c:v>
                </c:pt>
                <c:pt idx="150">
                  <c:v>-10.287827</c:v>
                </c:pt>
                <c:pt idx="151">
                  <c:v>-10.258107000000001</c:v>
                </c:pt>
                <c:pt idx="152">
                  <c:v>-10.186541999999999</c:v>
                </c:pt>
                <c:pt idx="153">
                  <c:v>-10.152670000000001</c:v>
                </c:pt>
                <c:pt idx="154">
                  <c:v>-10.118710999999999</c:v>
                </c:pt>
                <c:pt idx="155">
                  <c:v>-10.094975</c:v>
                </c:pt>
                <c:pt idx="156">
                  <c:v>-10.011316000000001</c:v>
                </c:pt>
                <c:pt idx="157">
                  <c:v>-9.9970627000000007</c:v>
                </c:pt>
                <c:pt idx="158">
                  <c:v>-9.9533739000000008</c:v>
                </c:pt>
                <c:pt idx="159">
                  <c:v>-9.9489269</c:v>
                </c:pt>
                <c:pt idx="160">
                  <c:v>-9.9297438000000007</c:v>
                </c:pt>
                <c:pt idx="161">
                  <c:v>-9.9715556999999997</c:v>
                </c:pt>
                <c:pt idx="162">
                  <c:v>-9.9665593999999995</c:v>
                </c:pt>
                <c:pt idx="163">
                  <c:v>-10.011291999999999</c:v>
                </c:pt>
                <c:pt idx="164">
                  <c:v>-10.022073000000001</c:v>
                </c:pt>
                <c:pt idx="165">
                  <c:v>-10.095452</c:v>
                </c:pt>
                <c:pt idx="166">
                  <c:v>-10.150613</c:v>
                </c:pt>
                <c:pt idx="167">
                  <c:v>-10.234284000000001</c:v>
                </c:pt>
                <c:pt idx="168">
                  <c:v>-10.323829</c:v>
                </c:pt>
                <c:pt idx="169">
                  <c:v>-10.418568</c:v>
                </c:pt>
                <c:pt idx="170">
                  <c:v>-10.510809999999999</c:v>
                </c:pt>
                <c:pt idx="171">
                  <c:v>-10.639422</c:v>
                </c:pt>
                <c:pt idx="172">
                  <c:v>-10.777779000000001</c:v>
                </c:pt>
                <c:pt idx="173">
                  <c:v>-10.893889</c:v>
                </c:pt>
                <c:pt idx="174">
                  <c:v>-11.006162</c:v>
                </c:pt>
                <c:pt idx="175">
                  <c:v>-11.113637000000001</c:v>
                </c:pt>
                <c:pt idx="176">
                  <c:v>-11.195349</c:v>
                </c:pt>
                <c:pt idx="177">
                  <c:v>-11.273092999999999</c:v>
                </c:pt>
                <c:pt idx="178">
                  <c:v>-11.354846999999999</c:v>
                </c:pt>
                <c:pt idx="179">
                  <c:v>-11.436645</c:v>
                </c:pt>
                <c:pt idx="180">
                  <c:v>-11.476387000000001</c:v>
                </c:pt>
                <c:pt idx="181">
                  <c:v>-11.516418</c:v>
                </c:pt>
                <c:pt idx="182">
                  <c:v>-11.58318</c:v>
                </c:pt>
                <c:pt idx="183">
                  <c:v>-11.609242999999999</c:v>
                </c:pt>
                <c:pt idx="184">
                  <c:v>-11.627890000000001</c:v>
                </c:pt>
                <c:pt idx="185">
                  <c:v>-11.682613999999999</c:v>
                </c:pt>
                <c:pt idx="186">
                  <c:v>-11.766375999999999</c:v>
                </c:pt>
                <c:pt idx="187">
                  <c:v>-11.822516</c:v>
                </c:pt>
                <c:pt idx="188">
                  <c:v>-11.921675</c:v>
                </c:pt>
                <c:pt idx="189">
                  <c:v>-12.049595</c:v>
                </c:pt>
                <c:pt idx="190">
                  <c:v>-12.184813</c:v>
                </c:pt>
                <c:pt idx="191">
                  <c:v>-12.306654</c:v>
                </c:pt>
                <c:pt idx="192">
                  <c:v>-12.480718</c:v>
                </c:pt>
                <c:pt idx="193">
                  <c:v>-12.642488999999999</c:v>
                </c:pt>
                <c:pt idx="194">
                  <c:v>-12.790431</c:v>
                </c:pt>
                <c:pt idx="195">
                  <c:v>-12.936042</c:v>
                </c:pt>
                <c:pt idx="196">
                  <c:v>-13.112859</c:v>
                </c:pt>
                <c:pt idx="197">
                  <c:v>-13.263286000000001</c:v>
                </c:pt>
                <c:pt idx="198">
                  <c:v>-13.372437</c:v>
                </c:pt>
                <c:pt idx="199">
                  <c:v>-13.464223</c:v>
                </c:pt>
                <c:pt idx="200">
                  <c:v>-13.505385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5.0110000000000001</c:v>
                      </c:pt>
                      <c:pt idx="1">
                        <c:v>5.1359399999999997</c:v>
                      </c:pt>
                      <c:pt idx="2">
                        <c:v>5.2608800000000002</c:v>
                      </c:pt>
                      <c:pt idx="3">
                        <c:v>5.3858199999999998</c:v>
                      </c:pt>
                      <c:pt idx="4">
                        <c:v>5.5107600000000003</c:v>
                      </c:pt>
                      <c:pt idx="5">
                        <c:v>5.6356999999999999</c:v>
                      </c:pt>
                      <c:pt idx="6">
                        <c:v>5.7606400000000004</c:v>
                      </c:pt>
                      <c:pt idx="7">
                        <c:v>5.88558</c:v>
                      </c:pt>
                      <c:pt idx="8">
                        <c:v>6.0105199999999996</c:v>
                      </c:pt>
                      <c:pt idx="9">
                        <c:v>6.1354600000000001</c:v>
                      </c:pt>
                      <c:pt idx="10">
                        <c:v>6.2603999999999997</c:v>
                      </c:pt>
                      <c:pt idx="11">
                        <c:v>6.3853400000000002</c:v>
                      </c:pt>
                      <c:pt idx="12">
                        <c:v>6.5102799999999998</c:v>
                      </c:pt>
                      <c:pt idx="13">
                        <c:v>6.6352200000000003</c:v>
                      </c:pt>
                      <c:pt idx="14">
                        <c:v>6.7601599999999999</c:v>
                      </c:pt>
                      <c:pt idx="15">
                        <c:v>6.8851000000000004</c:v>
                      </c:pt>
                      <c:pt idx="16">
                        <c:v>7.01004</c:v>
                      </c:pt>
                      <c:pt idx="17">
                        <c:v>7.1349799999999997</c:v>
                      </c:pt>
                      <c:pt idx="18">
                        <c:v>7.2599200000000002</c:v>
                      </c:pt>
                      <c:pt idx="19">
                        <c:v>7.3848599999999998</c:v>
                      </c:pt>
                      <c:pt idx="20">
                        <c:v>7.5098000000000003</c:v>
                      </c:pt>
                      <c:pt idx="21">
                        <c:v>7.6347399999999999</c:v>
                      </c:pt>
                      <c:pt idx="22">
                        <c:v>7.7596800000000004</c:v>
                      </c:pt>
                      <c:pt idx="23">
                        <c:v>7.88462</c:v>
                      </c:pt>
                      <c:pt idx="24">
                        <c:v>8.0095600000000005</c:v>
                      </c:pt>
                      <c:pt idx="25">
                        <c:v>8.1344999999999992</c:v>
                      </c:pt>
                      <c:pt idx="26">
                        <c:v>8.2594399999999997</c:v>
                      </c:pt>
                      <c:pt idx="27">
                        <c:v>8.3843800000000002</c:v>
                      </c:pt>
                      <c:pt idx="28">
                        <c:v>8.5093200000000007</c:v>
                      </c:pt>
                      <c:pt idx="29">
                        <c:v>8.6342599999999994</c:v>
                      </c:pt>
                      <c:pt idx="30">
                        <c:v>8.7591999999999999</c:v>
                      </c:pt>
                      <c:pt idx="31">
                        <c:v>8.8841400000000004</c:v>
                      </c:pt>
                      <c:pt idx="32">
                        <c:v>9.0090800000000009</c:v>
                      </c:pt>
                      <c:pt idx="33">
                        <c:v>9.1340199999999996</c:v>
                      </c:pt>
                      <c:pt idx="34">
                        <c:v>9.2589600000000001</c:v>
                      </c:pt>
                      <c:pt idx="35">
                        <c:v>9.3839000000000006</c:v>
                      </c:pt>
                      <c:pt idx="36">
                        <c:v>9.5088399999999993</c:v>
                      </c:pt>
                      <c:pt idx="37">
                        <c:v>9.6337799999999998</c:v>
                      </c:pt>
                      <c:pt idx="38">
                        <c:v>9.7587200000000003</c:v>
                      </c:pt>
                      <c:pt idx="39">
                        <c:v>9.8836600000000008</c:v>
                      </c:pt>
                      <c:pt idx="40">
                        <c:v>10.008599999999999</c:v>
                      </c:pt>
                      <c:pt idx="41">
                        <c:v>10.13354</c:v>
                      </c:pt>
                      <c:pt idx="42">
                        <c:v>10.25848</c:v>
                      </c:pt>
                      <c:pt idx="43">
                        <c:v>10.383419999999999</c:v>
                      </c:pt>
                      <c:pt idx="44">
                        <c:v>10.50836</c:v>
                      </c:pt>
                      <c:pt idx="45">
                        <c:v>10.6333</c:v>
                      </c:pt>
                      <c:pt idx="46">
                        <c:v>10.758240000000001</c:v>
                      </c:pt>
                      <c:pt idx="47">
                        <c:v>10.883179999999999</c:v>
                      </c:pt>
                      <c:pt idx="48">
                        <c:v>11.00812</c:v>
                      </c:pt>
                      <c:pt idx="49">
                        <c:v>11.13306</c:v>
                      </c:pt>
                      <c:pt idx="50">
                        <c:v>11.257999999999999</c:v>
                      </c:pt>
                      <c:pt idx="51">
                        <c:v>11.38294</c:v>
                      </c:pt>
                      <c:pt idx="52">
                        <c:v>11.50788</c:v>
                      </c:pt>
                      <c:pt idx="53">
                        <c:v>11.632820000000001</c:v>
                      </c:pt>
                      <c:pt idx="54">
                        <c:v>11.757759999999999</c:v>
                      </c:pt>
                      <c:pt idx="55">
                        <c:v>11.8827</c:v>
                      </c:pt>
                      <c:pt idx="56">
                        <c:v>12.00764</c:v>
                      </c:pt>
                      <c:pt idx="57">
                        <c:v>12.132580000000001</c:v>
                      </c:pt>
                      <c:pt idx="58">
                        <c:v>12.25752</c:v>
                      </c:pt>
                      <c:pt idx="59">
                        <c:v>12.38246</c:v>
                      </c:pt>
                      <c:pt idx="60">
                        <c:v>12.507400000000001</c:v>
                      </c:pt>
                      <c:pt idx="61">
                        <c:v>12.632339999999999</c:v>
                      </c:pt>
                      <c:pt idx="62">
                        <c:v>12.75728</c:v>
                      </c:pt>
                      <c:pt idx="63">
                        <c:v>12.88222</c:v>
                      </c:pt>
                      <c:pt idx="64">
                        <c:v>13.007160000000001</c:v>
                      </c:pt>
                      <c:pt idx="65">
                        <c:v>13.132099999999999</c:v>
                      </c:pt>
                      <c:pt idx="66">
                        <c:v>13.25704</c:v>
                      </c:pt>
                      <c:pt idx="67">
                        <c:v>13.38198</c:v>
                      </c:pt>
                      <c:pt idx="68">
                        <c:v>13.506919999999999</c:v>
                      </c:pt>
                      <c:pt idx="69">
                        <c:v>13.63186</c:v>
                      </c:pt>
                      <c:pt idx="70">
                        <c:v>13.7568</c:v>
                      </c:pt>
                      <c:pt idx="71">
                        <c:v>13.881740000000001</c:v>
                      </c:pt>
                      <c:pt idx="72">
                        <c:v>14.006679999999999</c:v>
                      </c:pt>
                      <c:pt idx="73">
                        <c:v>14.13162</c:v>
                      </c:pt>
                      <c:pt idx="74">
                        <c:v>14.25656</c:v>
                      </c:pt>
                      <c:pt idx="75">
                        <c:v>14.381500000000001</c:v>
                      </c:pt>
                      <c:pt idx="76">
                        <c:v>14.50644</c:v>
                      </c:pt>
                      <c:pt idx="77">
                        <c:v>14.63138</c:v>
                      </c:pt>
                      <c:pt idx="78">
                        <c:v>14.756320000000001</c:v>
                      </c:pt>
                      <c:pt idx="79">
                        <c:v>14.881259999999999</c:v>
                      </c:pt>
                      <c:pt idx="80">
                        <c:v>15.0062</c:v>
                      </c:pt>
                      <c:pt idx="81">
                        <c:v>15.13114</c:v>
                      </c:pt>
                      <c:pt idx="82">
                        <c:v>15.256080000000001</c:v>
                      </c:pt>
                      <c:pt idx="83">
                        <c:v>15.381019999999999</c:v>
                      </c:pt>
                      <c:pt idx="84">
                        <c:v>15.50596</c:v>
                      </c:pt>
                      <c:pt idx="85">
                        <c:v>15.6309</c:v>
                      </c:pt>
                      <c:pt idx="86">
                        <c:v>15.755839999999999</c:v>
                      </c:pt>
                      <c:pt idx="87">
                        <c:v>15.88078</c:v>
                      </c:pt>
                      <c:pt idx="88">
                        <c:v>16.00572</c:v>
                      </c:pt>
                      <c:pt idx="89">
                        <c:v>16.130659999999999</c:v>
                      </c:pt>
                      <c:pt idx="90">
                        <c:v>16.255600000000001</c:v>
                      </c:pt>
                      <c:pt idx="91">
                        <c:v>16.38054</c:v>
                      </c:pt>
                      <c:pt idx="92">
                        <c:v>16.505479999999999</c:v>
                      </c:pt>
                      <c:pt idx="93">
                        <c:v>16.630420000000001</c:v>
                      </c:pt>
                      <c:pt idx="94">
                        <c:v>16.75536</c:v>
                      </c:pt>
                      <c:pt idx="95">
                        <c:v>16.880299999999998</c:v>
                      </c:pt>
                      <c:pt idx="96">
                        <c:v>17.005240000000001</c:v>
                      </c:pt>
                      <c:pt idx="97">
                        <c:v>17.130179999999999</c:v>
                      </c:pt>
                      <c:pt idx="98">
                        <c:v>17.255120000000002</c:v>
                      </c:pt>
                      <c:pt idx="99">
                        <c:v>17.38006</c:v>
                      </c:pt>
                      <c:pt idx="100">
                        <c:v>17.504999999999999</c:v>
                      </c:pt>
                      <c:pt idx="101">
                        <c:v>17.629940000000001</c:v>
                      </c:pt>
                      <c:pt idx="102">
                        <c:v>17.75488</c:v>
                      </c:pt>
                      <c:pt idx="103">
                        <c:v>17.879819999999999</c:v>
                      </c:pt>
                      <c:pt idx="104">
                        <c:v>18.004760000000001</c:v>
                      </c:pt>
                      <c:pt idx="105">
                        <c:v>18.1297</c:v>
                      </c:pt>
                      <c:pt idx="106">
                        <c:v>18.254639999999998</c:v>
                      </c:pt>
                      <c:pt idx="107">
                        <c:v>18.379580000000001</c:v>
                      </c:pt>
                      <c:pt idx="108">
                        <c:v>18.504519999999999</c:v>
                      </c:pt>
                      <c:pt idx="109">
                        <c:v>18.629460000000002</c:v>
                      </c:pt>
                      <c:pt idx="110">
                        <c:v>18.7544</c:v>
                      </c:pt>
                      <c:pt idx="111">
                        <c:v>18.879339999999999</c:v>
                      </c:pt>
                      <c:pt idx="112">
                        <c:v>19.004280000000001</c:v>
                      </c:pt>
                      <c:pt idx="113">
                        <c:v>19.12922</c:v>
                      </c:pt>
                      <c:pt idx="114">
                        <c:v>19.254159999999999</c:v>
                      </c:pt>
                      <c:pt idx="115">
                        <c:v>19.379100000000001</c:v>
                      </c:pt>
                      <c:pt idx="116">
                        <c:v>19.50404</c:v>
                      </c:pt>
                      <c:pt idx="117">
                        <c:v>19.628979999999999</c:v>
                      </c:pt>
                      <c:pt idx="118">
                        <c:v>19.753920000000001</c:v>
                      </c:pt>
                      <c:pt idx="119">
                        <c:v>19.87886</c:v>
                      </c:pt>
                      <c:pt idx="120">
                        <c:v>20.003799999999998</c:v>
                      </c:pt>
                      <c:pt idx="121">
                        <c:v>20.128740000000001</c:v>
                      </c:pt>
                      <c:pt idx="122">
                        <c:v>20.253679999999999</c:v>
                      </c:pt>
                      <c:pt idx="123">
                        <c:v>20.378620000000002</c:v>
                      </c:pt>
                      <c:pt idx="124">
                        <c:v>20.50356</c:v>
                      </c:pt>
                      <c:pt idx="125">
                        <c:v>20.628499999999999</c:v>
                      </c:pt>
                      <c:pt idx="126">
                        <c:v>20.753440000000001</c:v>
                      </c:pt>
                      <c:pt idx="127">
                        <c:v>20.87838</c:v>
                      </c:pt>
                      <c:pt idx="128">
                        <c:v>21.003319999999999</c:v>
                      </c:pt>
                      <c:pt idx="129">
                        <c:v>21.128260000000001</c:v>
                      </c:pt>
                      <c:pt idx="130">
                        <c:v>21.2532</c:v>
                      </c:pt>
                      <c:pt idx="131">
                        <c:v>21.378139999999998</c:v>
                      </c:pt>
                      <c:pt idx="132">
                        <c:v>21.503080000000001</c:v>
                      </c:pt>
                      <c:pt idx="133">
                        <c:v>21.628019999999999</c:v>
                      </c:pt>
                      <c:pt idx="134">
                        <c:v>21.752960000000002</c:v>
                      </c:pt>
                      <c:pt idx="135">
                        <c:v>21.8779</c:v>
                      </c:pt>
                      <c:pt idx="136">
                        <c:v>22.002839999999999</c:v>
                      </c:pt>
                      <c:pt idx="137">
                        <c:v>22.127780000000001</c:v>
                      </c:pt>
                      <c:pt idx="138">
                        <c:v>22.25272</c:v>
                      </c:pt>
                      <c:pt idx="139">
                        <c:v>22.377659999999999</c:v>
                      </c:pt>
                      <c:pt idx="140">
                        <c:v>22.502600000000001</c:v>
                      </c:pt>
                      <c:pt idx="141">
                        <c:v>22.62754</c:v>
                      </c:pt>
                      <c:pt idx="142">
                        <c:v>22.752479999999998</c:v>
                      </c:pt>
                      <c:pt idx="143">
                        <c:v>22.877420000000001</c:v>
                      </c:pt>
                      <c:pt idx="144">
                        <c:v>23.002359999999999</c:v>
                      </c:pt>
                      <c:pt idx="145">
                        <c:v>23.127300000000002</c:v>
                      </c:pt>
                      <c:pt idx="146">
                        <c:v>23.25224</c:v>
                      </c:pt>
                      <c:pt idx="147">
                        <c:v>23.377179999999999</c:v>
                      </c:pt>
                      <c:pt idx="148">
                        <c:v>23.502120000000001</c:v>
                      </c:pt>
                      <c:pt idx="149">
                        <c:v>23.62706</c:v>
                      </c:pt>
                      <c:pt idx="150">
                        <c:v>23.751999999999999</c:v>
                      </c:pt>
                      <c:pt idx="151">
                        <c:v>23.876940000000001</c:v>
                      </c:pt>
                      <c:pt idx="152">
                        <c:v>24.00188</c:v>
                      </c:pt>
                      <c:pt idx="153">
                        <c:v>24.126819999999999</c:v>
                      </c:pt>
                      <c:pt idx="154">
                        <c:v>24.251760000000001</c:v>
                      </c:pt>
                      <c:pt idx="155">
                        <c:v>24.3767</c:v>
                      </c:pt>
                      <c:pt idx="156">
                        <c:v>24.501639999999998</c:v>
                      </c:pt>
                      <c:pt idx="157">
                        <c:v>24.626580000000001</c:v>
                      </c:pt>
                      <c:pt idx="158">
                        <c:v>24.751519999999999</c:v>
                      </c:pt>
                      <c:pt idx="159">
                        <c:v>24.876460000000002</c:v>
                      </c:pt>
                      <c:pt idx="160">
                        <c:v>25.0014</c:v>
                      </c:pt>
                      <c:pt idx="161">
                        <c:v>25.126339999999999</c:v>
                      </c:pt>
                      <c:pt idx="162">
                        <c:v>25.251280000000001</c:v>
                      </c:pt>
                      <c:pt idx="163">
                        <c:v>25.37622</c:v>
                      </c:pt>
                      <c:pt idx="164">
                        <c:v>25.501159999999999</c:v>
                      </c:pt>
                      <c:pt idx="165">
                        <c:v>25.626100000000001</c:v>
                      </c:pt>
                      <c:pt idx="166">
                        <c:v>25.75104</c:v>
                      </c:pt>
                      <c:pt idx="167">
                        <c:v>25.875979999999998</c:v>
                      </c:pt>
                      <c:pt idx="168">
                        <c:v>26.000920000000001</c:v>
                      </c:pt>
                      <c:pt idx="169">
                        <c:v>26.125859999999999</c:v>
                      </c:pt>
                      <c:pt idx="170">
                        <c:v>26.250800000000002</c:v>
                      </c:pt>
                      <c:pt idx="171">
                        <c:v>26.37574</c:v>
                      </c:pt>
                      <c:pt idx="172">
                        <c:v>26.500679999999999</c:v>
                      </c:pt>
                      <c:pt idx="173">
                        <c:v>26.625620000000001</c:v>
                      </c:pt>
                      <c:pt idx="174">
                        <c:v>26.75056</c:v>
                      </c:pt>
                      <c:pt idx="175">
                        <c:v>26.875499999999999</c:v>
                      </c:pt>
                      <c:pt idx="176">
                        <c:v>27.000440000000001</c:v>
                      </c:pt>
                      <c:pt idx="177">
                        <c:v>27.12538</c:v>
                      </c:pt>
                      <c:pt idx="178">
                        <c:v>27.250319999999999</c:v>
                      </c:pt>
                      <c:pt idx="179">
                        <c:v>27.375260000000001</c:v>
                      </c:pt>
                      <c:pt idx="180">
                        <c:v>27.5002</c:v>
                      </c:pt>
                      <c:pt idx="181">
                        <c:v>27.625139999999998</c:v>
                      </c:pt>
                      <c:pt idx="182">
                        <c:v>27.750080000000001</c:v>
                      </c:pt>
                      <c:pt idx="183">
                        <c:v>27.875019999999999</c:v>
                      </c:pt>
                      <c:pt idx="184">
                        <c:v>27.999960000000002</c:v>
                      </c:pt>
                      <c:pt idx="185">
                        <c:v>28.1249</c:v>
                      </c:pt>
                      <c:pt idx="186">
                        <c:v>28.249839999999999</c:v>
                      </c:pt>
                      <c:pt idx="187">
                        <c:v>28.374780000000001</c:v>
                      </c:pt>
                      <c:pt idx="188">
                        <c:v>28.49972</c:v>
                      </c:pt>
                      <c:pt idx="189">
                        <c:v>28.624659999999999</c:v>
                      </c:pt>
                      <c:pt idx="190">
                        <c:v>28.749600000000001</c:v>
                      </c:pt>
                      <c:pt idx="191">
                        <c:v>28.87454</c:v>
                      </c:pt>
                      <c:pt idx="192">
                        <c:v>28.999479999999998</c:v>
                      </c:pt>
                      <c:pt idx="193">
                        <c:v>29.124420000000001</c:v>
                      </c:pt>
                      <c:pt idx="194">
                        <c:v>29.249359999999999</c:v>
                      </c:pt>
                      <c:pt idx="195">
                        <c:v>29.374300000000002</c:v>
                      </c:pt>
                      <c:pt idx="196">
                        <c:v>29.49924</c:v>
                      </c:pt>
                      <c:pt idx="197">
                        <c:v>29.624179999999999</c:v>
                      </c:pt>
                      <c:pt idx="198">
                        <c:v>29.749120000000001</c:v>
                      </c:pt>
                      <c:pt idx="199">
                        <c:v>29.87406</c:v>
                      </c:pt>
                      <c:pt idx="200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6B9-4CC2-BEBB-F32677BC522C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32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4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7479265091863515"/>
          <c:w val="0.20378989579248014"/>
          <c:h val="0.3252524934383201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-62.725555</c:v>
                </c:pt>
                <c:pt idx="1">
                  <c:v>-62.502758</c:v>
                </c:pt>
                <c:pt idx="2">
                  <c:v>-61.445332000000001</c:v>
                </c:pt>
                <c:pt idx="3">
                  <c:v>-59.788235</c:v>
                </c:pt>
                <c:pt idx="4">
                  <c:v>-57.403396999999998</c:v>
                </c:pt>
                <c:pt idx="5">
                  <c:v>-55.675975999999999</c:v>
                </c:pt>
                <c:pt idx="6">
                  <c:v>-54.513576999999998</c:v>
                </c:pt>
                <c:pt idx="7">
                  <c:v>-54.286816000000002</c:v>
                </c:pt>
                <c:pt idx="8">
                  <c:v>-53.810406</c:v>
                </c:pt>
                <c:pt idx="9">
                  <c:v>-52.360515999999997</c:v>
                </c:pt>
                <c:pt idx="10">
                  <c:v>-51.483604</c:v>
                </c:pt>
                <c:pt idx="11">
                  <c:v>-50.603969999999997</c:v>
                </c:pt>
                <c:pt idx="12">
                  <c:v>-50.272320000000001</c:v>
                </c:pt>
                <c:pt idx="13">
                  <c:v>-49.345547000000003</c:v>
                </c:pt>
                <c:pt idx="14">
                  <c:v>-48.404384999999998</c:v>
                </c:pt>
                <c:pt idx="15">
                  <c:v>-47.892589999999998</c:v>
                </c:pt>
                <c:pt idx="16">
                  <c:v>-47.899982000000001</c:v>
                </c:pt>
                <c:pt idx="17">
                  <c:v>-47.854412000000004</c:v>
                </c:pt>
                <c:pt idx="18">
                  <c:v>-47.500801000000003</c:v>
                </c:pt>
                <c:pt idx="19">
                  <c:v>-46.855227999999997</c:v>
                </c:pt>
                <c:pt idx="20">
                  <c:v>-46.708354999999997</c:v>
                </c:pt>
                <c:pt idx="21">
                  <c:v>-46.596798</c:v>
                </c:pt>
                <c:pt idx="22">
                  <c:v>-46.563965000000003</c:v>
                </c:pt>
                <c:pt idx="23">
                  <c:v>-46.131287</c:v>
                </c:pt>
                <c:pt idx="24">
                  <c:v>-45.405513999999997</c:v>
                </c:pt>
                <c:pt idx="25">
                  <c:v>-44.886142999999997</c:v>
                </c:pt>
                <c:pt idx="26">
                  <c:v>-44.872470999999997</c:v>
                </c:pt>
                <c:pt idx="27">
                  <c:v>-45.311371000000001</c:v>
                </c:pt>
                <c:pt idx="28">
                  <c:v>-45.690002</c:v>
                </c:pt>
                <c:pt idx="29">
                  <c:v>-45.983848999999999</c:v>
                </c:pt>
                <c:pt idx="30">
                  <c:v>-46.419750000000001</c:v>
                </c:pt>
                <c:pt idx="31">
                  <c:v>-47.028534000000001</c:v>
                </c:pt>
                <c:pt idx="32">
                  <c:v>-47.058822999999997</c:v>
                </c:pt>
                <c:pt idx="33">
                  <c:v>-46.553654000000002</c:v>
                </c:pt>
                <c:pt idx="34">
                  <c:v>-45.618786</c:v>
                </c:pt>
                <c:pt idx="35">
                  <c:v>-45.266502000000003</c:v>
                </c:pt>
                <c:pt idx="36">
                  <c:v>-45.215274999999998</c:v>
                </c:pt>
                <c:pt idx="37">
                  <c:v>-44.909331999999999</c:v>
                </c:pt>
                <c:pt idx="38">
                  <c:v>-44.646633000000001</c:v>
                </c:pt>
                <c:pt idx="39">
                  <c:v>-44.007976999999997</c:v>
                </c:pt>
                <c:pt idx="40">
                  <c:v>-43.937393</c:v>
                </c:pt>
                <c:pt idx="41">
                  <c:v>-44.117111000000001</c:v>
                </c:pt>
                <c:pt idx="42">
                  <c:v>-44.150055000000002</c:v>
                </c:pt>
                <c:pt idx="43">
                  <c:v>-44.079864999999998</c:v>
                </c:pt>
                <c:pt idx="44">
                  <c:v>-43.540028</c:v>
                </c:pt>
                <c:pt idx="45">
                  <c:v>-43.465397000000003</c:v>
                </c:pt>
                <c:pt idx="46">
                  <c:v>-43.390759000000003</c:v>
                </c:pt>
                <c:pt idx="47">
                  <c:v>-43.191383000000002</c:v>
                </c:pt>
                <c:pt idx="48">
                  <c:v>-42.758968000000003</c:v>
                </c:pt>
                <c:pt idx="49">
                  <c:v>-42.118664000000003</c:v>
                </c:pt>
                <c:pt idx="50">
                  <c:v>-41.753529</c:v>
                </c:pt>
                <c:pt idx="51">
                  <c:v>-41.485523000000001</c:v>
                </c:pt>
                <c:pt idx="52">
                  <c:v>-41.231026</c:v>
                </c:pt>
                <c:pt idx="53">
                  <c:v>-40.908374999999999</c:v>
                </c:pt>
                <c:pt idx="54">
                  <c:v>-40.610626000000003</c:v>
                </c:pt>
                <c:pt idx="55">
                  <c:v>-40.594059000000001</c:v>
                </c:pt>
                <c:pt idx="56">
                  <c:v>-40.692233999999999</c:v>
                </c:pt>
                <c:pt idx="57">
                  <c:v>-40.909599</c:v>
                </c:pt>
                <c:pt idx="58">
                  <c:v>-41.044628000000003</c:v>
                </c:pt>
                <c:pt idx="59">
                  <c:v>-41.183495000000001</c:v>
                </c:pt>
                <c:pt idx="60">
                  <c:v>-41.110816999999997</c:v>
                </c:pt>
                <c:pt idx="61">
                  <c:v>-41.113174000000001</c:v>
                </c:pt>
                <c:pt idx="62">
                  <c:v>-40.816916999999997</c:v>
                </c:pt>
                <c:pt idx="63">
                  <c:v>-40.775204000000002</c:v>
                </c:pt>
                <c:pt idx="64">
                  <c:v>-40.408588000000002</c:v>
                </c:pt>
                <c:pt idx="65">
                  <c:v>-40.143360000000001</c:v>
                </c:pt>
                <c:pt idx="66">
                  <c:v>-39.771850999999998</c:v>
                </c:pt>
                <c:pt idx="67">
                  <c:v>-39.463768000000002</c:v>
                </c:pt>
                <c:pt idx="68">
                  <c:v>-39.355682000000002</c:v>
                </c:pt>
                <c:pt idx="69">
                  <c:v>-39.172096000000003</c:v>
                </c:pt>
                <c:pt idx="70">
                  <c:v>-39.010165999999998</c:v>
                </c:pt>
                <c:pt idx="71">
                  <c:v>-38.834164000000001</c:v>
                </c:pt>
                <c:pt idx="72">
                  <c:v>-38.772216999999998</c:v>
                </c:pt>
                <c:pt idx="73">
                  <c:v>-38.972225000000002</c:v>
                </c:pt>
                <c:pt idx="74">
                  <c:v>-39.346190999999997</c:v>
                </c:pt>
                <c:pt idx="75">
                  <c:v>-39.916431000000003</c:v>
                </c:pt>
                <c:pt idx="76">
                  <c:v>-40.692782999999999</c:v>
                </c:pt>
                <c:pt idx="77">
                  <c:v>-41.503386999999996</c:v>
                </c:pt>
                <c:pt idx="78">
                  <c:v>-42.344718999999998</c:v>
                </c:pt>
                <c:pt idx="79">
                  <c:v>-43.257930999999999</c:v>
                </c:pt>
                <c:pt idx="80">
                  <c:v>-44.089740999999997</c:v>
                </c:pt>
                <c:pt idx="81">
                  <c:v>-44.765735999999997</c:v>
                </c:pt>
                <c:pt idx="82">
                  <c:v>-44.941875000000003</c:v>
                </c:pt>
                <c:pt idx="83">
                  <c:v>-45.017910000000001</c:v>
                </c:pt>
                <c:pt idx="84">
                  <c:v>-44.887690999999997</c:v>
                </c:pt>
                <c:pt idx="85">
                  <c:v>-44.566357000000004</c:v>
                </c:pt>
                <c:pt idx="86">
                  <c:v>-43.978248999999998</c:v>
                </c:pt>
                <c:pt idx="87">
                  <c:v>-43.301495000000003</c:v>
                </c:pt>
                <c:pt idx="88">
                  <c:v>-42.674847</c:v>
                </c:pt>
                <c:pt idx="89">
                  <c:v>-42.144103999999999</c:v>
                </c:pt>
                <c:pt idx="90">
                  <c:v>-41.771056999999999</c:v>
                </c:pt>
                <c:pt idx="91">
                  <c:v>-41.568919999999999</c:v>
                </c:pt>
                <c:pt idx="92">
                  <c:v>-41.287922000000002</c:v>
                </c:pt>
                <c:pt idx="93">
                  <c:v>-40.968173999999998</c:v>
                </c:pt>
                <c:pt idx="94">
                  <c:v>-40.688353999999997</c:v>
                </c:pt>
                <c:pt idx="95">
                  <c:v>-40.355727999999999</c:v>
                </c:pt>
                <c:pt idx="96">
                  <c:v>-40.020797999999999</c:v>
                </c:pt>
                <c:pt idx="97">
                  <c:v>-39.411293000000001</c:v>
                </c:pt>
                <c:pt idx="98">
                  <c:v>-38.868659999999998</c:v>
                </c:pt>
                <c:pt idx="99">
                  <c:v>-38.373671999999999</c:v>
                </c:pt>
                <c:pt idx="100">
                  <c:v>-38.170726999999999</c:v>
                </c:pt>
                <c:pt idx="101">
                  <c:v>-38.263919999999999</c:v>
                </c:pt>
                <c:pt idx="102">
                  <c:v>-38.367603000000003</c:v>
                </c:pt>
                <c:pt idx="103">
                  <c:v>-38.664321999999999</c:v>
                </c:pt>
                <c:pt idx="104">
                  <c:v>-38.901885999999998</c:v>
                </c:pt>
                <c:pt idx="105">
                  <c:v>-39.304271999999997</c:v>
                </c:pt>
                <c:pt idx="106">
                  <c:v>-39.701641000000002</c:v>
                </c:pt>
                <c:pt idx="107">
                  <c:v>-40.082023999999997</c:v>
                </c:pt>
                <c:pt idx="108">
                  <c:v>-40.373009000000003</c:v>
                </c:pt>
                <c:pt idx="109">
                  <c:v>-40.555728999999999</c:v>
                </c:pt>
                <c:pt idx="110">
                  <c:v>-40.726180999999997</c:v>
                </c:pt>
                <c:pt idx="111">
                  <c:v>-41.081245000000003</c:v>
                </c:pt>
                <c:pt idx="112">
                  <c:v>-41.279761999999998</c:v>
                </c:pt>
                <c:pt idx="113">
                  <c:v>-41.465099000000002</c:v>
                </c:pt>
                <c:pt idx="114">
                  <c:v>-41.359904999999998</c:v>
                </c:pt>
                <c:pt idx="115">
                  <c:v>-41.460903000000002</c:v>
                </c:pt>
                <c:pt idx="116">
                  <c:v>-41.570762999999999</c:v>
                </c:pt>
                <c:pt idx="117">
                  <c:v>-41.636195999999998</c:v>
                </c:pt>
                <c:pt idx="118">
                  <c:v>-41.605099000000003</c:v>
                </c:pt>
                <c:pt idx="119">
                  <c:v>-41.622714999999999</c:v>
                </c:pt>
                <c:pt idx="120">
                  <c:v>-41.722011999999999</c:v>
                </c:pt>
                <c:pt idx="121">
                  <c:v>-41.922829</c:v>
                </c:pt>
                <c:pt idx="122">
                  <c:v>-42.039551000000003</c:v>
                </c:pt>
                <c:pt idx="123">
                  <c:v>-42.117106999999997</c:v>
                </c:pt>
                <c:pt idx="124">
                  <c:v>-42.102974000000003</c:v>
                </c:pt>
                <c:pt idx="125">
                  <c:v>-42.067059</c:v>
                </c:pt>
                <c:pt idx="126">
                  <c:v>-41.814072000000003</c:v>
                </c:pt>
                <c:pt idx="127">
                  <c:v>-41.164726000000002</c:v>
                </c:pt>
                <c:pt idx="128">
                  <c:v>-40.607784000000002</c:v>
                </c:pt>
                <c:pt idx="129">
                  <c:v>-40.270901000000002</c:v>
                </c:pt>
                <c:pt idx="130">
                  <c:v>-40.484561999999997</c:v>
                </c:pt>
                <c:pt idx="131">
                  <c:v>-40.602642000000003</c:v>
                </c:pt>
                <c:pt idx="132">
                  <c:v>-40.672558000000002</c:v>
                </c:pt>
                <c:pt idx="133">
                  <c:v>-40.591503000000003</c:v>
                </c:pt>
                <c:pt idx="134">
                  <c:v>-40.712276000000003</c:v>
                </c:pt>
                <c:pt idx="135">
                  <c:v>-40.975838000000003</c:v>
                </c:pt>
                <c:pt idx="136">
                  <c:v>-40.957774999999998</c:v>
                </c:pt>
                <c:pt idx="137">
                  <c:v>-40.998157999999997</c:v>
                </c:pt>
                <c:pt idx="138">
                  <c:v>-40.968349000000003</c:v>
                </c:pt>
                <c:pt idx="139">
                  <c:v>-41.201618000000003</c:v>
                </c:pt>
                <c:pt idx="140">
                  <c:v>-41.273972000000001</c:v>
                </c:pt>
                <c:pt idx="141">
                  <c:v>-41.245972000000002</c:v>
                </c:pt>
                <c:pt idx="142">
                  <c:v>-41.387917000000002</c:v>
                </c:pt>
                <c:pt idx="143">
                  <c:v>-41.669724000000002</c:v>
                </c:pt>
                <c:pt idx="144">
                  <c:v>-41.523121000000003</c:v>
                </c:pt>
                <c:pt idx="145">
                  <c:v>-41.594627000000003</c:v>
                </c:pt>
                <c:pt idx="146">
                  <c:v>-41.270026999999999</c:v>
                </c:pt>
                <c:pt idx="147">
                  <c:v>-41.632731999999997</c:v>
                </c:pt>
                <c:pt idx="148">
                  <c:v>-41.553654000000002</c:v>
                </c:pt>
                <c:pt idx="149">
                  <c:v>-41.169753999999998</c:v>
                </c:pt>
                <c:pt idx="150">
                  <c:v>-40.419379999999997</c:v>
                </c:pt>
                <c:pt idx="151">
                  <c:v>-40.005322</c:v>
                </c:pt>
                <c:pt idx="152">
                  <c:v>-40.069450000000003</c:v>
                </c:pt>
                <c:pt idx="153">
                  <c:v>-40.862411000000002</c:v>
                </c:pt>
                <c:pt idx="154">
                  <c:v>-40.981395999999997</c:v>
                </c:pt>
                <c:pt idx="155">
                  <c:v>-40.382351</c:v>
                </c:pt>
                <c:pt idx="156">
                  <c:v>-38.716141</c:v>
                </c:pt>
                <c:pt idx="157">
                  <c:v>-37.069901000000002</c:v>
                </c:pt>
                <c:pt idx="158">
                  <c:v>-37.404277999999998</c:v>
                </c:pt>
                <c:pt idx="159">
                  <c:v>-38.421902000000003</c:v>
                </c:pt>
                <c:pt idx="160">
                  <c:v>-39.975436999999999</c:v>
                </c:pt>
                <c:pt idx="161">
                  <c:v>-40.190071000000003</c:v>
                </c:pt>
                <c:pt idx="162">
                  <c:v>-40.519534999999998</c:v>
                </c:pt>
                <c:pt idx="163">
                  <c:v>-40.728386</c:v>
                </c:pt>
                <c:pt idx="164">
                  <c:v>-40.676318999999999</c:v>
                </c:pt>
                <c:pt idx="165">
                  <c:v>-40.937640999999999</c:v>
                </c:pt>
                <c:pt idx="166">
                  <c:v>-41.638312999999997</c:v>
                </c:pt>
                <c:pt idx="167">
                  <c:v>-42.843899</c:v>
                </c:pt>
                <c:pt idx="168">
                  <c:v>-42.530479</c:v>
                </c:pt>
                <c:pt idx="169">
                  <c:v>-40.435116000000001</c:v>
                </c:pt>
                <c:pt idx="170">
                  <c:v>-39.135039999999996</c:v>
                </c:pt>
                <c:pt idx="171">
                  <c:v>-42.748528</c:v>
                </c:pt>
                <c:pt idx="172">
                  <c:v>-47.609622999999999</c:v>
                </c:pt>
                <c:pt idx="173">
                  <c:v>-50.690311000000001</c:v>
                </c:pt>
                <c:pt idx="174">
                  <c:v>-49.596438999999997</c:v>
                </c:pt>
                <c:pt idx="175">
                  <c:v>-47.774268999999997</c:v>
                </c:pt>
                <c:pt idx="176">
                  <c:v>-50.055911999999999</c:v>
                </c:pt>
                <c:pt idx="177">
                  <c:v>-52.335484000000001</c:v>
                </c:pt>
                <c:pt idx="178">
                  <c:v>-52.840702</c:v>
                </c:pt>
                <c:pt idx="179">
                  <c:v>-50.088787000000004</c:v>
                </c:pt>
                <c:pt idx="180">
                  <c:v>-46.435122999999997</c:v>
                </c:pt>
                <c:pt idx="181">
                  <c:v>-44.288764999999998</c:v>
                </c:pt>
                <c:pt idx="182">
                  <c:v>-42.417983999999997</c:v>
                </c:pt>
                <c:pt idx="183">
                  <c:v>-40.414786999999997</c:v>
                </c:pt>
                <c:pt idx="184">
                  <c:v>-41.848514999999999</c:v>
                </c:pt>
                <c:pt idx="185">
                  <c:v>-42.886696000000001</c:v>
                </c:pt>
                <c:pt idx="186">
                  <c:v>-44.797234000000003</c:v>
                </c:pt>
                <c:pt idx="187">
                  <c:v>-44.191249999999997</c:v>
                </c:pt>
                <c:pt idx="188">
                  <c:v>-45.481430000000003</c:v>
                </c:pt>
                <c:pt idx="189">
                  <c:v>-47.111865999999999</c:v>
                </c:pt>
                <c:pt idx="190">
                  <c:v>-49.235390000000002</c:v>
                </c:pt>
                <c:pt idx="191">
                  <c:v>-47.483490000000003</c:v>
                </c:pt>
                <c:pt idx="192">
                  <c:v>-46.765380999999998</c:v>
                </c:pt>
                <c:pt idx="193">
                  <c:v>-45.043430000000001</c:v>
                </c:pt>
                <c:pt idx="194">
                  <c:v>-45.554485</c:v>
                </c:pt>
                <c:pt idx="195">
                  <c:v>-43.719226999999997</c:v>
                </c:pt>
                <c:pt idx="196">
                  <c:v>-42.501759</c:v>
                </c:pt>
                <c:pt idx="197">
                  <c:v>-41.551448999999998</c:v>
                </c:pt>
                <c:pt idx="198">
                  <c:v>-41.759166999999998</c:v>
                </c:pt>
                <c:pt idx="199">
                  <c:v>-41.647781000000002</c:v>
                </c:pt>
                <c:pt idx="200">
                  <c:v>-41.115245999999999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-52.319305</c:v>
                </c:pt>
                <c:pt idx="1">
                  <c:v>-52.607047999999999</c:v>
                </c:pt>
                <c:pt idx="2">
                  <c:v>-52.729979999999998</c:v>
                </c:pt>
                <c:pt idx="3">
                  <c:v>-52.827297000000002</c:v>
                </c:pt>
                <c:pt idx="4">
                  <c:v>-52.897807999999998</c:v>
                </c:pt>
                <c:pt idx="5">
                  <c:v>-53.352153999999999</c:v>
                </c:pt>
                <c:pt idx="6">
                  <c:v>-53.868996000000003</c:v>
                </c:pt>
                <c:pt idx="7">
                  <c:v>-55.116402000000001</c:v>
                </c:pt>
                <c:pt idx="8">
                  <c:v>-56.503810999999999</c:v>
                </c:pt>
                <c:pt idx="9">
                  <c:v>-58.478999999999999</c:v>
                </c:pt>
                <c:pt idx="10">
                  <c:v>-59.933495000000001</c:v>
                </c:pt>
                <c:pt idx="11">
                  <c:v>-61.471184000000001</c:v>
                </c:pt>
                <c:pt idx="12">
                  <c:v>-62.952044999999998</c:v>
                </c:pt>
                <c:pt idx="13">
                  <c:v>-64.984131000000005</c:v>
                </c:pt>
                <c:pt idx="14">
                  <c:v>-66.741241000000002</c:v>
                </c:pt>
                <c:pt idx="15">
                  <c:v>-68.311806000000004</c:v>
                </c:pt>
                <c:pt idx="16">
                  <c:v>-67.959914999999995</c:v>
                </c:pt>
                <c:pt idx="17">
                  <c:v>-67.744774000000007</c:v>
                </c:pt>
                <c:pt idx="18">
                  <c:v>-66.060860000000005</c:v>
                </c:pt>
                <c:pt idx="19">
                  <c:v>-64.362449999999995</c:v>
                </c:pt>
                <c:pt idx="20">
                  <c:v>-62.820563999999997</c:v>
                </c:pt>
                <c:pt idx="21">
                  <c:v>-64.769226000000003</c:v>
                </c:pt>
                <c:pt idx="22">
                  <c:v>-66.952171000000007</c:v>
                </c:pt>
                <c:pt idx="23">
                  <c:v>-65.897255000000001</c:v>
                </c:pt>
                <c:pt idx="24">
                  <c:v>-61.802624000000002</c:v>
                </c:pt>
                <c:pt idx="25">
                  <c:v>-57.962336999999998</c:v>
                </c:pt>
                <c:pt idx="26">
                  <c:v>-56.416969000000002</c:v>
                </c:pt>
                <c:pt idx="27">
                  <c:v>-55.144409000000003</c:v>
                </c:pt>
                <c:pt idx="28">
                  <c:v>-54.331035999999997</c:v>
                </c:pt>
                <c:pt idx="29">
                  <c:v>-53.849837999999998</c:v>
                </c:pt>
                <c:pt idx="30">
                  <c:v>-54.040607000000001</c:v>
                </c:pt>
                <c:pt idx="31">
                  <c:v>-54.256641000000002</c:v>
                </c:pt>
                <c:pt idx="32">
                  <c:v>-54.149410000000003</c:v>
                </c:pt>
                <c:pt idx="33">
                  <c:v>-53.669063999999999</c:v>
                </c:pt>
                <c:pt idx="34">
                  <c:v>-53.114505999999999</c:v>
                </c:pt>
                <c:pt idx="35">
                  <c:v>-53.110965999999998</c:v>
                </c:pt>
                <c:pt idx="36">
                  <c:v>-52.806026000000003</c:v>
                </c:pt>
                <c:pt idx="37">
                  <c:v>-52.315097999999999</c:v>
                </c:pt>
                <c:pt idx="38">
                  <c:v>-51.638382</c:v>
                </c:pt>
                <c:pt idx="39">
                  <c:v>-51.269604000000001</c:v>
                </c:pt>
                <c:pt idx="40">
                  <c:v>-50.956032</c:v>
                </c:pt>
                <c:pt idx="41">
                  <c:v>-50.695537999999999</c:v>
                </c:pt>
                <c:pt idx="42">
                  <c:v>-50.051327000000001</c:v>
                </c:pt>
                <c:pt idx="43">
                  <c:v>-49.505890000000001</c:v>
                </c:pt>
                <c:pt idx="44">
                  <c:v>-48.942183999999997</c:v>
                </c:pt>
                <c:pt idx="45">
                  <c:v>-48.780127999999998</c:v>
                </c:pt>
                <c:pt idx="46">
                  <c:v>-48.490958999999997</c:v>
                </c:pt>
                <c:pt idx="47">
                  <c:v>-48.092312</c:v>
                </c:pt>
                <c:pt idx="48">
                  <c:v>-47.589539000000002</c:v>
                </c:pt>
                <c:pt idx="49">
                  <c:v>-47.211826000000002</c:v>
                </c:pt>
                <c:pt idx="50">
                  <c:v>-47.152625999999998</c:v>
                </c:pt>
                <c:pt idx="51">
                  <c:v>-47.178668999999999</c:v>
                </c:pt>
                <c:pt idx="52">
                  <c:v>-47.132389000000003</c:v>
                </c:pt>
                <c:pt idx="53">
                  <c:v>-47.185268000000001</c:v>
                </c:pt>
                <c:pt idx="54">
                  <c:v>-47.211680999999999</c:v>
                </c:pt>
                <c:pt idx="55">
                  <c:v>-47.372498</c:v>
                </c:pt>
                <c:pt idx="56">
                  <c:v>-47.370113000000003</c:v>
                </c:pt>
                <c:pt idx="57">
                  <c:v>-47.782187999999998</c:v>
                </c:pt>
                <c:pt idx="58">
                  <c:v>-48.348998999999999</c:v>
                </c:pt>
                <c:pt idx="59">
                  <c:v>-48.841866000000003</c:v>
                </c:pt>
                <c:pt idx="60">
                  <c:v>-49.026229999999998</c:v>
                </c:pt>
                <c:pt idx="61">
                  <c:v>-49.308352999999997</c:v>
                </c:pt>
                <c:pt idx="62">
                  <c:v>-49.267555000000002</c:v>
                </c:pt>
                <c:pt idx="63">
                  <c:v>-49.209274000000001</c:v>
                </c:pt>
                <c:pt idx="64">
                  <c:v>-48.648479000000002</c:v>
                </c:pt>
                <c:pt idx="65">
                  <c:v>-48.278438999999999</c:v>
                </c:pt>
                <c:pt idx="66">
                  <c:v>-47.880428000000002</c:v>
                </c:pt>
                <c:pt idx="67">
                  <c:v>-47.336964000000002</c:v>
                </c:pt>
                <c:pt idx="68">
                  <c:v>-46.524822</c:v>
                </c:pt>
                <c:pt idx="69">
                  <c:v>-45.612572</c:v>
                </c:pt>
                <c:pt idx="70">
                  <c:v>-44.861319999999999</c:v>
                </c:pt>
                <c:pt idx="71">
                  <c:v>-44.371025000000003</c:v>
                </c:pt>
                <c:pt idx="72">
                  <c:v>-43.888717999999997</c:v>
                </c:pt>
                <c:pt idx="73">
                  <c:v>-43.628478999999999</c:v>
                </c:pt>
                <c:pt idx="74">
                  <c:v>-43.721161000000002</c:v>
                </c:pt>
                <c:pt idx="75">
                  <c:v>-43.905921999999997</c:v>
                </c:pt>
                <c:pt idx="76">
                  <c:v>-44.068398000000002</c:v>
                </c:pt>
                <c:pt idx="77">
                  <c:v>-43.861758999999999</c:v>
                </c:pt>
                <c:pt idx="78">
                  <c:v>-43.751137</c:v>
                </c:pt>
                <c:pt idx="79">
                  <c:v>-43.857799999999997</c:v>
                </c:pt>
                <c:pt idx="80">
                  <c:v>-44.183566999999996</c:v>
                </c:pt>
                <c:pt idx="81">
                  <c:v>-44.671782999999998</c:v>
                </c:pt>
                <c:pt idx="82">
                  <c:v>-44.943053999999997</c:v>
                </c:pt>
                <c:pt idx="83">
                  <c:v>-44.927647</c:v>
                </c:pt>
                <c:pt idx="84">
                  <c:v>-44.420071</c:v>
                </c:pt>
                <c:pt idx="85">
                  <c:v>-43.804229999999997</c:v>
                </c:pt>
                <c:pt idx="86">
                  <c:v>-43.263443000000002</c:v>
                </c:pt>
                <c:pt idx="87">
                  <c:v>-42.871346000000003</c:v>
                </c:pt>
                <c:pt idx="88">
                  <c:v>-42.637135000000001</c:v>
                </c:pt>
                <c:pt idx="89">
                  <c:v>-42.796512999999997</c:v>
                </c:pt>
                <c:pt idx="90">
                  <c:v>-43.235686999999999</c:v>
                </c:pt>
                <c:pt idx="91">
                  <c:v>-44.120274000000002</c:v>
                </c:pt>
                <c:pt idx="92">
                  <c:v>-44.956547</c:v>
                </c:pt>
                <c:pt idx="93">
                  <c:v>-45.344242000000001</c:v>
                </c:pt>
                <c:pt idx="94">
                  <c:v>-45.176043999999997</c:v>
                </c:pt>
                <c:pt idx="95">
                  <c:v>-44.204540000000001</c:v>
                </c:pt>
                <c:pt idx="96">
                  <c:v>-43.233348999999997</c:v>
                </c:pt>
                <c:pt idx="97">
                  <c:v>-42.155563000000001</c:v>
                </c:pt>
                <c:pt idx="98">
                  <c:v>-41.608272999999997</c:v>
                </c:pt>
                <c:pt idx="99">
                  <c:v>-41.378422</c:v>
                </c:pt>
                <c:pt idx="100">
                  <c:v>-41.331543000000003</c:v>
                </c:pt>
                <c:pt idx="101">
                  <c:v>-41.462097</c:v>
                </c:pt>
                <c:pt idx="102">
                  <c:v>-41.644450999999997</c:v>
                </c:pt>
                <c:pt idx="103">
                  <c:v>-41.950073000000003</c:v>
                </c:pt>
                <c:pt idx="104">
                  <c:v>-42.186923999999998</c:v>
                </c:pt>
                <c:pt idx="105">
                  <c:v>-42.572929000000002</c:v>
                </c:pt>
                <c:pt idx="106">
                  <c:v>-43.192397999999997</c:v>
                </c:pt>
                <c:pt idx="107">
                  <c:v>-43.761023999999999</c:v>
                </c:pt>
                <c:pt idx="108">
                  <c:v>-43.897841999999997</c:v>
                </c:pt>
                <c:pt idx="109">
                  <c:v>-43.372779999999999</c:v>
                </c:pt>
                <c:pt idx="110">
                  <c:v>-42.812702000000002</c:v>
                </c:pt>
                <c:pt idx="111">
                  <c:v>-42.752533</c:v>
                </c:pt>
                <c:pt idx="112">
                  <c:v>-43.099884000000003</c:v>
                </c:pt>
                <c:pt idx="113">
                  <c:v>-43.670794999999998</c:v>
                </c:pt>
                <c:pt idx="114">
                  <c:v>-44.094093000000001</c:v>
                </c:pt>
                <c:pt idx="115">
                  <c:v>-44.393802999999998</c:v>
                </c:pt>
                <c:pt idx="116">
                  <c:v>-44.519641999999997</c:v>
                </c:pt>
                <c:pt idx="117">
                  <c:v>-44.308307999999997</c:v>
                </c:pt>
                <c:pt idx="118">
                  <c:v>-44.019756000000001</c:v>
                </c:pt>
                <c:pt idx="119">
                  <c:v>-43.841206</c:v>
                </c:pt>
                <c:pt idx="120">
                  <c:v>-43.837981999999997</c:v>
                </c:pt>
                <c:pt idx="121">
                  <c:v>-44.289172999999998</c:v>
                </c:pt>
                <c:pt idx="122">
                  <c:v>-44.639446</c:v>
                </c:pt>
                <c:pt idx="123">
                  <c:v>-44.948070999999999</c:v>
                </c:pt>
                <c:pt idx="124">
                  <c:v>-44.664982000000002</c:v>
                </c:pt>
                <c:pt idx="125">
                  <c:v>-44.227561999999999</c:v>
                </c:pt>
                <c:pt idx="126">
                  <c:v>-43.981247000000003</c:v>
                </c:pt>
                <c:pt idx="127">
                  <c:v>-43.122002000000002</c:v>
                </c:pt>
                <c:pt idx="128">
                  <c:v>-42.258141000000002</c:v>
                </c:pt>
                <c:pt idx="129">
                  <c:v>-40.708278999999997</c:v>
                </c:pt>
                <c:pt idx="130">
                  <c:v>-40.18882</c:v>
                </c:pt>
                <c:pt idx="131">
                  <c:v>-39.703178000000001</c:v>
                </c:pt>
                <c:pt idx="132">
                  <c:v>-40.191977999999999</c:v>
                </c:pt>
                <c:pt idx="133">
                  <c:v>-40.511336999999997</c:v>
                </c:pt>
                <c:pt idx="134">
                  <c:v>-40.860923999999997</c:v>
                </c:pt>
                <c:pt idx="135">
                  <c:v>-40.837612</c:v>
                </c:pt>
                <c:pt idx="136">
                  <c:v>-41.065013999999998</c:v>
                </c:pt>
                <c:pt idx="137">
                  <c:v>-40.995350000000002</c:v>
                </c:pt>
                <c:pt idx="138">
                  <c:v>-40.644008999999997</c:v>
                </c:pt>
                <c:pt idx="139">
                  <c:v>-39.635807</c:v>
                </c:pt>
                <c:pt idx="140">
                  <c:v>-38.599693000000002</c:v>
                </c:pt>
                <c:pt idx="141">
                  <c:v>-38.482982999999997</c:v>
                </c:pt>
                <c:pt idx="142">
                  <c:v>-39.281070999999997</c:v>
                </c:pt>
                <c:pt idx="143">
                  <c:v>-41.444980999999999</c:v>
                </c:pt>
                <c:pt idx="144">
                  <c:v>-43.300083000000001</c:v>
                </c:pt>
                <c:pt idx="145">
                  <c:v>-44.931399999999996</c:v>
                </c:pt>
                <c:pt idx="146">
                  <c:v>-45.617905</c:v>
                </c:pt>
                <c:pt idx="147">
                  <c:v>-46.030144</c:v>
                </c:pt>
                <c:pt idx="148">
                  <c:v>-44.853057999999997</c:v>
                </c:pt>
                <c:pt idx="149">
                  <c:v>-44.427478999999998</c:v>
                </c:pt>
                <c:pt idx="150">
                  <c:v>-43.366160999999998</c:v>
                </c:pt>
                <c:pt idx="151">
                  <c:v>-43.845351999999998</c:v>
                </c:pt>
                <c:pt idx="152">
                  <c:v>-44.677235000000003</c:v>
                </c:pt>
                <c:pt idx="153">
                  <c:v>-46.480904000000002</c:v>
                </c:pt>
                <c:pt idx="154">
                  <c:v>-48.191391000000003</c:v>
                </c:pt>
                <c:pt idx="155">
                  <c:v>-48.503971</c:v>
                </c:pt>
                <c:pt idx="156">
                  <c:v>-47.880958999999997</c:v>
                </c:pt>
                <c:pt idx="157">
                  <c:v>-46.025669000000001</c:v>
                </c:pt>
                <c:pt idx="158">
                  <c:v>-44.067703000000002</c:v>
                </c:pt>
                <c:pt idx="159">
                  <c:v>-42.281768999999997</c:v>
                </c:pt>
                <c:pt idx="160">
                  <c:v>-41.510452000000001</c:v>
                </c:pt>
                <c:pt idx="161">
                  <c:v>-41.570332000000001</c:v>
                </c:pt>
                <c:pt idx="162">
                  <c:v>-41.670731000000004</c:v>
                </c:pt>
                <c:pt idx="163">
                  <c:v>-41.877383999999999</c:v>
                </c:pt>
                <c:pt idx="164">
                  <c:v>-42.428561999999999</c:v>
                </c:pt>
                <c:pt idx="165">
                  <c:v>-43.744736000000003</c:v>
                </c:pt>
                <c:pt idx="166">
                  <c:v>-45.448219000000002</c:v>
                </c:pt>
                <c:pt idx="167">
                  <c:v>-46.417515000000002</c:v>
                </c:pt>
                <c:pt idx="168">
                  <c:v>-48.176273000000002</c:v>
                </c:pt>
                <c:pt idx="169">
                  <c:v>-54.898079000000003</c:v>
                </c:pt>
                <c:pt idx="170">
                  <c:v>-56.914065999999998</c:v>
                </c:pt>
                <c:pt idx="171">
                  <c:v>-52.881866000000002</c:v>
                </c:pt>
                <c:pt idx="172">
                  <c:v>-43.583649000000001</c:v>
                </c:pt>
                <c:pt idx="173">
                  <c:v>-38.790309999999998</c:v>
                </c:pt>
                <c:pt idx="174">
                  <c:v>-39.944386000000002</c:v>
                </c:pt>
                <c:pt idx="175">
                  <c:v>-40.067867</c:v>
                </c:pt>
                <c:pt idx="176">
                  <c:v>-40.194363000000003</c:v>
                </c:pt>
                <c:pt idx="177">
                  <c:v>-38.966797</c:v>
                </c:pt>
                <c:pt idx="178">
                  <c:v>-38.456828999999999</c:v>
                </c:pt>
                <c:pt idx="179">
                  <c:v>-38.377780999999999</c:v>
                </c:pt>
                <c:pt idx="180">
                  <c:v>-40.036330999999997</c:v>
                </c:pt>
                <c:pt idx="181">
                  <c:v>-41.427498</c:v>
                </c:pt>
                <c:pt idx="182">
                  <c:v>-43.241298999999998</c:v>
                </c:pt>
                <c:pt idx="183">
                  <c:v>-43.206932000000002</c:v>
                </c:pt>
                <c:pt idx="184">
                  <c:v>-43.352535000000003</c:v>
                </c:pt>
                <c:pt idx="185">
                  <c:v>-42.684970999999997</c:v>
                </c:pt>
                <c:pt idx="186">
                  <c:v>-42.310527999999998</c:v>
                </c:pt>
                <c:pt idx="187">
                  <c:v>-42.012039000000001</c:v>
                </c:pt>
                <c:pt idx="188">
                  <c:v>-41.712947999999997</c:v>
                </c:pt>
                <c:pt idx="189">
                  <c:v>-40.959823999999998</c:v>
                </c:pt>
                <c:pt idx="190">
                  <c:v>-40.878971</c:v>
                </c:pt>
                <c:pt idx="191">
                  <c:v>-40.609881999999999</c:v>
                </c:pt>
                <c:pt idx="192">
                  <c:v>-40.647742999999998</c:v>
                </c:pt>
                <c:pt idx="193">
                  <c:v>-40.388851000000003</c:v>
                </c:pt>
                <c:pt idx="194">
                  <c:v>-40.611857999999998</c:v>
                </c:pt>
                <c:pt idx="195">
                  <c:v>-40.927424999999999</c:v>
                </c:pt>
                <c:pt idx="196">
                  <c:v>-41.030490999999998</c:v>
                </c:pt>
                <c:pt idx="197">
                  <c:v>-40.764232999999997</c:v>
                </c:pt>
                <c:pt idx="198">
                  <c:v>-40.362518000000001</c:v>
                </c:pt>
                <c:pt idx="199">
                  <c:v>-39.756034999999997</c:v>
                </c:pt>
                <c:pt idx="200">
                  <c:v>-39.33408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765832807"/>
          <c:y val="0.67039187809857104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-46.035614000000002</c:v>
                </c:pt>
                <c:pt idx="1">
                  <c:v>-46.031227000000001</c:v>
                </c:pt>
                <c:pt idx="2">
                  <c:v>-46.186599999999999</c:v>
                </c:pt>
                <c:pt idx="3">
                  <c:v>-46.539245999999999</c:v>
                </c:pt>
                <c:pt idx="4">
                  <c:v>-46.811110999999997</c:v>
                </c:pt>
                <c:pt idx="5">
                  <c:v>-46.981074999999997</c:v>
                </c:pt>
                <c:pt idx="6">
                  <c:v>-47.366962000000001</c:v>
                </c:pt>
                <c:pt idx="7">
                  <c:v>-47.373660999999998</c:v>
                </c:pt>
                <c:pt idx="8">
                  <c:v>-47.611877</c:v>
                </c:pt>
                <c:pt idx="9">
                  <c:v>-47.425026000000003</c:v>
                </c:pt>
                <c:pt idx="10">
                  <c:v>-47.567791</c:v>
                </c:pt>
                <c:pt idx="11">
                  <c:v>-47.540694999999999</c:v>
                </c:pt>
                <c:pt idx="12">
                  <c:v>-47.664527999999997</c:v>
                </c:pt>
                <c:pt idx="13">
                  <c:v>-47.955364000000003</c:v>
                </c:pt>
                <c:pt idx="14">
                  <c:v>-47.940468000000003</c:v>
                </c:pt>
                <c:pt idx="15">
                  <c:v>-48.091254999999997</c:v>
                </c:pt>
                <c:pt idx="16">
                  <c:v>-48.062603000000003</c:v>
                </c:pt>
                <c:pt idx="17">
                  <c:v>-47.981827000000003</c:v>
                </c:pt>
                <c:pt idx="18">
                  <c:v>-47.884804000000003</c:v>
                </c:pt>
                <c:pt idx="19">
                  <c:v>-47.699997000000003</c:v>
                </c:pt>
                <c:pt idx="20">
                  <c:v>-47.678356000000001</c:v>
                </c:pt>
                <c:pt idx="21">
                  <c:v>-47.649825999999997</c:v>
                </c:pt>
                <c:pt idx="22">
                  <c:v>-47.793982999999997</c:v>
                </c:pt>
                <c:pt idx="23">
                  <c:v>-47.910285999999999</c:v>
                </c:pt>
                <c:pt idx="24">
                  <c:v>-47.865475000000004</c:v>
                </c:pt>
                <c:pt idx="25">
                  <c:v>-47.898529000000003</c:v>
                </c:pt>
                <c:pt idx="26">
                  <c:v>-47.853661000000002</c:v>
                </c:pt>
                <c:pt idx="27">
                  <c:v>-48.015830999999999</c:v>
                </c:pt>
                <c:pt idx="28">
                  <c:v>-47.976878999999997</c:v>
                </c:pt>
                <c:pt idx="29">
                  <c:v>-48.155720000000002</c:v>
                </c:pt>
                <c:pt idx="30">
                  <c:v>-48.103217999999998</c:v>
                </c:pt>
                <c:pt idx="31">
                  <c:v>-48.348492</c:v>
                </c:pt>
                <c:pt idx="32">
                  <c:v>-48.598945999999998</c:v>
                </c:pt>
                <c:pt idx="33">
                  <c:v>-48.973339000000003</c:v>
                </c:pt>
                <c:pt idx="34">
                  <c:v>-49.153697999999999</c:v>
                </c:pt>
                <c:pt idx="35">
                  <c:v>-49.236065000000004</c:v>
                </c:pt>
                <c:pt idx="36">
                  <c:v>-49.142380000000003</c:v>
                </c:pt>
                <c:pt idx="37">
                  <c:v>-48.957465999999997</c:v>
                </c:pt>
                <c:pt idx="38">
                  <c:v>-48.803871000000001</c:v>
                </c:pt>
                <c:pt idx="39">
                  <c:v>-48.761218999999997</c:v>
                </c:pt>
                <c:pt idx="40">
                  <c:v>-48.711948</c:v>
                </c:pt>
                <c:pt idx="41">
                  <c:v>-48.778046000000003</c:v>
                </c:pt>
                <c:pt idx="42">
                  <c:v>-48.873947000000001</c:v>
                </c:pt>
                <c:pt idx="43">
                  <c:v>-48.854610000000001</c:v>
                </c:pt>
                <c:pt idx="44">
                  <c:v>-48.787342000000002</c:v>
                </c:pt>
                <c:pt idx="45">
                  <c:v>-48.664684000000001</c:v>
                </c:pt>
                <c:pt idx="46">
                  <c:v>-48.738247000000001</c:v>
                </c:pt>
                <c:pt idx="47">
                  <c:v>-48.946747000000002</c:v>
                </c:pt>
                <c:pt idx="48">
                  <c:v>-49.137763999999997</c:v>
                </c:pt>
                <c:pt idx="49">
                  <c:v>-49.257584000000001</c:v>
                </c:pt>
                <c:pt idx="50">
                  <c:v>-49.190086000000001</c:v>
                </c:pt>
                <c:pt idx="51">
                  <c:v>-49.07349</c:v>
                </c:pt>
                <c:pt idx="52">
                  <c:v>-49.017550999999997</c:v>
                </c:pt>
                <c:pt idx="53">
                  <c:v>-48.790291000000003</c:v>
                </c:pt>
                <c:pt idx="54">
                  <c:v>-48.602673000000003</c:v>
                </c:pt>
                <c:pt idx="55">
                  <c:v>-48.266902999999999</c:v>
                </c:pt>
                <c:pt idx="56">
                  <c:v>-47.971184000000001</c:v>
                </c:pt>
                <c:pt idx="57">
                  <c:v>-47.729111000000003</c:v>
                </c:pt>
                <c:pt idx="58">
                  <c:v>-47.552570000000003</c:v>
                </c:pt>
                <c:pt idx="59">
                  <c:v>-47.491768</c:v>
                </c:pt>
                <c:pt idx="60">
                  <c:v>-47.445740000000001</c:v>
                </c:pt>
                <c:pt idx="61">
                  <c:v>-47.320765999999999</c:v>
                </c:pt>
                <c:pt idx="62">
                  <c:v>-47.229702000000003</c:v>
                </c:pt>
                <c:pt idx="63">
                  <c:v>-47.159328000000002</c:v>
                </c:pt>
                <c:pt idx="64">
                  <c:v>-47.218414000000003</c:v>
                </c:pt>
                <c:pt idx="65">
                  <c:v>-47.323757000000001</c:v>
                </c:pt>
                <c:pt idx="66">
                  <c:v>-47.366652999999999</c:v>
                </c:pt>
                <c:pt idx="67">
                  <c:v>-47.254688000000002</c:v>
                </c:pt>
                <c:pt idx="68">
                  <c:v>-47.000442999999997</c:v>
                </c:pt>
                <c:pt idx="69">
                  <c:v>-46.624732999999999</c:v>
                </c:pt>
                <c:pt idx="70">
                  <c:v>-46.218738999999999</c:v>
                </c:pt>
                <c:pt idx="71">
                  <c:v>-45.780689000000002</c:v>
                </c:pt>
                <c:pt idx="72">
                  <c:v>-45.403956999999998</c:v>
                </c:pt>
                <c:pt idx="73">
                  <c:v>-45.079459999999997</c:v>
                </c:pt>
                <c:pt idx="74">
                  <c:v>-44.884182000000003</c:v>
                </c:pt>
                <c:pt idx="75">
                  <c:v>-44.818344000000003</c:v>
                </c:pt>
                <c:pt idx="76">
                  <c:v>-44.839816999999996</c:v>
                </c:pt>
                <c:pt idx="77">
                  <c:v>-44.879311000000001</c:v>
                </c:pt>
                <c:pt idx="78">
                  <c:v>-44.759490999999997</c:v>
                </c:pt>
                <c:pt idx="79">
                  <c:v>-44.479720999999998</c:v>
                </c:pt>
                <c:pt idx="80">
                  <c:v>-44.073875000000001</c:v>
                </c:pt>
                <c:pt idx="81">
                  <c:v>-43.623534999999997</c:v>
                </c:pt>
                <c:pt idx="82">
                  <c:v>-43.204757999999998</c:v>
                </c:pt>
                <c:pt idx="83">
                  <c:v>-42.902892999999999</c:v>
                </c:pt>
                <c:pt idx="84">
                  <c:v>-42.721908999999997</c:v>
                </c:pt>
                <c:pt idx="85">
                  <c:v>-42.636246</c:v>
                </c:pt>
                <c:pt idx="86">
                  <c:v>-42.371403000000001</c:v>
                </c:pt>
                <c:pt idx="87">
                  <c:v>-42.026394000000003</c:v>
                </c:pt>
                <c:pt idx="88">
                  <c:v>-41.538017000000004</c:v>
                </c:pt>
                <c:pt idx="89">
                  <c:v>-41.070065</c:v>
                </c:pt>
                <c:pt idx="90">
                  <c:v>-40.497996999999998</c:v>
                </c:pt>
                <c:pt idx="91">
                  <c:v>-39.941048000000002</c:v>
                </c:pt>
                <c:pt idx="92">
                  <c:v>-39.265262999999997</c:v>
                </c:pt>
                <c:pt idx="93">
                  <c:v>-38.629241999999998</c:v>
                </c:pt>
                <c:pt idx="94">
                  <c:v>-37.923157000000003</c:v>
                </c:pt>
                <c:pt idx="95">
                  <c:v>-37.258468999999998</c:v>
                </c:pt>
                <c:pt idx="96">
                  <c:v>-36.558762000000002</c:v>
                </c:pt>
                <c:pt idx="97">
                  <c:v>-36.006068999999997</c:v>
                </c:pt>
                <c:pt idx="98">
                  <c:v>-35.721142</c:v>
                </c:pt>
                <c:pt idx="99">
                  <c:v>-35.944450000000003</c:v>
                </c:pt>
                <c:pt idx="100">
                  <c:v>-36.729514999999999</c:v>
                </c:pt>
                <c:pt idx="101">
                  <c:v>-38.129128000000001</c:v>
                </c:pt>
                <c:pt idx="102">
                  <c:v>-39.705288000000003</c:v>
                </c:pt>
                <c:pt idx="103">
                  <c:v>-41.297604</c:v>
                </c:pt>
                <c:pt idx="104">
                  <c:v>-42.641990999999997</c:v>
                </c:pt>
                <c:pt idx="105">
                  <c:v>-43.742893000000002</c:v>
                </c:pt>
                <c:pt idx="106">
                  <c:v>-44.658352000000001</c:v>
                </c:pt>
                <c:pt idx="107">
                  <c:v>-45.290954999999997</c:v>
                </c:pt>
                <c:pt idx="108">
                  <c:v>-45.969662</c:v>
                </c:pt>
                <c:pt idx="109">
                  <c:v>-47.058495000000001</c:v>
                </c:pt>
                <c:pt idx="110">
                  <c:v>-48.612186000000001</c:v>
                </c:pt>
                <c:pt idx="111">
                  <c:v>-48.868034000000002</c:v>
                </c:pt>
                <c:pt idx="112">
                  <c:v>-48.669502000000001</c:v>
                </c:pt>
                <c:pt idx="113">
                  <c:v>-48.779319999999998</c:v>
                </c:pt>
                <c:pt idx="114">
                  <c:v>-50.098807999999998</c:v>
                </c:pt>
                <c:pt idx="115">
                  <c:v>-51.659863000000001</c:v>
                </c:pt>
                <c:pt idx="116">
                  <c:v>-52.345084999999997</c:v>
                </c:pt>
                <c:pt idx="117">
                  <c:v>-53.774624000000003</c:v>
                </c:pt>
                <c:pt idx="118">
                  <c:v>-55.37941</c:v>
                </c:pt>
                <c:pt idx="119">
                  <c:v>-56.927002000000002</c:v>
                </c:pt>
                <c:pt idx="120">
                  <c:v>-56.927455999999999</c:v>
                </c:pt>
                <c:pt idx="121">
                  <c:v>-56.11665</c:v>
                </c:pt>
                <c:pt idx="122">
                  <c:v>-54.686790000000002</c:v>
                </c:pt>
                <c:pt idx="123">
                  <c:v>-53.091670999999998</c:v>
                </c:pt>
                <c:pt idx="124">
                  <c:v>-51.256186999999997</c:v>
                </c:pt>
                <c:pt idx="125">
                  <c:v>-49.620728</c:v>
                </c:pt>
                <c:pt idx="126">
                  <c:v>-47.853110999999998</c:v>
                </c:pt>
                <c:pt idx="127">
                  <c:v>-46.535190999999998</c:v>
                </c:pt>
                <c:pt idx="128">
                  <c:v>-45.468986999999998</c:v>
                </c:pt>
                <c:pt idx="129">
                  <c:v>-44.701492000000002</c:v>
                </c:pt>
                <c:pt idx="130">
                  <c:v>-43.197189000000002</c:v>
                </c:pt>
                <c:pt idx="131">
                  <c:v>-41.582458000000003</c:v>
                </c:pt>
                <c:pt idx="132">
                  <c:v>-39.889637</c:v>
                </c:pt>
                <c:pt idx="133">
                  <c:v>-41.868706000000003</c:v>
                </c:pt>
                <c:pt idx="134">
                  <c:v>-45.811740999999998</c:v>
                </c:pt>
                <c:pt idx="135">
                  <c:v>-50.175708999999998</c:v>
                </c:pt>
                <c:pt idx="136">
                  <c:v>-50.728023999999998</c:v>
                </c:pt>
                <c:pt idx="137">
                  <c:v>-49.727393999999997</c:v>
                </c:pt>
                <c:pt idx="138">
                  <c:v>-48.663322000000001</c:v>
                </c:pt>
                <c:pt idx="139">
                  <c:v>-48.028095</c:v>
                </c:pt>
                <c:pt idx="140">
                  <c:v>-46.964728999999998</c:v>
                </c:pt>
                <c:pt idx="141">
                  <c:v>-45.938805000000002</c:v>
                </c:pt>
                <c:pt idx="142">
                  <c:v>-44.945694000000003</c:v>
                </c:pt>
                <c:pt idx="143">
                  <c:v>-43.989837999999999</c:v>
                </c:pt>
                <c:pt idx="144">
                  <c:v>-43.271816000000001</c:v>
                </c:pt>
                <c:pt idx="145">
                  <c:v>-42.579292000000002</c:v>
                </c:pt>
                <c:pt idx="146">
                  <c:v>-42.005240999999998</c:v>
                </c:pt>
                <c:pt idx="147">
                  <c:v>-41.207408999999998</c:v>
                </c:pt>
                <c:pt idx="148">
                  <c:v>-40.519404999999999</c:v>
                </c:pt>
                <c:pt idx="149">
                  <c:v>-39.957832000000003</c:v>
                </c:pt>
                <c:pt idx="150">
                  <c:v>-39.704037</c:v>
                </c:pt>
                <c:pt idx="151">
                  <c:v>-39.456966000000001</c:v>
                </c:pt>
                <c:pt idx="152">
                  <c:v>-39.190925999999997</c:v>
                </c:pt>
                <c:pt idx="153">
                  <c:v>-38.621783999999998</c:v>
                </c:pt>
                <c:pt idx="154">
                  <c:v>-38.483440000000002</c:v>
                </c:pt>
                <c:pt idx="155">
                  <c:v>-38.743462000000001</c:v>
                </c:pt>
                <c:pt idx="156">
                  <c:v>-39.575843999999996</c:v>
                </c:pt>
                <c:pt idx="157">
                  <c:v>-40.397326999999997</c:v>
                </c:pt>
                <c:pt idx="158">
                  <c:v>-40.405636000000001</c:v>
                </c:pt>
                <c:pt idx="159">
                  <c:v>-40.091774000000001</c:v>
                </c:pt>
                <c:pt idx="160">
                  <c:v>-39.607616</c:v>
                </c:pt>
                <c:pt idx="161">
                  <c:v>-39.645995999999997</c:v>
                </c:pt>
                <c:pt idx="162">
                  <c:v>-39.689419000000001</c:v>
                </c:pt>
                <c:pt idx="163">
                  <c:v>-39.757010999999999</c:v>
                </c:pt>
                <c:pt idx="164">
                  <c:v>-39.853667999999999</c:v>
                </c:pt>
                <c:pt idx="165">
                  <c:v>-39.929855000000003</c:v>
                </c:pt>
                <c:pt idx="166">
                  <c:v>-39.939354000000002</c:v>
                </c:pt>
                <c:pt idx="167">
                  <c:v>-39.897427</c:v>
                </c:pt>
                <c:pt idx="168">
                  <c:v>-40.143948000000002</c:v>
                </c:pt>
                <c:pt idx="169">
                  <c:v>-40.764698000000003</c:v>
                </c:pt>
                <c:pt idx="170">
                  <c:v>-41.270702</c:v>
                </c:pt>
                <c:pt idx="171">
                  <c:v>-41.108257000000002</c:v>
                </c:pt>
                <c:pt idx="172">
                  <c:v>-40.795231000000001</c:v>
                </c:pt>
                <c:pt idx="173">
                  <c:v>-40.824477999999999</c:v>
                </c:pt>
                <c:pt idx="174">
                  <c:v>-41.404449</c:v>
                </c:pt>
                <c:pt idx="175">
                  <c:v>-41.935046999999997</c:v>
                </c:pt>
                <c:pt idx="176">
                  <c:v>-42.142082000000002</c:v>
                </c:pt>
                <c:pt idx="177">
                  <c:v>-42.366604000000002</c:v>
                </c:pt>
                <c:pt idx="178">
                  <c:v>-42.493099000000001</c:v>
                </c:pt>
                <c:pt idx="179">
                  <c:v>-42.590873999999999</c:v>
                </c:pt>
                <c:pt idx="180">
                  <c:v>-42.334423000000001</c:v>
                </c:pt>
                <c:pt idx="181">
                  <c:v>-41.747112000000001</c:v>
                </c:pt>
                <c:pt idx="182">
                  <c:v>-41.132576</c:v>
                </c:pt>
                <c:pt idx="183">
                  <c:v>-40.36018</c:v>
                </c:pt>
                <c:pt idx="184">
                  <c:v>-40.065651000000003</c:v>
                </c:pt>
                <c:pt idx="185">
                  <c:v>-39.693451000000003</c:v>
                </c:pt>
                <c:pt idx="186">
                  <c:v>-39.435431999999999</c:v>
                </c:pt>
                <c:pt idx="187">
                  <c:v>-38.781281</c:v>
                </c:pt>
                <c:pt idx="188">
                  <c:v>-38.341053000000002</c:v>
                </c:pt>
                <c:pt idx="189">
                  <c:v>-37.942768000000001</c:v>
                </c:pt>
                <c:pt idx="190">
                  <c:v>-37.604908000000002</c:v>
                </c:pt>
                <c:pt idx="191">
                  <c:v>-36.883087000000003</c:v>
                </c:pt>
                <c:pt idx="192">
                  <c:v>-36.336502000000003</c:v>
                </c:pt>
                <c:pt idx="193">
                  <c:v>-35.739372000000003</c:v>
                </c:pt>
                <c:pt idx="194">
                  <c:v>-35.392982000000003</c:v>
                </c:pt>
                <c:pt idx="195">
                  <c:v>-34.800097999999998</c:v>
                </c:pt>
                <c:pt idx="196">
                  <c:v>-34.25882</c:v>
                </c:pt>
                <c:pt idx="197">
                  <c:v>-33.770820999999998</c:v>
                </c:pt>
                <c:pt idx="198">
                  <c:v>-33.436366999999997</c:v>
                </c:pt>
                <c:pt idx="199">
                  <c:v>-33.107875999999997</c:v>
                </c:pt>
                <c:pt idx="200">
                  <c:v>-32.847076000000001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-46.238770000000002</c:v>
                </c:pt>
                <c:pt idx="1">
                  <c:v>-46.331004999999998</c:v>
                </c:pt>
                <c:pt idx="2">
                  <c:v>-46.845790999999998</c:v>
                </c:pt>
                <c:pt idx="3">
                  <c:v>-47.461455999999998</c:v>
                </c:pt>
                <c:pt idx="4">
                  <c:v>-47.707023999999997</c:v>
                </c:pt>
                <c:pt idx="5">
                  <c:v>-47.44717</c:v>
                </c:pt>
                <c:pt idx="6">
                  <c:v>-47.234554000000003</c:v>
                </c:pt>
                <c:pt idx="7">
                  <c:v>-47.128447999999999</c:v>
                </c:pt>
                <c:pt idx="8">
                  <c:v>-47.291789999999999</c:v>
                </c:pt>
                <c:pt idx="9">
                  <c:v>-47.269244999999998</c:v>
                </c:pt>
                <c:pt idx="10">
                  <c:v>-47.313614000000001</c:v>
                </c:pt>
                <c:pt idx="11">
                  <c:v>-47.260055999999999</c:v>
                </c:pt>
                <c:pt idx="12">
                  <c:v>-47.194454</c:v>
                </c:pt>
                <c:pt idx="13">
                  <c:v>-47.322029000000001</c:v>
                </c:pt>
                <c:pt idx="14">
                  <c:v>-47.483265000000003</c:v>
                </c:pt>
                <c:pt idx="15">
                  <c:v>-48.068001000000002</c:v>
                </c:pt>
                <c:pt idx="16">
                  <c:v>-48.730834999999999</c:v>
                </c:pt>
                <c:pt idx="17">
                  <c:v>-49.028168000000001</c:v>
                </c:pt>
                <c:pt idx="18">
                  <c:v>-49.088279999999997</c:v>
                </c:pt>
                <c:pt idx="19">
                  <c:v>-48.900329999999997</c:v>
                </c:pt>
                <c:pt idx="20">
                  <c:v>-48.568562</c:v>
                </c:pt>
                <c:pt idx="21">
                  <c:v>-47.903641</c:v>
                </c:pt>
                <c:pt idx="22">
                  <c:v>-47.250717000000002</c:v>
                </c:pt>
                <c:pt idx="23">
                  <c:v>-46.564804000000002</c:v>
                </c:pt>
                <c:pt idx="24">
                  <c:v>-46.100979000000002</c:v>
                </c:pt>
                <c:pt idx="25">
                  <c:v>-45.912098</c:v>
                </c:pt>
                <c:pt idx="26">
                  <c:v>-45.884059999999998</c:v>
                </c:pt>
                <c:pt idx="27">
                  <c:v>-45.948681000000001</c:v>
                </c:pt>
                <c:pt idx="28">
                  <c:v>-45.777985000000001</c:v>
                </c:pt>
                <c:pt idx="29">
                  <c:v>-45.902915999999998</c:v>
                </c:pt>
                <c:pt idx="30">
                  <c:v>-46.005093000000002</c:v>
                </c:pt>
                <c:pt idx="31">
                  <c:v>-46.217658999999998</c:v>
                </c:pt>
                <c:pt idx="32">
                  <c:v>-46.557091</c:v>
                </c:pt>
                <c:pt idx="33">
                  <c:v>-46.814723999999998</c:v>
                </c:pt>
                <c:pt idx="34">
                  <c:v>-47.071773999999998</c:v>
                </c:pt>
                <c:pt idx="35">
                  <c:v>-47.238712</c:v>
                </c:pt>
                <c:pt idx="36">
                  <c:v>-47.284618000000002</c:v>
                </c:pt>
                <c:pt idx="37">
                  <c:v>-47.371364999999997</c:v>
                </c:pt>
                <c:pt idx="38">
                  <c:v>-47.459854</c:v>
                </c:pt>
                <c:pt idx="39">
                  <c:v>-47.633667000000003</c:v>
                </c:pt>
                <c:pt idx="40">
                  <c:v>-47.534573000000002</c:v>
                </c:pt>
                <c:pt idx="41">
                  <c:v>-47.207191000000002</c:v>
                </c:pt>
                <c:pt idx="42">
                  <c:v>-46.633377000000003</c:v>
                </c:pt>
                <c:pt idx="43">
                  <c:v>-46.161163000000002</c:v>
                </c:pt>
                <c:pt idx="44">
                  <c:v>-45.827057000000003</c:v>
                </c:pt>
                <c:pt idx="45">
                  <c:v>-45.769215000000003</c:v>
                </c:pt>
                <c:pt idx="46">
                  <c:v>-45.719475000000003</c:v>
                </c:pt>
                <c:pt idx="47">
                  <c:v>-45.795841000000003</c:v>
                </c:pt>
                <c:pt idx="48">
                  <c:v>-45.892226999999998</c:v>
                </c:pt>
                <c:pt idx="49">
                  <c:v>-46.261127000000002</c:v>
                </c:pt>
                <c:pt idx="50">
                  <c:v>-47.067729999999997</c:v>
                </c:pt>
                <c:pt idx="51">
                  <c:v>-48.128146999999998</c:v>
                </c:pt>
                <c:pt idx="52">
                  <c:v>-49.179909000000002</c:v>
                </c:pt>
                <c:pt idx="53">
                  <c:v>-50.425026000000003</c:v>
                </c:pt>
                <c:pt idx="54">
                  <c:v>-51.040123000000001</c:v>
                </c:pt>
                <c:pt idx="55">
                  <c:v>-51.607779999999998</c:v>
                </c:pt>
                <c:pt idx="56">
                  <c:v>-51.178668999999999</c:v>
                </c:pt>
                <c:pt idx="57">
                  <c:v>-50.998032000000002</c:v>
                </c:pt>
                <c:pt idx="58">
                  <c:v>-50.325699</c:v>
                </c:pt>
                <c:pt idx="59">
                  <c:v>-49.999195</c:v>
                </c:pt>
                <c:pt idx="60">
                  <c:v>-49.841777999999998</c:v>
                </c:pt>
                <c:pt idx="61">
                  <c:v>-50.057858000000003</c:v>
                </c:pt>
                <c:pt idx="62">
                  <c:v>-50.304023999999998</c:v>
                </c:pt>
                <c:pt idx="63">
                  <c:v>-50.667319999999997</c:v>
                </c:pt>
                <c:pt idx="64">
                  <c:v>-51.158127</c:v>
                </c:pt>
                <c:pt idx="65">
                  <c:v>-51.873455</c:v>
                </c:pt>
                <c:pt idx="66">
                  <c:v>-52.850425999999999</c:v>
                </c:pt>
                <c:pt idx="67">
                  <c:v>-53.610320999999999</c:v>
                </c:pt>
                <c:pt idx="68">
                  <c:v>-53.717041000000002</c:v>
                </c:pt>
                <c:pt idx="69">
                  <c:v>-53.272278</c:v>
                </c:pt>
                <c:pt idx="70">
                  <c:v>-52.715255999999997</c:v>
                </c:pt>
                <c:pt idx="71">
                  <c:v>-52.345832999999999</c:v>
                </c:pt>
                <c:pt idx="72">
                  <c:v>-52.1492</c:v>
                </c:pt>
                <c:pt idx="73">
                  <c:v>-52.178204000000001</c:v>
                </c:pt>
                <c:pt idx="74">
                  <c:v>-52.370831000000003</c:v>
                </c:pt>
                <c:pt idx="75">
                  <c:v>-52.481853000000001</c:v>
                </c:pt>
                <c:pt idx="76">
                  <c:v>-52.119179000000003</c:v>
                </c:pt>
                <c:pt idx="77">
                  <c:v>-51.434539999999998</c:v>
                </c:pt>
                <c:pt idx="78">
                  <c:v>-50.832306000000003</c:v>
                </c:pt>
                <c:pt idx="79">
                  <c:v>-50.605423000000002</c:v>
                </c:pt>
                <c:pt idx="80">
                  <c:v>-50.533669000000003</c:v>
                </c:pt>
                <c:pt idx="81">
                  <c:v>-50.486289999999997</c:v>
                </c:pt>
                <c:pt idx="82">
                  <c:v>-50.169589999999999</c:v>
                </c:pt>
                <c:pt idx="83">
                  <c:v>-49.257289999999998</c:v>
                </c:pt>
                <c:pt idx="84">
                  <c:v>-47.965426999999998</c:v>
                </c:pt>
                <c:pt idx="85">
                  <c:v>-46.5229</c:v>
                </c:pt>
                <c:pt idx="86">
                  <c:v>-45.641171</c:v>
                </c:pt>
                <c:pt idx="87">
                  <c:v>-44.820374000000001</c:v>
                </c:pt>
                <c:pt idx="88">
                  <c:v>-44.214545999999999</c:v>
                </c:pt>
                <c:pt idx="89">
                  <c:v>-43.581795</c:v>
                </c:pt>
                <c:pt idx="90">
                  <c:v>-42.878273</c:v>
                </c:pt>
                <c:pt idx="91">
                  <c:v>-42.039580999999998</c:v>
                </c:pt>
                <c:pt idx="92">
                  <c:v>-41.264854</c:v>
                </c:pt>
                <c:pt idx="93">
                  <c:v>-40.798363000000002</c:v>
                </c:pt>
                <c:pt idx="94">
                  <c:v>-40.540958000000003</c:v>
                </c:pt>
                <c:pt idx="95">
                  <c:v>-40.553829</c:v>
                </c:pt>
                <c:pt idx="96">
                  <c:v>-40.951560999999998</c:v>
                </c:pt>
                <c:pt idx="97">
                  <c:v>-41.591273999999999</c:v>
                </c:pt>
                <c:pt idx="98">
                  <c:v>-42.386260999999998</c:v>
                </c:pt>
                <c:pt idx="99">
                  <c:v>-43.092571</c:v>
                </c:pt>
                <c:pt idx="100">
                  <c:v>-43.675465000000003</c:v>
                </c:pt>
                <c:pt idx="101">
                  <c:v>-43.938831</c:v>
                </c:pt>
                <c:pt idx="102">
                  <c:v>-43.957721999999997</c:v>
                </c:pt>
                <c:pt idx="103">
                  <c:v>-43.851868000000003</c:v>
                </c:pt>
                <c:pt idx="104">
                  <c:v>-43.704493999999997</c:v>
                </c:pt>
                <c:pt idx="105">
                  <c:v>-43.372855999999999</c:v>
                </c:pt>
                <c:pt idx="106">
                  <c:v>-42.843387999999997</c:v>
                </c:pt>
                <c:pt idx="107">
                  <c:v>-42.33437</c:v>
                </c:pt>
                <c:pt idx="108">
                  <c:v>-41.789135000000002</c:v>
                </c:pt>
                <c:pt idx="109">
                  <c:v>-41.626480000000001</c:v>
                </c:pt>
                <c:pt idx="110">
                  <c:v>-41.507595000000002</c:v>
                </c:pt>
                <c:pt idx="111">
                  <c:v>-41.783993000000002</c:v>
                </c:pt>
                <c:pt idx="112">
                  <c:v>-41.873919999999998</c:v>
                </c:pt>
                <c:pt idx="113">
                  <c:v>-41.820217</c:v>
                </c:pt>
                <c:pt idx="114">
                  <c:v>-41.446987</c:v>
                </c:pt>
                <c:pt idx="115">
                  <c:v>-41.312004000000002</c:v>
                </c:pt>
                <c:pt idx="116">
                  <c:v>-41.251640000000002</c:v>
                </c:pt>
                <c:pt idx="117">
                  <c:v>-41.339889999999997</c:v>
                </c:pt>
                <c:pt idx="118">
                  <c:v>-41.279578999999998</c:v>
                </c:pt>
                <c:pt idx="119">
                  <c:v>-41.111839000000003</c:v>
                </c:pt>
                <c:pt idx="120">
                  <c:v>-40.740375999999998</c:v>
                </c:pt>
                <c:pt idx="121">
                  <c:v>-40.046810000000001</c:v>
                </c:pt>
                <c:pt idx="122">
                  <c:v>-39.363674000000003</c:v>
                </c:pt>
                <c:pt idx="123">
                  <c:v>-38.659702000000003</c:v>
                </c:pt>
                <c:pt idx="124">
                  <c:v>-38.092875999999997</c:v>
                </c:pt>
                <c:pt idx="125">
                  <c:v>-37.426032999999997</c:v>
                </c:pt>
                <c:pt idx="126">
                  <c:v>-36.462524000000002</c:v>
                </c:pt>
                <c:pt idx="127">
                  <c:v>-35.241897999999999</c:v>
                </c:pt>
                <c:pt idx="128">
                  <c:v>-35.513367000000002</c:v>
                </c:pt>
                <c:pt idx="129">
                  <c:v>-36.419806999999999</c:v>
                </c:pt>
                <c:pt idx="130">
                  <c:v>-37.774825999999997</c:v>
                </c:pt>
                <c:pt idx="131">
                  <c:v>-37.890179000000003</c:v>
                </c:pt>
                <c:pt idx="132">
                  <c:v>-37.834083999999997</c:v>
                </c:pt>
                <c:pt idx="133">
                  <c:v>-37.809387000000001</c:v>
                </c:pt>
                <c:pt idx="134">
                  <c:v>-37.771011000000001</c:v>
                </c:pt>
                <c:pt idx="135">
                  <c:v>-37.800327000000003</c:v>
                </c:pt>
                <c:pt idx="136">
                  <c:v>-37.821731999999997</c:v>
                </c:pt>
                <c:pt idx="137">
                  <c:v>-37.797412999999999</c:v>
                </c:pt>
                <c:pt idx="138">
                  <c:v>-37.758887999999999</c:v>
                </c:pt>
                <c:pt idx="139">
                  <c:v>-37.673996000000002</c:v>
                </c:pt>
                <c:pt idx="140">
                  <c:v>-37.689556000000003</c:v>
                </c:pt>
                <c:pt idx="141">
                  <c:v>-37.645611000000002</c:v>
                </c:pt>
                <c:pt idx="142">
                  <c:v>-37.675148</c:v>
                </c:pt>
                <c:pt idx="143">
                  <c:v>-37.637459</c:v>
                </c:pt>
                <c:pt idx="144">
                  <c:v>-37.600819000000001</c:v>
                </c:pt>
                <c:pt idx="145">
                  <c:v>-37.603836000000001</c:v>
                </c:pt>
                <c:pt idx="146">
                  <c:v>-37.586326999999997</c:v>
                </c:pt>
                <c:pt idx="147">
                  <c:v>-37.582076999999998</c:v>
                </c:pt>
                <c:pt idx="148">
                  <c:v>-37.572510000000001</c:v>
                </c:pt>
                <c:pt idx="149">
                  <c:v>-37.559963000000003</c:v>
                </c:pt>
                <c:pt idx="150">
                  <c:v>-37.563285999999998</c:v>
                </c:pt>
                <c:pt idx="151">
                  <c:v>-37.496684999999999</c:v>
                </c:pt>
                <c:pt idx="152">
                  <c:v>-37.413032999999999</c:v>
                </c:pt>
                <c:pt idx="153">
                  <c:v>-37.348263000000003</c:v>
                </c:pt>
                <c:pt idx="154">
                  <c:v>-37.243309000000004</c:v>
                </c:pt>
                <c:pt idx="155">
                  <c:v>-37.298392999999997</c:v>
                </c:pt>
                <c:pt idx="156">
                  <c:v>-37.396095000000003</c:v>
                </c:pt>
                <c:pt idx="157">
                  <c:v>-37.764698000000003</c:v>
                </c:pt>
                <c:pt idx="158">
                  <c:v>-38.268878999999998</c:v>
                </c:pt>
                <c:pt idx="159">
                  <c:v>-38.934348999999997</c:v>
                </c:pt>
                <c:pt idx="160">
                  <c:v>-39.615169999999999</c:v>
                </c:pt>
                <c:pt idx="161">
                  <c:v>-40.069302</c:v>
                </c:pt>
                <c:pt idx="162">
                  <c:v>-40.602817999999999</c:v>
                </c:pt>
                <c:pt idx="163">
                  <c:v>-40.978476999999998</c:v>
                </c:pt>
                <c:pt idx="164">
                  <c:v>-41.283886000000003</c:v>
                </c:pt>
                <c:pt idx="165">
                  <c:v>-41.303589000000002</c:v>
                </c:pt>
                <c:pt idx="166">
                  <c:v>-41.369114000000003</c:v>
                </c:pt>
                <c:pt idx="167">
                  <c:v>-41.615153999999997</c:v>
                </c:pt>
                <c:pt idx="168">
                  <c:v>-41.897632999999999</c:v>
                </c:pt>
                <c:pt idx="169">
                  <c:v>-42.069214000000002</c:v>
                </c:pt>
                <c:pt idx="170">
                  <c:v>-42.429732999999999</c:v>
                </c:pt>
                <c:pt idx="171">
                  <c:v>-44.149700000000003</c:v>
                </c:pt>
                <c:pt idx="172">
                  <c:v>-45.897002999999998</c:v>
                </c:pt>
                <c:pt idx="173">
                  <c:v>-47.675525999999998</c:v>
                </c:pt>
                <c:pt idx="174">
                  <c:v>-47.427258000000002</c:v>
                </c:pt>
                <c:pt idx="175">
                  <c:v>-47.858727000000002</c:v>
                </c:pt>
                <c:pt idx="176">
                  <c:v>-48.261741999999998</c:v>
                </c:pt>
                <c:pt idx="177">
                  <c:v>-49.463878999999999</c:v>
                </c:pt>
                <c:pt idx="178">
                  <c:v>-50.158760000000001</c:v>
                </c:pt>
                <c:pt idx="179">
                  <c:v>-50.047668000000002</c:v>
                </c:pt>
                <c:pt idx="180">
                  <c:v>-48.758327000000001</c:v>
                </c:pt>
                <c:pt idx="181">
                  <c:v>-47.400317999999999</c:v>
                </c:pt>
                <c:pt idx="182">
                  <c:v>-45.934547000000002</c:v>
                </c:pt>
                <c:pt idx="183">
                  <c:v>-45.420341000000001</c:v>
                </c:pt>
                <c:pt idx="184">
                  <c:v>-44.730437999999999</c:v>
                </c:pt>
                <c:pt idx="185">
                  <c:v>-44.689545000000003</c:v>
                </c:pt>
                <c:pt idx="186">
                  <c:v>-44.692616000000001</c:v>
                </c:pt>
                <c:pt idx="187">
                  <c:v>-44.924511000000003</c:v>
                </c:pt>
                <c:pt idx="188">
                  <c:v>-45.161422999999999</c:v>
                </c:pt>
                <c:pt idx="189">
                  <c:v>-45.628067000000001</c:v>
                </c:pt>
                <c:pt idx="190">
                  <c:v>-45.557377000000002</c:v>
                </c:pt>
                <c:pt idx="191">
                  <c:v>-45.008732000000002</c:v>
                </c:pt>
                <c:pt idx="192">
                  <c:v>-44.208454000000003</c:v>
                </c:pt>
                <c:pt idx="193">
                  <c:v>-43.672291000000001</c:v>
                </c:pt>
                <c:pt idx="194">
                  <c:v>-43.481667000000002</c:v>
                </c:pt>
                <c:pt idx="195">
                  <c:v>-43.175773999999997</c:v>
                </c:pt>
                <c:pt idx="196">
                  <c:v>-42.839401000000002</c:v>
                </c:pt>
                <c:pt idx="197">
                  <c:v>-42.459811999999999</c:v>
                </c:pt>
                <c:pt idx="198">
                  <c:v>-41.980701000000003</c:v>
                </c:pt>
                <c:pt idx="199">
                  <c:v>-41.479832000000002</c:v>
                </c:pt>
                <c:pt idx="200">
                  <c:v>-41.115955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2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3 GHz IF, Lowside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767127946216026"/>
          <c:w val="0.76542713682528862"/>
          <c:h val="0.67157628552244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CLvsLO!$Q$2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-11.977933</c:v>
                </c:pt>
                <c:pt idx="1">
                  <c:v>-11.658813</c:v>
                </c:pt>
                <c:pt idx="2">
                  <c:v>-11.238173</c:v>
                </c:pt>
                <c:pt idx="3">
                  <c:v>-10.716609</c:v>
                </c:pt>
                <c:pt idx="4">
                  <c:v>-10.329050000000001</c:v>
                </c:pt>
                <c:pt idx="5">
                  <c:v>-9.9823637000000005</c:v>
                </c:pt>
                <c:pt idx="6">
                  <c:v>-9.6592999000000006</c:v>
                </c:pt>
                <c:pt idx="7">
                  <c:v>-9.4250307000000006</c:v>
                </c:pt>
                <c:pt idx="8">
                  <c:v>-9.2570247999999999</c:v>
                </c:pt>
                <c:pt idx="9">
                  <c:v>-9.0750446</c:v>
                </c:pt>
                <c:pt idx="10">
                  <c:v>-8.9095563999999996</c:v>
                </c:pt>
                <c:pt idx="11">
                  <c:v>-8.7990531999999995</c:v>
                </c:pt>
                <c:pt idx="12">
                  <c:v>-8.7007998999999998</c:v>
                </c:pt>
                <c:pt idx="13">
                  <c:v>-8.5866498999999994</c:v>
                </c:pt>
                <c:pt idx="14">
                  <c:v>-8.5137099999999997</c:v>
                </c:pt>
                <c:pt idx="15">
                  <c:v>-8.4653416000000004</c:v>
                </c:pt>
                <c:pt idx="16">
                  <c:v>-8.4088534999999993</c:v>
                </c:pt>
                <c:pt idx="17">
                  <c:v>-8.3599291000000004</c:v>
                </c:pt>
                <c:pt idx="18">
                  <c:v>-8.3452739999999999</c:v>
                </c:pt>
                <c:pt idx="19">
                  <c:v>-8.3193502000000006</c:v>
                </c:pt>
                <c:pt idx="20">
                  <c:v>-8.2889079999999993</c:v>
                </c:pt>
                <c:pt idx="21">
                  <c:v>-8.2679080999999996</c:v>
                </c:pt>
                <c:pt idx="22">
                  <c:v>-8.2332926000000004</c:v>
                </c:pt>
                <c:pt idx="23">
                  <c:v>-8.1899595000000005</c:v>
                </c:pt>
                <c:pt idx="24">
                  <c:v>-8.1593285000000009</c:v>
                </c:pt>
                <c:pt idx="25">
                  <c:v>-8.1296529999999994</c:v>
                </c:pt>
                <c:pt idx="26">
                  <c:v>-8.0946502999999996</c:v>
                </c:pt>
                <c:pt idx="27">
                  <c:v>-8.0681171000000003</c:v>
                </c:pt>
                <c:pt idx="28">
                  <c:v>-8.0469483999999998</c:v>
                </c:pt>
                <c:pt idx="29">
                  <c:v>-8.0111197999999995</c:v>
                </c:pt>
                <c:pt idx="30">
                  <c:v>-8.0004787000000004</c:v>
                </c:pt>
                <c:pt idx="31">
                  <c:v>-7.9845686000000002</c:v>
                </c:pt>
                <c:pt idx="32">
                  <c:v>-7.9504508999999999</c:v>
                </c:pt>
                <c:pt idx="33">
                  <c:v>-7.9433030999999996</c:v>
                </c:pt>
                <c:pt idx="34">
                  <c:v>-7.9523086999999997</c:v>
                </c:pt>
                <c:pt idx="35">
                  <c:v>-7.9460430000000004</c:v>
                </c:pt>
                <c:pt idx="36">
                  <c:v>-7.9517708000000002</c:v>
                </c:pt>
                <c:pt idx="37">
                  <c:v>-7.9976716000000003</c:v>
                </c:pt>
                <c:pt idx="38">
                  <c:v>-8.0223989000000007</c:v>
                </c:pt>
                <c:pt idx="39">
                  <c:v>-8.0454129999999999</c:v>
                </c:pt>
                <c:pt idx="40">
                  <c:v>-8.0910826</c:v>
                </c:pt>
                <c:pt idx="41">
                  <c:v>-8.1212281999999991</c:v>
                </c:pt>
                <c:pt idx="42">
                  <c:v>-8.1474408999999994</c:v>
                </c:pt>
                <c:pt idx="43">
                  <c:v>-8.1732168000000005</c:v>
                </c:pt>
                <c:pt idx="44">
                  <c:v>-8.2080736000000005</c:v>
                </c:pt>
                <c:pt idx="45">
                  <c:v>-8.2290610999999991</c:v>
                </c:pt>
                <c:pt idx="46">
                  <c:v>-8.2740191999999997</c:v>
                </c:pt>
                <c:pt idx="47">
                  <c:v>-8.3169746</c:v>
                </c:pt>
                <c:pt idx="48">
                  <c:v>-8.3397807999999998</c:v>
                </c:pt>
                <c:pt idx="49">
                  <c:v>-8.3670148999999991</c:v>
                </c:pt>
                <c:pt idx="50">
                  <c:v>-8.3866806</c:v>
                </c:pt>
                <c:pt idx="51">
                  <c:v>-8.3828067999999991</c:v>
                </c:pt>
                <c:pt idx="52">
                  <c:v>-8.3668841999999994</c:v>
                </c:pt>
                <c:pt idx="53">
                  <c:v>-8.3567780999999997</c:v>
                </c:pt>
                <c:pt idx="54">
                  <c:v>-8.3394051000000005</c:v>
                </c:pt>
                <c:pt idx="55">
                  <c:v>-8.3370847999999995</c:v>
                </c:pt>
                <c:pt idx="56">
                  <c:v>-8.3515768000000001</c:v>
                </c:pt>
                <c:pt idx="57">
                  <c:v>-8.3555889000000008</c:v>
                </c:pt>
                <c:pt idx="58">
                  <c:v>-8.3729095000000004</c:v>
                </c:pt>
                <c:pt idx="59">
                  <c:v>-8.3935776000000004</c:v>
                </c:pt>
                <c:pt idx="60">
                  <c:v>-8.4086618000000009</c:v>
                </c:pt>
                <c:pt idx="61">
                  <c:v>-8.4108257000000002</c:v>
                </c:pt>
                <c:pt idx="62">
                  <c:v>-8.4220495</c:v>
                </c:pt>
                <c:pt idx="63">
                  <c:v>-8.4410477000000004</c:v>
                </c:pt>
                <c:pt idx="64">
                  <c:v>-8.4390897999999996</c:v>
                </c:pt>
                <c:pt idx="65">
                  <c:v>-8.4451026999999996</c:v>
                </c:pt>
                <c:pt idx="66">
                  <c:v>-8.4449377000000005</c:v>
                </c:pt>
                <c:pt idx="67">
                  <c:v>-8.4432668999999994</c:v>
                </c:pt>
                <c:pt idx="68">
                  <c:v>-8.4452447999999993</c:v>
                </c:pt>
                <c:pt idx="69">
                  <c:v>-8.4652423999999993</c:v>
                </c:pt>
                <c:pt idx="70">
                  <c:v>-8.4772462999999991</c:v>
                </c:pt>
                <c:pt idx="71">
                  <c:v>-8.4838886000000002</c:v>
                </c:pt>
                <c:pt idx="72">
                  <c:v>-8.5001612000000009</c:v>
                </c:pt>
                <c:pt idx="73">
                  <c:v>-8.5168543000000003</c:v>
                </c:pt>
                <c:pt idx="74">
                  <c:v>-8.5237712999999999</c:v>
                </c:pt>
                <c:pt idx="75">
                  <c:v>-8.5326366</c:v>
                </c:pt>
                <c:pt idx="76">
                  <c:v>-8.5506124000000003</c:v>
                </c:pt>
                <c:pt idx="77">
                  <c:v>-8.5601968999999993</c:v>
                </c:pt>
                <c:pt idx="78">
                  <c:v>-8.5735682999999998</c:v>
                </c:pt>
                <c:pt idx="79">
                  <c:v>-8.5879173000000009</c:v>
                </c:pt>
                <c:pt idx="80">
                  <c:v>-8.6028938000000004</c:v>
                </c:pt>
                <c:pt idx="81">
                  <c:v>-8.6204900999999996</c:v>
                </c:pt>
                <c:pt idx="82">
                  <c:v>-8.6442060000000005</c:v>
                </c:pt>
                <c:pt idx="83">
                  <c:v>-8.6740189000000001</c:v>
                </c:pt>
                <c:pt idx="84">
                  <c:v>-8.7085609000000002</c:v>
                </c:pt>
                <c:pt idx="85">
                  <c:v>-8.7445611999999997</c:v>
                </c:pt>
                <c:pt idx="86">
                  <c:v>-8.7872324000000006</c:v>
                </c:pt>
                <c:pt idx="87">
                  <c:v>-8.8318347999999993</c:v>
                </c:pt>
                <c:pt idx="88">
                  <c:v>-8.8797665000000006</c:v>
                </c:pt>
                <c:pt idx="89">
                  <c:v>-8.9270124000000006</c:v>
                </c:pt>
                <c:pt idx="90">
                  <c:v>-8.9790753999999993</c:v>
                </c:pt>
                <c:pt idx="91">
                  <c:v>-9.0327835000000007</c:v>
                </c:pt>
                <c:pt idx="92">
                  <c:v>-9.0890541000000002</c:v>
                </c:pt>
                <c:pt idx="93">
                  <c:v>-9.1413592999999995</c:v>
                </c:pt>
                <c:pt idx="94">
                  <c:v>-9.1898146000000001</c:v>
                </c:pt>
                <c:pt idx="95">
                  <c:v>-9.2259215999999995</c:v>
                </c:pt>
                <c:pt idx="96">
                  <c:v>-9.2537927999999994</c:v>
                </c:pt>
                <c:pt idx="97">
                  <c:v>-9.2600536000000009</c:v>
                </c:pt>
                <c:pt idx="98">
                  <c:v>-9.2440882000000002</c:v>
                </c:pt>
                <c:pt idx="99">
                  <c:v>-9.2117567000000005</c:v>
                </c:pt>
                <c:pt idx="100">
                  <c:v>-9.1715069000000007</c:v>
                </c:pt>
                <c:pt idx="101">
                  <c:v>-9.1281566999999999</c:v>
                </c:pt>
                <c:pt idx="102">
                  <c:v>-9.1016063999999997</c:v>
                </c:pt>
                <c:pt idx="103">
                  <c:v>-9.0946426000000002</c:v>
                </c:pt>
                <c:pt idx="104">
                  <c:v>-9.1099309999999996</c:v>
                </c:pt>
                <c:pt idx="105">
                  <c:v>-9.1438284000000003</c:v>
                </c:pt>
                <c:pt idx="106">
                  <c:v>-9.1927128000000007</c:v>
                </c:pt>
                <c:pt idx="107">
                  <c:v>-9.2414082999999998</c:v>
                </c:pt>
                <c:pt idx="108">
                  <c:v>-9.3061562000000002</c:v>
                </c:pt>
                <c:pt idx="109">
                  <c:v>-9.3738136000000001</c:v>
                </c:pt>
                <c:pt idx="110">
                  <c:v>-9.4426041000000005</c:v>
                </c:pt>
                <c:pt idx="111">
                  <c:v>-9.5144873000000008</c:v>
                </c:pt>
                <c:pt idx="112">
                  <c:v>-9.5894040999999994</c:v>
                </c:pt>
                <c:pt idx="113">
                  <c:v>-9.6583033</c:v>
                </c:pt>
                <c:pt idx="114">
                  <c:v>-9.7328053000000008</c:v>
                </c:pt>
                <c:pt idx="115">
                  <c:v>-9.8008746999999996</c:v>
                </c:pt>
                <c:pt idx="116">
                  <c:v>-9.8538245999999994</c:v>
                </c:pt>
                <c:pt idx="117">
                  <c:v>-9.9084330000000005</c:v>
                </c:pt>
                <c:pt idx="118">
                  <c:v>-9.959384</c:v>
                </c:pt>
                <c:pt idx="119">
                  <c:v>-10.003099000000001</c:v>
                </c:pt>
                <c:pt idx="120">
                  <c:v>-10.042320999999999</c:v>
                </c:pt>
                <c:pt idx="121">
                  <c:v>-10.085492</c:v>
                </c:pt>
                <c:pt idx="122">
                  <c:v>-10.123295000000001</c:v>
                </c:pt>
                <c:pt idx="123">
                  <c:v>-10.155696000000001</c:v>
                </c:pt>
                <c:pt idx="124">
                  <c:v>-10.1784</c:v>
                </c:pt>
                <c:pt idx="125">
                  <c:v>-10.20195</c:v>
                </c:pt>
                <c:pt idx="126">
                  <c:v>-10.215821</c:v>
                </c:pt>
                <c:pt idx="127">
                  <c:v>-10.233796</c:v>
                </c:pt>
                <c:pt idx="128">
                  <c:v>-10.251108</c:v>
                </c:pt>
                <c:pt idx="129">
                  <c:v>-10.286526</c:v>
                </c:pt>
                <c:pt idx="130">
                  <c:v>-10.341554</c:v>
                </c:pt>
                <c:pt idx="131">
                  <c:v>-10.408103000000001</c:v>
                </c:pt>
                <c:pt idx="132">
                  <c:v>-10.444611</c:v>
                </c:pt>
                <c:pt idx="133">
                  <c:v>-10.472901999999999</c:v>
                </c:pt>
                <c:pt idx="134">
                  <c:v>-10.486651999999999</c:v>
                </c:pt>
                <c:pt idx="135">
                  <c:v>-10.48096</c:v>
                </c:pt>
                <c:pt idx="136">
                  <c:v>-10.468215000000001</c:v>
                </c:pt>
                <c:pt idx="137">
                  <c:v>-10.479196</c:v>
                </c:pt>
                <c:pt idx="138">
                  <c:v>-10.50381</c:v>
                </c:pt>
                <c:pt idx="139">
                  <c:v>-10.534193999999999</c:v>
                </c:pt>
                <c:pt idx="140">
                  <c:v>-10.56986</c:v>
                </c:pt>
                <c:pt idx="141">
                  <c:v>-10.601454</c:v>
                </c:pt>
                <c:pt idx="142">
                  <c:v>-10.634240999999999</c:v>
                </c:pt>
                <c:pt idx="143">
                  <c:v>-10.666014000000001</c:v>
                </c:pt>
                <c:pt idx="144">
                  <c:v>-10.696279000000001</c:v>
                </c:pt>
                <c:pt idx="145">
                  <c:v>-10.727207</c:v>
                </c:pt>
                <c:pt idx="146">
                  <c:v>-10.756944000000001</c:v>
                </c:pt>
                <c:pt idx="147">
                  <c:v>-10.774812000000001</c:v>
                </c:pt>
                <c:pt idx="148">
                  <c:v>-10.794425</c:v>
                </c:pt>
                <c:pt idx="149">
                  <c:v>-10.808356</c:v>
                </c:pt>
                <c:pt idx="150">
                  <c:v>-10.820323999999999</c:v>
                </c:pt>
                <c:pt idx="151">
                  <c:v>-10.825286999999999</c:v>
                </c:pt>
                <c:pt idx="152">
                  <c:v>-10.824636999999999</c:v>
                </c:pt>
                <c:pt idx="153">
                  <c:v>-10.811360000000001</c:v>
                </c:pt>
                <c:pt idx="154">
                  <c:v>-10.803466</c:v>
                </c:pt>
                <c:pt idx="155">
                  <c:v>-10.788836</c:v>
                </c:pt>
                <c:pt idx="156">
                  <c:v>-10.77342</c:v>
                </c:pt>
                <c:pt idx="157">
                  <c:v>-10.762767</c:v>
                </c:pt>
                <c:pt idx="158">
                  <c:v>-10.761699</c:v>
                </c:pt>
                <c:pt idx="159">
                  <c:v>-10.760933</c:v>
                </c:pt>
                <c:pt idx="160">
                  <c:v>-10.760106</c:v>
                </c:pt>
                <c:pt idx="161">
                  <c:v>-10.765948</c:v>
                </c:pt>
                <c:pt idx="162">
                  <c:v>-10.770739000000001</c:v>
                </c:pt>
                <c:pt idx="163">
                  <c:v>-10.767291999999999</c:v>
                </c:pt>
                <c:pt idx="164">
                  <c:v>-10.763142</c:v>
                </c:pt>
                <c:pt idx="165">
                  <c:v>-10.757792</c:v>
                </c:pt>
                <c:pt idx="166">
                  <c:v>-10.751768</c:v>
                </c:pt>
                <c:pt idx="167">
                  <c:v>-10.742796999999999</c:v>
                </c:pt>
                <c:pt idx="168">
                  <c:v>-10.740213000000001</c:v>
                </c:pt>
                <c:pt idx="169">
                  <c:v>-10.736632</c:v>
                </c:pt>
                <c:pt idx="170">
                  <c:v>-10.744581</c:v>
                </c:pt>
                <c:pt idx="171">
                  <c:v>-10.758162</c:v>
                </c:pt>
                <c:pt idx="172">
                  <c:v>-10.776073</c:v>
                </c:pt>
                <c:pt idx="173">
                  <c:v>-10.795795</c:v>
                </c:pt>
                <c:pt idx="174">
                  <c:v>-10.814784</c:v>
                </c:pt>
                <c:pt idx="175">
                  <c:v>-10.823582</c:v>
                </c:pt>
                <c:pt idx="176">
                  <c:v>-10.823971</c:v>
                </c:pt>
                <c:pt idx="177">
                  <c:v>-10.817261</c:v>
                </c:pt>
                <c:pt idx="178">
                  <c:v>-10.798477999999999</c:v>
                </c:pt>
                <c:pt idx="179">
                  <c:v>-10.776033</c:v>
                </c:pt>
                <c:pt idx="180">
                  <c:v>-10.758419</c:v>
                </c:pt>
                <c:pt idx="181">
                  <c:v>-10.743574000000001</c:v>
                </c:pt>
                <c:pt idx="182">
                  <c:v>-10.739578</c:v>
                </c:pt>
                <c:pt idx="183">
                  <c:v>-10.747514000000001</c:v>
                </c:pt>
                <c:pt idx="184">
                  <c:v>-10.767269000000001</c:v>
                </c:pt>
                <c:pt idx="185">
                  <c:v>-10.799241</c:v>
                </c:pt>
                <c:pt idx="186">
                  <c:v>-10.849303000000001</c:v>
                </c:pt>
                <c:pt idx="187">
                  <c:v>-10.908378000000001</c:v>
                </c:pt>
                <c:pt idx="188">
                  <c:v>-10.977781999999999</c:v>
                </c:pt>
                <c:pt idx="189">
                  <c:v>-11.053582</c:v>
                </c:pt>
                <c:pt idx="190">
                  <c:v>-11.143397999999999</c:v>
                </c:pt>
                <c:pt idx="191">
                  <c:v>-11.232951999999999</c:v>
                </c:pt>
                <c:pt idx="192">
                  <c:v>-11.334130999999999</c:v>
                </c:pt>
                <c:pt idx="193">
                  <c:v>-11.443167000000001</c:v>
                </c:pt>
                <c:pt idx="194">
                  <c:v>-11.555406</c:v>
                </c:pt>
                <c:pt idx="195">
                  <c:v>-11.668312999999999</c:v>
                </c:pt>
                <c:pt idx="196">
                  <c:v>-11.799275</c:v>
                </c:pt>
                <c:pt idx="197">
                  <c:v>-11.948015</c:v>
                </c:pt>
                <c:pt idx="198">
                  <c:v>-12.093178999999999</c:v>
                </c:pt>
                <c:pt idx="199">
                  <c:v>-12.216825</c:v>
                </c:pt>
                <c:pt idx="200">
                  <c:v>-12.309502999999999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CLvsLO!$R$2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-14.896768</c:v>
                </c:pt>
                <c:pt idx="1">
                  <c:v>-14.283733</c:v>
                </c:pt>
                <c:pt idx="2">
                  <c:v>-13.465509000000001</c:v>
                </c:pt>
                <c:pt idx="3">
                  <c:v>-12.451392999999999</c:v>
                </c:pt>
                <c:pt idx="4">
                  <c:v>-11.756296000000001</c:v>
                </c:pt>
                <c:pt idx="5">
                  <c:v>-11.058552000000001</c:v>
                </c:pt>
                <c:pt idx="6">
                  <c:v>-10.491097</c:v>
                </c:pt>
                <c:pt idx="7">
                  <c:v>-10.103121</c:v>
                </c:pt>
                <c:pt idx="8">
                  <c:v>-9.8410826</c:v>
                </c:pt>
                <c:pt idx="9">
                  <c:v>-9.5335035000000001</c:v>
                </c:pt>
                <c:pt idx="10">
                  <c:v>-9.2664843000000001</c:v>
                </c:pt>
                <c:pt idx="11">
                  <c:v>-9.0918969999999995</c:v>
                </c:pt>
                <c:pt idx="12">
                  <c:v>-8.9456834999999995</c:v>
                </c:pt>
                <c:pt idx="13">
                  <c:v>-8.7941818000000005</c:v>
                </c:pt>
                <c:pt idx="14">
                  <c:v>-8.6968192999999996</c:v>
                </c:pt>
                <c:pt idx="15">
                  <c:v>-8.6369399999999992</c:v>
                </c:pt>
                <c:pt idx="16">
                  <c:v>-8.5545062999999999</c:v>
                </c:pt>
                <c:pt idx="17">
                  <c:v>-8.4751539000000005</c:v>
                </c:pt>
                <c:pt idx="18">
                  <c:v>-8.4484633999999996</c:v>
                </c:pt>
                <c:pt idx="19">
                  <c:v>-8.4162263999999993</c:v>
                </c:pt>
                <c:pt idx="20">
                  <c:v>-8.3826342</c:v>
                </c:pt>
                <c:pt idx="21">
                  <c:v>-8.3591336999999992</c:v>
                </c:pt>
                <c:pt idx="22">
                  <c:v>-8.3181838999999993</c:v>
                </c:pt>
                <c:pt idx="23">
                  <c:v>-8.2688960999999992</c:v>
                </c:pt>
                <c:pt idx="24">
                  <c:v>-8.2346973000000006</c:v>
                </c:pt>
                <c:pt idx="25">
                  <c:v>-8.1969356999999992</c:v>
                </c:pt>
                <c:pt idx="26">
                  <c:v>-8.1540146</c:v>
                </c:pt>
                <c:pt idx="27">
                  <c:v>-8.1225710000000007</c:v>
                </c:pt>
                <c:pt idx="28">
                  <c:v>-8.0998582999999993</c:v>
                </c:pt>
                <c:pt idx="29">
                  <c:v>-8.0593947999999997</c:v>
                </c:pt>
                <c:pt idx="30">
                  <c:v>-8.0464181999999997</c:v>
                </c:pt>
                <c:pt idx="31">
                  <c:v>-8.0286360000000005</c:v>
                </c:pt>
                <c:pt idx="32">
                  <c:v>-7.9924020999999996</c:v>
                </c:pt>
                <c:pt idx="33">
                  <c:v>-7.9862843000000003</c:v>
                </c:pt>
                <c:pt idx="34">
                  <c:v>-7.9974088999999999</c:v>
                </c:pt>
                <c:pt idx="35">
                  <c:v>-7.9930778</c:v>
                </c:pt>
                <c:pt idx="36">
                  <c:v>-8.0013494000000005</c:v>
                </c:pt>
                <c:pt idx="37">
                  <c:v>-8.0499229000000003</c:v>
                </c:pt>
                <c:pt idx="38">
                  <c:v>-8.0732718000000006</c:v>
                </c:pt>
                <c:pt idx="39">
                  <c:v>-8.0951632999999994</c:v>
                </c:pt>
                <c:pt idx="40">
                  <c:v>-8.1422310000000007</c:v>
                </c:pt>
                <c:pt idx="41">
                  <c:v>-8.1706170999999994</c:v>
                </c:pt>
                <c:pt idx="42">
                  <c:v>-8.1950617000000001</c:v>
                </c:pt>
                <c:pt idx="43">
                  <c:v>-8.2217711999999992</c:v>
                </c:pt>
                <c:pt idx="44">
                  <c:v>-8.2557925999999995</c:v>
                </c:pt>
                <c:pt idx="45">
                  <c:v>-8.2747764999999998</c:v>
                </c:pt>
                <c:pt idx="46">
                  <c:v>-8.3193493000000007</c:v>
                </c:pt>
                <c:pt idx="47">
                  <c:v>-8.3640471000000005</c:v>
                </c:pt>
                <c:pt idx="48">
                  <c:v>-8.3873967999999994</c:v>
                </c:pt>
                <c:pt idx="49">
                  <c:v>-8.4166965000000005</c:v>
                </c:pt>
                <c:pt idx="50">
                  <c:v>-8.438777</c:v>
                </c:pt>
                <c:pt idx="51">
                  <c:v>-8.4392432999999993</c:v>
                </c:pt>
                <c:pt idx="52">
                  <c:v>-8.4253234999999993</c:v>
                </c:pt>
                <c:pt idx="53">
                  <c:v>-8.4196328999999999</c:v>
                </c:pt>
                <c:pt idx="54">
                  <c:v>-8.4047689000000005</c:v>
                </c:pt>
                <c:pt idx="55">
                  <c:v>-8.4028110999999992</c:v>
                </c:pt>
                <c:pt idx="56">
                  <c:v>-8.4174175000000009</c:v>
                </c:pt>
                <c:pt idx="57">
                  <c:v>-8.4269666999999995</c:v>
                </c:pt>
                <c:pt idx="58">
                  <c:v>-8.4480982000000004</c:v>
                </c:pt>
                <c:pt idx="59">
                  <c:v>-8.4748544999999993</c:v>
                </c:pt>
                <c:pt idx="60">
                  <c:v>-8.4942293000000006</c:v>
                </c:pt>
                <c:pt idx="61">
                  <c:v>-8.4995422000000005</c:v>
                </c:pt>
                <c:pt idx="62">
                  <c:v>-8.5111179000000003</c:v>
                </c:pt>
                <c:pt idx="63">
                  <c:v>-8.5332489000000002</c:v>
                </c:pt>
                <c:pt idx="64">
                  <c:v>-8.5312557000000009</c:v>
                </c:pt>
                <c:pt idx="65">
                  <c:v>-8.5396271000000006</c:v>
                </c:pt>
                <c:pt idx="66">
                  <c:v>-8.5379971999999995</c:v>
                </c:pt>
                <c:pt idx="67">
                  <c:v>-8.5348290999999996</c:v>
                </c:pt>
                <c:pt idx="68">
                  <c:v>-8.5341740000000001</c:v>
                </c:pt>
                <c:pt idx="69">
                  <c:v>-8.5561094000000004</c:v>
                </c:pt>
                <c:pt idx="70">
                  <c:v>-8.5669737000000001</c:v>
                </c:pt>
                <c:pt idx="71">
                  <c:v>-8.57376</c:v>
                </c:pt>
                <c:pt idx="72">
                  <c:v>-8.5878820000000005</c:v>
                </c:pt>
                <c:pt idx="73">
                  <c:v>-8.6039667000000009</c:v>
                </c:pt>
                <c:pt idx="74">
                  <c:v>-8.6037598000000006</c:v>
                </c:pt>
                <c:pt idx="75">
                  <c:v>-8.6085309999999993</c:v>
                </c:pt>
                <c:pt idx="76">
                  <c:v>-8.6204909999999995</c:v>
                </c:pt>
                <c:pt idx="77">
                  <c:v>-8.6256809000000008</c:v>
                </c:pt>
                <c:pt idx="78">
                  <c:v>-8.6306800999999993</c:v>
                </c:pt>
                <c:pt idx="79">
                  <c:v>-8.6444883000000008</c:v>
                </c:pt>
                <c:pt idx="80">
                  <c:v>-8.6560849999999991</c:v>
                </c:pt>
                <c:pt idx="81">
                  <c:v>-8.6749430000000007</c:v>
                </c:pt>
                <c:pt idx="82">
                  <c:v>-8.6956576999999999</c:v>
                </c:pt>
                <c:pt idx="83">
                  <c:v>-8.7288189000000003</c:v>
                </c:pt>
                <c:pt idx="84">
                  <c:v>-8.7566872</c:v>
                </c:pt>
                <c:pt idx="85">
                  <c:v>-8.7902842000000003</c:v>
                </c:pt>
                <c:pt idx="86">
                  <c:v>-8.8242626000000008</c:v>
                </c:pt>
                <c:pt idx="87">
                  <c:v>-8.8674078000000005</c:v>
                </c:pt>
                <c:pt idx="88">
                  <c:v>-8.9084435000000006</c:v>
                </c:pt>
                <c:pt idx="89">
                  <c:v>-8.9527301999999995</c:v>
                </c:pt>
                <c:pt idx="90">
                  <c:v>-8.9999713999999997</c:v>
                </c:pt>
                <c:pt idx="91">
                  <c:v>-9.0509585999999995</c:v>
                </c:pt>
                <c:pt idx="92">
                  <c:v>-9.1025580999999995</c:v>
                </c:pt>
                <c:pt idx="93">
                  <c:v>-9.1510592000000006</c:v>
                </c:pt>
                <c:pt idx="94">
                  <c:v>-9.1929884000000008</c:v>
                </c:pt>
                <c:pt idx="95">
                  <c:v>-9.2229404000000006</c:v>
                </c:pt>
                <c:pt idx="96">
                  <c:v>-9.2436018000000004</c:v>
                </c:pt>
                <c:pt idx="97">
                  <c:v>-9.2445707000000006</c:v>
                </c:pt>
                <c:pt idx="98">
                  <c:v>-9.2241973999999995</c:v>
                </c:pt>
                <c:pt idx="99">
                  <c:v>-9.1920289999999998</c:v>
                </c:pt>
                <c:pt idx="100">
                  <c:v>-9.1516780999999998</c:v>
                </c:pt>
                <c:pt idx="101">
                  <c:v>-9.1103392000000003</c:v>
                </c:pt>
                <c:pt idx="102">
                  <c:v>-9.0841370000000001</c:v>
                </c:pt>
                <c:pt idx="103">
                  <c:v>-9.0785084000000005</c:v>
                </c:pt>
                <c:pt idx="104">
                  <c:v>-9.0932244999999998</c:v>
                </c:pt>
                <c:pt idx="105">
                  <c:v>-9.1280211999999992</c:v>
                </c:pt>
                <c:pt idx="106">
                  <c:v>-9.1742992000000001</c:v>
                </c:pt>
                <c:pt idx="107">
                  <c:v>-9.2216339000000005</c:v>
                </c:pt>
                <c:pt idx="108">
                  <c:v>-9.2779998999999993</c:v>
                </c:pt>
                <c:pt idx="109">
                  <c:v>-9.3446159000000009</c:v>
                </c:pt>
                <c:pt idx="110">
                  <c:v>-9.4123535</c:v>
                </c:pt>
                <c:pt idx="111">
                  <c:v>-9.4848260999999994</c:v>
                </c:pt>
                <c:pt idx="112">
                  <c:v>-9.5600118999999992</c:v>
                </c:pt>
                <c:pt idx="113">
                  <c:v>-9.6365394999999996</c:v>
                </c:pt>
                <c:pt idx="114">
                  <c:v>-9.7097960000000008</c:v>
                </c:pt>
                <c:pt idx="115">
                  <c:v>-9.7818889999999996</c:v>
                </c:pt>
                <c:pt idx="116">
                  <c:v>-9.8454180000000004</c:v>
                </c:pt>
                <c:pt idx="117">
                  <c:v>-9.9104462000000009</c:v>
                </c:pt>
                <c:pt idx="118">
                  <c:v>-9.9672240999999993</c:v>
                </c:pt>
                <c:pt idx="119">
                  <c:v>-10.025732</c:v>
                </c:pt>
                <c:pt idx="120">
                  <c:v>-10.076700000000001</c:v>
                </c:pt>
                <c:pt idx="121">
                  <c:v>-10.127221</c:v>
                </c:pt>
                <c:pt idx="122">
                  <c:v>-10.169947000000001</c:v>
                </c:pt>
                <c:pt idx="123">
                  <c:v>-10.216224</c:v>
                </c:pt>
                <c:pt idx="124">
                  <c:v>-10.243366</c:v>
                </c:pt>
                <c:pt idx="125">
                  <c:v>-10.269145999999999</c:v>
                </c:pt>
                <c:pt idx="126">
                  <c:v>-10.286291</c:v>
                </c:pt>
                <c:pt idx="127">
                  <c:v>-10.311237</c:v>
                </c:pt>
                <c:pt idx="128">
                  <c:v>-10.330536</c:v>
                </c:pt>
                <c:pt idx="129">
                  <c:v>-10.37153</c:v>
                </c:pt>
                <c:pt idx="130">
                  <c:v>-10.428582</c:v>
                </c:pt>
                <c:pt idx="131">
                  <c:v>-10.497645</c:v>
                </c:pt>
                <c:pt idx="132">
                  <c:v>-10.532825000000001</c:v>
                </c:pt>
                <c:pt idx="133">
                  <c:v>-10.557115</c:v>
                </c:pt>
                <c:pt idx="134">
                  <c:v>-10.56753</c:v>
                </c:pt>
                <c:pt idx="135">
                  <c:v>-10.563853</c:v>
                </c:pt>
                <c:pt idx="136">
                  <c:v>-10.547518999999999</c:v>
                </c:pt>
                <c:pt idx="137">
                  <c:v>-10.560715999999999</c:v>
                </c:pt>
                <c:pt idx="138">
                  <c:v>-10.587858000000001</c:v>
                </c:pt>
                <c:pt idx="139">
                  <c:v>-10.622648999999999</c:v>
                </c:pt>
                <c:pt idx="140">
                  <c:v>-10.655760000000001</c:v>
                </c:pt>
                <c:pt idx="141">
                  <c:v>-10.691542999999999</c:v>
                </c:pt>
                <c:pt idx="142">
                  <c:v>-10.720922</c:v>
                </c:pt>
                <c:pt idx="143">
                  <c:v>-10.752851</c:v>
                </c:pt>
                <c:pt idx="144">
                  <c:v>-10.776626</c:v>
                </c:pt>
                <c:pt idx="145">
                  <c:v>-10.808275999999999</c:v>
                </c:pt>
                <c:pt idx="146">
                  <c:v>-10.834327999999999</c:v>
                </c:pt>
                <c:pt idx="147">
                  <c:v>-10.851274</c:v>
                </c:pt>
                <c:pt idx="148">
                  <c:v>-10.859966</c:v>
                </c:pt>
                <c:pt idx="149">
                  <c:v>-10.871916000000001</c:v>
                </c:pt>
                <c:pt idx="150">
                  <c:v>-10.884081</c:v>
                </c:pt>
                <c:pt idx="151">
                  <c:v>-10.893751</c:v>
                </c:pt>
                <c:pt idx="152">
                  <c:v>-10.891757999999999</c:v>
                </c:pt>
                <c:pt idx="153">
                  <c:v>-10.884487</c:v>
                </c:pt>
                <c:pt idx="154">
                  <c:v>-10.87674</c:v>
                </c:pt>
                <c:pt idx="155">
                  <c:v>-10.859851000000001</c:v>
                </c:pt>
                <c:pt idx="156">
                  <c:v>-10.836728000000001</c:v>
                </c:pt>
                <c:pt idx="157">
                  <c:v>-10.830992</c:v>
                </c:pt>
                <c:pt idx="158">
                  <c:v>-10.824189000000001</c:v>
                </c:pt>
                <c:pt idx="159">
                  <c:v>-10.824831</c:v>
                </c:pt>
                <c:pt idx="160">
                  <c:v>-10.81934</c:v>
                </c:pt>
                <c:pt idx="161">
                  <c:v>-10.826734999999999</c:v>
                </c:pt>
                <c:pt idx="162">
                  <c:v>-10.820058</c:v>
                </c:pt>
                <c:pt idx="163">
                  <c:v>-10.816647</c:v>
                </c:pt>
                <c:pt idx="164">
                  <c:v>-10.802614</c:v>
                </c:pt>
                <c:pt idx="165">
                  <c:v>-10.799341999999999</c:v>
                </c:pt>
                <c:pt idx="166">
                  <c:v>-10.786591</c:v>
                </c:pt>
                <c:pt idx="167">
                  <c:v>-10.784267</c:v>
                </c:pt>
                <c:pt idx="168">
                  <c:v>-10.782002</c:v>
                </c:pt>
                <c:pt idx="169">
                  <c:v>-10.784227</c:v>
                </c:pt>
                <c:pt idx="170">
                  <c:v>-10.788842000000001</c:v>
                </c:pt>
                <c:pt idx="171">
                  <c:v>-10.807871</c:v>
                </c:pt>
                <c:pt idx="172">
                  <c:v>-10.821607999999999</c:v>
                </c:pt>
                <c:pt idx="173">
                  <c:v>-10.837918999999999</c:v>
                </c:pt>
                <c:pt idx="174">
                  <c:v>-10.84817</c:v>
                </c:pt>
                <c:pt idx="175">
                  <c:v>-10.851008</c:v>
                </c:pt>
                <c:pt idx="176">
                  <c:v>-10.843105</c:v>
                </c:pt>
                <c:pt idx="177">
                  <c:v>-10.834091000000001</c:v>
                </c:pt>
                <c:pt idx="178">
                  <c:v>-10.81447</c:v>
                </c:pt>
                <c:pt idx="179">
                  <c:v>-10.792725000000001</c:v>
                </c:pt>
                <c:pt idx="180">
                  <c:v>-10.771853</c:v>
                </c:pt>
                <c:pt idx="181">
                  <c:v>-10.761578999999999</c:v>
                </c:pt>
                <c:pt idx="182">
                  <c:v>-10.757151</c:v>
                </c:pt>
                <c:pt idx="183">
                  <c:v>-10.765542999999999</c:v>
                </c:pt>
                <c:pt idx="184">
                  <c:v>-10.787174</c:v>
                </c:pt>
                <c:pt idx="185">
                  <c:v>-10.821026</c:v>
                </c:pt>
                <c:pt idx="186">
                  <c:v>-10.865220000000001</c:v>
                </c:pt>
                <c:pt idx="187">
                  <c:v>-10.916544999999999</c:v>
                </c:pt>
                <c:pt idx="188">
                  <c:v>-10.976343</c:v>
                </c:pt>
                <c:pt idx="189">
                  <c:v>-11.037848</c:v>
                </c:pt>
                <c:pt idx="190">
                  <c:v>-11.104209000000001</c:v>
                </c:pt>
                <c:pt idx="191">
                  <c:v>-11.176117</c:v>
                </c:pt>
                <c:pt idx="192">
                  <c:v>-11.259105999999999</c:v>
                </c:pt>
                <c:pt idx="193">
                  <c:v>-11.343624</c:v>
                </c:pt>
                <c:pt idx="194">
                  <c:v>-11.436976</c:v>
                </c:pt>
                <c:pt idx="195">
                  <c:v>-11.534011</c:v>
                </c:pt>
                <c:pt idx="196">
                  <c:v>-11.640708</c:v>
                </c:pt>
                <c:pt idx="197">
                  <c:v>-11.754782000000001</c:v>
                </c:pt>
                <c:pt idx="198">
                  <c:v>-11.881418999999999</c:v>
                </c:pt>
                <c:pt idx="199">
                  <c:v>-11.985804999999999</c:v>
                </c:pt>
                <c:pt idx="200">
                  <c:v>-12.06602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CLvsLO!$S$2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-19.836801999999999</c:v>
                </c:pt>
                <c:pt idx="1">
                  <c:v>-18.910941999999999</c:v>
                </c:pt>
                <c:pt idx="2">
                  <c:v>-17.637402999999999</c:v>
                </c:pt>
                <c:pt idx="3">
                  <c:v>-16.004507</c:v>
                </c:pt>
                <c:pt idx="4">
                  <c:v>-14.788855</c:v>
                </c:pt>
                <c:pt idx="5">
                  <c:v>-13.539558</c:v>
                </c:pt>
                <c:pt idx="6">
                  <c:v>-12.542073</c:v>
                </c:pt>
                <c:pt idx="7">
                  <c:v>-11.809053</c:v>
                </c:pt>
                <c:pt idx="8">
                  <c:v>-11.306008</c:v>
                </c:pt>
                <c:pt idx="9">
                  <c:v>-10.748104</c:v>
                </c:pt>
                <c:pt idx="10">
                  <c:v>-10.205520999999999</c:v>
                </c:pt>
                <c:pt idx="11">
                  <c:v>-9.8607092000000005</c:v>
                </c:pt>
                <c:pt idx="12">
                  <c:v>-9.5984315999999996</c:v>
                </c:pt>
                <c:pt idx="13">
                  <c:v>-9.3378601000000003</c:v>
                </c:pt>
                <c:pt idx="14">
                  <c:v>-9.1593350999999998</c:v>
                </c:pt>
                <c:pt idx="15">
                  <c:v>-9.0573568000000009</c:v>
                </c:pt>
                <c:pt idx="16">
                  <c:v>-8.9005317999999995</c:v>
                </c:pt>
                <c:pt idx="17">
                  <c:v>-8.7448978000000004</c:v>
                </c:pt>
                <c:pt idx="18">
                  <c:v>-8.6843967000000006</c:v>
                </c:pt>
                <c:pt idx="19">
                  <c:v>-8.6310625000000005</c:v>
                </c:pt>
                <c:pt idx="20">
                  <c:v>-8.5816678999999993</c:v>
                </c:pt>
                <c:pt idx="21">
                  <c:v>-8.5445765999999992</c:v>
                </c:pt>
                <c:pt idx="22">
                  <c:v>-8.4868144999999995</c:v>
                </c:pt>
                <c:pt idx="23">
                  <c:v>-8.4238186000000006</c:v>
                </c:pt>
                <c:pt idx="24">
                  <c:v>-8.3782166999999994</c:v>
                </c:pt>
                <c:pt idx="25">
                  <c:v>-8.3274945999999996</c:v>
                </c:pt>
                <c:pt idx="26">
                  <c:v>-8.2728719999999996</c:v>
                </c:pt>
                <c:pt idx="27">
                  <c:v>-8.2345504999999992</c:v>
                </c:pt>
                <c:pt idx="28">
                  <c:v>-8.2076063000000001</c:v>
                </c:pt>
                <c:pt idx="29">
                  <c:v>-8.1618022999999997</c:v>
                </c:pt>
                <c:pt idx="30">
                  <c:v>-8.1456269999999993</c:v>
                </c:pt>
                <c:pt idx="31">
                  <c:v>-8.1243409999999994</c:v>
                </c:pt>
                <c:pt idx="32">
                  <c:v>-8.0843381999999995</c:v>
                </c:pt>
                <c:pt idx="33">
                  <c:v>-8.0797071000000003</c:v>
                </c:pt>
                <c:pt idx="34">
                  <c:v>-8.0918197999999997</c:v>
                </c:pt>
                <c:pt idx="35">
                  <c:v>-8.0876408000000009</c:v>
                </c:pt>
                <c:pt idx="36">
                  <c:v>-8.0968026999999996</c:v>
                </c:pt>
                <c:pt idx="37">
                  <c:v>-8.1471318999999998</c:v>
                </c:pt>
                <c:pt idx="38">
                  <c:v>-8.1674404000000003</c:v>
                </c:pt>
                <c:pt idx="39">
                  <c:v>-8.1878747999999995</c:v>
                </c:pt>
                <c:pt idx="40">
                  <c:v>-8.2363882000000004</c:v>
                </c:pt>
                <c:pt idx="41">
                  <c:v>-8.2625989999999998</c:v>
                </c:pt>
                <c:pt idx="42">
                  <c:v>-8.2854928999999995</c:v>
                </c:pt>
                <c:pt idx="43">
                  <c:v>-8.3133745000000001</c:v>
                </c:pt>
                <c:pt idx="44">
                  <c:v>-8.3471861000000001</c:v>
                </c:pt>
                <c:pt idx="45">
                  <c:v>-8.3649979000000005</c:v>
                </c:pt>
                <c:pt idx="46">
                  <c:v>-8.4093894999999996</c:v>
                </c:pt>
                <c:pt idx="47">
                  <c:v>-8.4560375000000008</c:v>
                </c:pt>
                <c:pt idx="48">
                  <c:v>-8.4801635999999991</c:v>
                </c:pt>
                <c:pt idx="49">
                  <c:v>-8.5104808999999992</c:v>
                </c:pt>
                <c:pt idx="50">
                  <c:v>-8.5334205999999995</c:v>
                </c:pt>
                <c:pt idx="51">
                  <c:v>-8.5399227</c:v>
                </c:pt>
                <c:pt idx="52">
                  <c:v>-8.5289897999999997</c:v>
                </c:pt>
                <c:pt idx="53">
                  <c:v>-8.5290251000000001</c:v>
                </c:pt>
                <c:pt idx="54">
                  <c:v>-8.5185089000000005</c:v>
                </c:pt>
                <c:pt idx="55">
                  <c:v>-8.5179272000000008</c:v>
                </c:pt>
                <c:pt idx="56">
                  <c:v>-8.5318278999999997</c:v>
                </c:pt>
                <c:pt idx="57">
                  <c:v>-8.5469570000000008</c:v>
                </c:pt>
                <c:pt idx="58">
                  <c:v>-8.5720624999999995</c:v>
                </c:pt>
                <c:pt idx="59">
                  <c:v>-8.6051959999999994</c:v>
                </c:pt>
                <c:pt idx="60">
                  <c:v>-8.6291332000000001</c:v>
                </c:pt>
                <c:pt idx="61">
                  <c:v>-8.6374978999999996</c:v>
                </c:pt>
                <c:pt idx="62">
                  <c:v>-8.6489209999999996</c:v>
                </c:pt>
                <c:pt idx="63">
                  <c:v>-8.6741656999999996</c:v>
                </c:pt>
                <c:pt idx="64">
                  <c:v>-8.6724280999999994</c:v>
                </c:pt>
                <c:pt idx="65">
                  <c:v>-8.6842690000000005</c:v>
                </c:pt>
                <c:pt idx="66">
                  <c:v>-8.6823768999999995</c:v>
                </c:pt>
                <c:pt idx="67">
                  <c:v>-8.6791744000000008</c:v>
                </c:pt>
                <c:pt idx="68">
                  <c:v>-8.6764630999999994</c:v>
                </c:pt>
                <c:pt idx="69">
                  <c:v>-8.6989183000000008</c:v>
                </c:pt>
                <c:pt idx="70">
                  <c:v>-8.7069358999999995</c:v>
                </c:pt>
                <c:pt idx="71">
                  <c:v>-8.7121390999999999</c:v>
                </c:pt>
                <c:pt idx="72">
                  <c:v>-8.7226333999999994</c:v>
                </c:pt>
                <c:pt idx="73">
                  <c:v>-8.7363213999999996</c:v>
                </c:pt>
                <c:pt idx="74">
                  <c:v>-8.7295865999999993</c:v>
                </c:pt>
                <c:pt idx="75">
                  <c:v>-8.7311257999999992</c:v>
                </c:pt>
                <c:pt idx="76">
                  <c:v>-8.7382469</c:v>
                </c:pt>
                <c:pt idx="77">
                  <c:v>-8.7400169000000005</c:v>
                </c:pt>
                <c:pt idx="78">
                  <c:v>-8.7386435999999996</c:v>
                </c:pt>
                <c:pt idx="79">
                  <c:v>-8.7527913999999996</c:v>
                </c:pt>
                <c:pt idx="80">
                  <c:v>-8.7622023000000002</c:v>
                </c:pt>
                <c:pt idx="81">
                  <c:v>-8.7827138999999992</c:v>
                </c:pt>
                <c:pt idx="82">
                  <c:v>-8.8016129000000003</c:v>
                </c:pt>
                <c:pt idx="83">
                  <c:v>-8.8363905000000003</c:v>
                </c:pt>
                <c:pt idx="84">
                  <c:v>-8.8561487000000003</c:v>
                </c:pt>
                <c:pt idx="85">
                  <c:v>-8.8842715999999999</c:v>
                </c:pt>
                <c:pt idx="86">
                  <c:v>-8.9063462999999992</c:v>
                </c:pt>
                <c:pt idx="87">
                  <c:v>-8.9445124000000007</c:v>
                </c:pt>
                <c:pt idx="88">
                  <c:v>-8.9780292999999993</c:v>
                </c:pt>
                <c:pt idx="89">
                  <c:v>-9.0187644999999996</c:v>
                </c:pt>
                <c:pt idx="90">
                  <c:v>-9.0610952000000005</c:v>
                </c:pt>
                <c:pt idx="91">
                  <c:v>-9.1101685000000003</c:v>
                </c:pt>
                <c:pt idx="92">
                  <c:v>-9.1567135000000004</c:v>
                </c:pt>
                <c:pt idx="93">
                  <c:v>-9.1994305000000001</c:v>
                </c:pt>
                <c:pt idx="94">
                  <c:v>-9.2330998999999991</c:v>
                </c:pt>
                <c:pt idx="95">
                  <c:v>-9.2558679999999995</c:v>
                </c:pt>
                <c:pt idx="96">
                  <c:v>-9.2683848999999991</c:v>
                </c:pt>
                <c:pt idx="97">
                  <c:v>-9.2632627000000003</c:v>
                </c:pt>
                <c:pt idx="98">
                  <c:v>-9.2408637999999996</c:v>
                </c:pt>
                <c:pt idx="99">
                  <c:v>-9.2122706999999995</c:v>
                </c:pt>
                <c:pt idx="100">
                  <c:v>-9.1747674999999997</c:v>
                </c:pt>
                <c:pt idx="101">
                  <c:v>-9.1383600000000005</c:v>
                </c:pt>
                <c:pt idx="102">
                  <c:v>-9.1170311000000002</c:v>
                </c:pt>
                <c:pt idx="103">
                  <c:v>-9.1149682999999992</c:v>
                </c:pt>
                <c:pt idx="104">
                  <c:v>-9.1300410999999997</c:v>
                </c:pt>
                <c:pt idx="105">
                  <c:v>-9.1683102000000005</c:v>
                </c:pt>
                <c:pt idx="106">
                  <c:v>-9.2161244999999994</c:v>
                </c:pt>
                <c:pt idx="107">
                  <c:v>-9.2663221</c:v>
                </c:pt>
                <c:pt idx="108">
                  <c:v>-9.3213491000000008</c:v>
                </c:pt>
                <c:pt idx="109">
                  <c:v>-9.3922299999999996</c:v>
                </c:pt>
                <c:pt idx="110">
                  <c:v>-9.4652138000000008</c:v>
                </c:pt>
                <c:pt idx="111">
                  <c:v>-9.5431127999999994</c:v>
                </c:pt>
                <c:pt idx="112">
                  <c:v>-9.6222838999999993</c:v>
                </c:pt>
                <c:pt idx="113">
                  <c:v>-9.7082929999999994</c:v>
                </c:pt>
                <c:pt idx="114">
                  <c:v>-9.7837858000000004</c:v>
                </c:pt>
                <c:pt idx="115">
                  <c:v>-9.8603915999999998</c:v>
                </c:pt>
                <c:pt idx="116">
                  <c:v>-9.9345654999999997</c:v>
                </c:pt>
                <c:pt idx="117">
                  <c:v>-10.009041</c:v>
                </c:pt>
                <c:pt idx="118">
                  <c:v>-10.070128</c:v>
                </c:pt>
                <c:pt idx="119">
                  <c:v>-10.139635</c:v>
                </c:pt>
                <c:pt idx="120">
                  <c:v>-10.197245000000001</c:v>
                </c:pt>
                <c:pt idx="121">
                  <c:v>-10.249447</c:v>
                </c:pt>
                <c:pt idx="122">
                  <c:v>-10.292954999999999</c:v>
                </c:pt>
                <c:pt idx="123">
                  <c:v>-10.349656</c:v>
                </c:pt>
                <c:pt idx="124">
                  <c:v>-10.379846000000001</c:v>
                </c:pt>
                <c:pt idx="125">
                  <c:v>-10.407743999999999</c:v>
                </c:pt>
                <c:pt idx="126">
                  <c:v>-10.42961</c:v>
                </c:pt>
                <c:pt idx="127">
                  <c:v>-10.460653000000001</c:v>
                </c:pt>
                <c:pt idx="128">
                  <c:v>-10.482032</c:v>
                </c:pt>
                <c:pt idx="129">
                  <c:v>-10.526083</c:v>
                </c:pt>
                <c:pt idx="130">
                  <c:v>-10.582934</c:v>
                </c:pt>
                <c:pt idx="131">
                  <c:v>-10.650233999999999</c:v>
                </c:pt>
                <c:pt idx="132">
                  <c:v>-10.682725</c:v>
                </c:pt>
                <c:pt idx="133">
                  <c:v>-10.701236</c:v>
                </c:pt>
                <c:pt idx="134">
                  <c:v>-10.709349</c:v>
                </c:pt>
                <c:pt idx="135">
                  <c:v>-10.709434999999999</c:v>
                </c:pt>
                <c:pt idx="136">
                  <c:v>-10.691915</c:v>
                </c:pt>
                <c:pt idx="137">
                  <c:v>-10.709758000000001</c:v>
                </c:pt>
                <c:pt idx="138">
                  <c:v>-10.739898999999999</c:v>
                </c:pt>
                <c:pt idx="139">
                  <c:v>-10.779541999999999</c:v>
                </c:pt>
                <c:pt idx="140">
                  <c:v>-10.811432999999999</c:v>
                </c:pt>
                <c:pt idx="141">
                  <c:v>-10.85319</c:v>
                </c:pt>
                <c:pt idx="142">
                  <c:v>-10.881627999999999</c:v>
                </c:pt>
                <c:pt idx="143">
                  <c:v>-10.919385</c:v>
                </c:pt>
                <c:pt idx="144">
                  <c:v>-10.941848999999999</c:v>
                </c:pt>
                <c:pt idx="145">
                  <c:v>-10.97871</c:v>
                </c:pt>
                <c:pt idx="146">
                  <c:v>-11.006762999999999</c:v>
                </c:pt>
                <c:pt idx="147">
                  <c:v>-11.027495999999999</c:v>
                </c:pt>
                <c:pt idx="148">
                  <c:v>-11.028893999999999</c:v>
                </c:pt>
                <c:pt idx="149">
                  <c:v>-11.041467000000001</c:v>
                </c:pt>
                <c:pt idx="150">
                  <c:v>-11.055120000000001</c:v>
                </c:pt>
                <c:pt idx="151">
                  <c:v>-11.072077</c:v>
                </c:pt>
                <c:pt idx="152">
                  <c:v>-11.071818</c:v>
                </c:pt>
                <c:pt idx="153">
                  <c:v>-11.071208</c:v>
                </c:pt>
                <c:pt idx="154">
                  <c:v>-11.065626</c:v>
                </c:pt>
                <c:pt idx="155">
                  <c:v>-11.049609999999999</c:v>
                </c:pt>
                <c:pt idx="156">
                  <c:v>-11.022145</c:v>
                </c:pt>
                <c:pt idx="157">
                  <c:v>-11.021392000000001</c:v>
                </c:pt>
                <c:pt idx="158">
                  <c:v>-11.013052999999999</c:v>
                </c:pt>
                <c:pt idx="159">
                  <c:v>-11.018758</c:v>
                </c:pt>
                <c:pt idx="160">
                  <c:v>-11.013654000000001</c:v>
                </c:pt>
                <c:pt idx="161">
                  <c:v>-11.026206999999999</c:v>
                </c:pt>
                <c:pt idx="162">
                  <c:v>-11.013496</c:v>
                </c:pt>
                <c:pt idx="163">
                  <c:v>-11.012518999999999</c:v>
                </c:pt>
                <c:pt idx="164">
                  <c:v>-10.992233000000001</c:v>
                </c:pt>
                <c:pt idx="165">
                  <c:v>-10.990595000000001</c:v>
                </c:pt>
                <c:pt idx="166">
                  <c:v>-10.972993000000001</c:v>
                </c:pt>
                <c:pt idx="167">
                  <c:v>-10.974171</c:v>
                </c:pt>
                <c:pt idx="168">
                  <c:v>-10.970491000000001</c:v>
                </c:pt>
                <c:pt idx="169">
                  <c:v>-10.972667</c:v>
                </c:pt>
                <c:pt idx="170">
                  <c:v>-10.971469000000001</c:v>
                </c:pt>
                <c:pt idx="171">
                  <c:v>-10.988588</c:v>
                </c:pt>
                <c:pt idx="172">
                  <c:v>-10.996230000000001</c:v>
                </c:pt>
                <c:pt idx="173">
                  <c:v>-11.004472</c:v>
                </c:pt>
                <c:pt idx="174">
                  <c:v>-11.005338</c:v>
                </c:pt>
                <c:pt idx="175">
                  <c:v>-11.000840999999999</c:v>
                </c:pt>
                <c:pt idx="176">
                  <c:v>-10.983905999999999</c:v>
                </c:pt>
                <c:pt idx="177">
                  <c:v>-10.972063</c:v>
                </c:pt>
                <c:pt idx="178">
                  <c:v>-10.952379000000001</c:v>
                </c:pt>
                <c:pt idx="179">
                  <c:v>-10.930429</c:v>
                </c:pt>
                <c:pt idx="180">
                  <c:v>-10.903339000000001</c:v>
                </c:pt>
                <c:pt idx="181">
                  <c:v>-10.892742999999999</c:v>
                </c:pt>
                <c:pt idx="182">
                  <c:v>-10.884945</c:v>
                </c:pt>
                <c:pt idx="183">
                  <c:v>-10.888572999999999</c:v>
                </c:pt>
                <c:pt idx="184">
                  <c:v>-10.906021000000001</c:v>
                </c:pt>
                <c:pt idx="185">
                  <c:v>-10.937764</c:v>
                </c:pt>
                <c:pt idx="186">
                  <c:v>-10.974930000000001</c:v>
                </c:pt>
                <c:pt idx="187">
                  <c:v>-11.018523999999999</c:v>
                </c:pt>
                <c:pt idx="188">
                  <c:v>-11.071999999999999</c:v>
                </c:pt>
                <c:pt idx="189">
                  <c:v>-11.128868000000001</c:v>
                </c:pt>
                <c:pt idx="190">
                  <c:v>-11.184358</c:v>
                </c:pt>
                <c:pt idx="191">
                  <c:v>-11.251332</c:v>
                </c:pt>
                <c:pt idx="192">
                  <c:v>-11.329879999999999</c:v>
                </c:pt>
                <c:pt idx="193">
                  <c:v>-11.40766</c:v>
                </c:pt>
                <c:pt idx="194">
                  <c:v>-11.496486000000001</c:v>
                </c:pt>
                <c:pt idx="195">
                  <c:v>-11.595048999999999</c:v>
                </c:pt>
                <c:pt idx="196">
                  <c:v>-11.697951</c:v>
                </c:pt>
                <c:pt idx="197">
                  <c:v>-11.80317</c:v>
                </c:pt>
                <c:pt idx="198">
                  <c:v>-11.928169</c:v>
                </c:pt>
                <c:pt idx="199">
                  <c:v>-12.029097</c:v>
                </c:pt>
                <c:pt idx="200">
                  <c:v>-12.106356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CLvsLO!$T$2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-25.772348000000001</c:v>
                </c:pt>
                <c:pt idx="1">
                  <c:v>-24.737825000000001</c:v>
                </c:pt>
                <c:pt idx="2">
                  <c:v>-23.271851999999999</c:v>
                </c:pt>
                <c:pt idx="3">
                  <c:v>-21.273074999999999</c:v>
                </c:pt>
                <c:pt idx="4">
                  <c:v>-19.616453</c:v>
                </c:pt>
                <c:pt idx="5">
                  <c:v>-17.934376</c:v>
                </c:pt>
                <c:pt idx="6">
                  <c:v>-16.462349</c:v>
                </c:pt>
                <c:pt idx="7">
                  <c:v>-15.246542</c:v>
                </c:pt>
                <c:pt idx="8">
                  <c:v>-14.34259</c:v>
                </c:pt>
                <c:pt idx="9">
                  <c:v>-13.377284</c:v>
                </c:pt>
                <c:pt idx="10">
                  <c:v>-12.342281</c:v>
                </c:pt>
                <c:pt idx="11">
                  <c:v>-11.70693</c:v>
                </c:pt>
                <c:pt idx="12">
                  <c:v>-11.206948000000001</c:v>
                </c:pt>
                <c:pt idx="13">
                  <c:v>-10.699495000000001</c:v>
                </c:pt>
                <c:pt idx="14">
                  <c:v>-10.308514000000001</c:v>
                </c:pt>
                <c:pt idx="15">
                  <c:v>-10.073478</c:v>
                </c:pt>
                <c:pt idx="16">
                  <c:v>-9.7237206</c:v>
                </c:pt>
                <c:pt idx="17">
                  <c:v>-9.3923073000000006</c:v>
                </c:pt>
                <c:pt idx="18">
                  <c:v>-9.2394885999999996</c:v>
                </c:pt>
                <c:pt idx="19">
                  <c:v>-9.1164226999999993</c:v>
                </c:pt>
                <c:pt idx="20">
                  <c:v>-9.0077124000000008</c:v>
                </c:pt>
                <c:pt idx="21">
                  <c:v>-8.9208660000000002</c:v>
                </c:pt>
                <c:pt idx="22">
                  <c:v>-8.8214102000000008</c:v>
                </c:pt>
                <c:pt idx="23">
                  <c:v>-8.7251595999999996</c:v>
                </c:pt>
                <c:pt idx="24">
                  <c:v>-8.6482867999999993</c:v>
                </c:pt>
                <c:pt idx="25">
                  <c:v>-8.5758238000000002</c:v>
                </c:pt>
                <c:pt idx="26">
                  <c:v>-8.5023823000000007</c:v>
                </c:pt>
                <c:pt idx="27">
                  <c:v>-8.4514102999999992</c:v>
                </c:pt>
                <c:pt idx="28">
                  <c:v>-8.4137105999999999</c:v>
                </c:pt>
                <c:pt idx="29">
                  <c:v>-8.3591298999999992</c:v>
                </c:pt>
                <c:pt idx="30">
                  <c:v>-8.3343276999999993</c:v>
                </c:pt>
                <c:pt idx="31">
                  <c:v>-8.3039322000000002</c:v>
                </c:pt>
                <c:pt idx="32">
                  <c:v>-8.2559576000000003</c:v>
                </c:pt>
                <c:pt idx="33">
                  <c:v>-8.2525443999999997</c:v>
                </c:pt>
                <c:pt idx="34">
                  <c:v>-8.2627877999999999</c:v>
                </c:pt>
                <c:pt idx="35">
                  <c:v>-8.2548169999999992</c:v>
                </c:pt>
                <c:pt idx="36">
                  <c:v>-8.2612629000000002</c:v>
                </c:pt>
                <c:pt idx="37">
                  <c:v>-8.3118362000000001</c:v>
                </c:pt>
                <c:pt idx="38">
                  <c:v>-8.3259343999999995</c:v>
                </c:pt>
                <c:pt idx="39">
                  <c:v>-8.3438491999999993</c:v>
                </c:pt>
                <c:pt idx="40">
                  <c:v>-8.3943919999999999</c:v>
                </c:pt>
                <c:pt idx="41">
                  <c:v>-8.4186181999999992</c:v>
                </c:pt>
                <c:pt idx="42">
                  <c:v>-8.4399891</c:v>
                </c:pt>
                <c:pt idx="43">
                  <c:v>-8.4695014999999998</c:v>
                </c:pt>
                <c:pt idx="44">
                  <c:v>-8.5027980999999997</c:v>
                </c:pt>
                <c:pt idx="45">
                  <c:v>-8.5198421</c:v>
                </c:pt>
                <c:pt idx="46">
                  <c:v>-8.5638456000000005</c:v>
                </c:pt>
                <c:pt idx="47">
                  <c:v>-8.6123867000000001</c:v>
                </c:pt>
                <c:pt idx="48">
                  <c:v>-8.6378593000000006</c:v>
                </c:pt>
                <c:pt idx="49">
                  <c:v>-8.6686115000000008</c:v>
                </c:pt>
                <c:pt idx="50">
                  <c:v>-8.6912965999999994</c:v>
                </c:pt>
                <c:pt idx="51">
                  <c:v>-8.7057313999999995</c:v>
                </c:pt>
                <c:pt idx="52">
                  <c:v>-8.7001828999999997</c:v>
                </c:pt>
                <c:pt idx="53">
                  <c:v>-8.7071705000000001</c:v>
                </c:pt>
                <c:pt idx="54">
                  <c:v>-8.7017307000000006</c:v>
                </c:pt>
                <c:pt idx="55">
                  <c:v>-8.7026567000000004</c:v>
                </c:pt>
                <c:pt idx="56">
                  <c:v>-8.7143563999999998</c:v>
                </c:pt>
                <c:pt idx="57">
                  <c:v>-8.7334327999999992</c:v>
                </c:pt>
                <c:pt idx="58">
                  <c:v>-8.7616519999999998</c:v>
                </c:pt>
                <c:pt idx="59">
                  <c:v>-8.8021153999999999</c:v>
                </c:pt>
                <c:pt idx="60">
                  <c:v>-8.8311834000000005</c:v>
                </c:pt>
                <c:pt idx="61">
                  <c:v>-8.842454</c:v>
                </c:pt>
                <c:pt idx="62">
                  <c:v>-8.8543462999999996</c:v>
                </c:pt>
                <c:pt idx="63">
                  <c:v>-8.8825970000000005</c:v>
                </c:pt>
                <c:pt idx="64">
                  <c:v>-8.8816462000000005</c:v>
                </c:pt>
                <c:pt idx="65">
                  <c:v>-8.8981247000000003</c:v>
                </c:pt>
                <c:pt idx="66">
                  <c:v>-8.8971061999999996</c:v>
                </c:pt>
                <c:pt idx="67">
                  <c:v>-8.8923758999999993</c:v>
                </c:pt>
                <c:pt idx="68">
                  <c:v>-8.8860644999999998</c:v>
                </c:pt>
                <c:pt idx="69">
                  <c:v>-8.9060887999999991</c:v>
                </c:pt>
                <c:pt idx="70">
                  <c:v>-8.9083632999999995</c:v>
                </c:pt>
                <c:pt idx="71">
                  <c:v>-8.9087733999999994</c:v>
                </c:pt>
                <c:pt idx="72">
                  <c:v>-8.9146546999999998</c:v>
                </c:pt>
                <c:pt idx="73">
                  <c:v>-8.9261637</c:v>
                </c:pt>
                <c:pt idx="74">
                  <c:v>-8.9143180999999991</c:v>
                </c:pt>
                <c:pt idx="75">
                  <c:v>-8.9134349999999998</c:v>
                </c:pt>
                <c:pt idx="76">
                  <c:v>-8.9170732000000008</c:v>
                </c:pt>
                <c:pt idx="77">
                  <c:v>-8.9156350999999994</c:v>
                </c:pt>
                <c:pt idx="78">
                  <c:v>-8.9087267000000008</c:v>
                </c:pt>
                <c:pt idx="79">
                  <c:v>-8.9222870000000007</c:v>
                </c:pt>
                <c:pt idx="80">
                  <c:v>-8.9280995999999995</c:v>
                </c:pt>
                <c:pt idx="81">
                  <c:v>-8.9488459000000002</c:v>
                </c:pt>
                <c:pt idx="82">
                  <c:v>-8.9651774999999994</c:v>
                </c:pt>
                <c:pt idx="83">
                  <c:v>-8.9987793000000007</c:v>
                </c:pt>
                <c:pt idx="84">
                  <c:v>-9.0090178999999999</c:v>
                </c:pt>
                <c:pt idx="85">
                  <c:v>-9.0296506999999995</c:v>
                </c:pt>
                <c:pt idx="86">
                  <c:v>-9.0396041999999994</c:v>
                </c:pt>
                <c:pt idx="87">
                  <c:v>-9.0720243000000007</c:v>
                </c:pt>
                <c:pt idx="88">
                  <c:v>-9.0984449000000005</c:v>
                </c:pt>
                <c:pt idx="89">
                  <c:v>-9.1355781999999994</c:v>
                </c:pt>
                <c:pt idx="90">
                  <c:v>-9.1741486000000005</c:v>
                </c:pt>
                <c:pt idx="91">
                  <c:v>-9.2204265999999997</c:v>
                </c:pt>
                <c:pt idx="92">
                  <c:v>-9.2616710999999992</c:v>
                </c:pt>
                <c:pt idx="93">
                  <c:v>-9.2978678000000006</c:v>
                </c:pt>
                <c:pt idx="94">
                  <c:v>-9.3214579000000004</c:v>
                </c:pt>
                <c:pt idx="95">
                  <c:v>-9.3363609000000007</c:v>
                </c:pt>
                <c:pt idx="96">
                  <c:v>-9.3402653000000004</c:v>
                </c:pt>
                <c:pt idx="97">
                  <c:v>-9.3307895999999992</c:v>
                </c:pt>
                <c:pt idx="98">
                  <c:v>-9.3075770999999996</c:v>
                </c:pt>
                <c:pt idx="99">
                  <c:v>-9.2843399000000009</c:v>
                </c:pt>
                <c:pt idx="100">
                  <c:v>-9.2511396000000001</c:v>
                </c:pt>
                <c:pt idx="101">
                  <c:v>-9.2237872999999997</c:v>
                </c:pt>
                <c:pt idx="102">
                  <c:v>-9.2080488000000003</c:v>
                </c:pt>
                <c:pt idx="103">
                  <c:v>-9.2114439000000008</c:v>
                </c:pt>
                <c:pt idx="104">
                  <c:v>-9.2301740999999993</c:v>
                </c:pt>
                <c:pt idx="105">
                  <c:v>-9.2750330000000005</c:v>
                </c:pt>
                <c:pt idx="106">
                  <c:v>-9.3263063000000006</c:v>
                </c:pt>
                <c:pt idx="107">
                  <c:v>-9.3839407000000001</c:v>
                </c:pt>
                <c:pt idx="108">
                  <c:v>-9.4426574999999993</c:v>
                </c:pt>
                <c:pt idx="109">
                  <c:v>-9.5233574000000001</c:v>
                </c:pt>
                <c:pt idx="110">
                  <c:v>-9.6070174999999995</c:v>
                </c:pt>
                <c:pt idx="111">
                  <c:v>-9.6954411999999994</c:v>
                </c:pt>
                <c:pt idx="112">
                  <c:v>-9.7817182999999996</c:v>
                </c:pt>
                <c:pt idx="113">
                  <c:v>-9.8801517000000008</c:v>
                </c:pt>
                <c:pt idx="114">
                  <c:v>-9.9594278000000003</c:v>
                </c:pt>
                <c:pt idx="115">
                  <c:v>-10.039386</c:v>
                </c:pt>
                <c:pt idx="116">
                  <c:v>-10.120077999999999</c:v>
                </c:pt>
                <c:pt idx="117">
                  <c:v>-10.200581</c:v>
                </c:pt>
                <c:pt idx="118">
                  <c:v>-10.261702</c:v>
                </c:pt>
                <c:pt idx="119">
                  <c:v>-10.336086</c:v>
                </c:pt>
                <c:pt idx="120">
                  <c:v>-10.395878</c:v>
                </c:pt>
                <c:pt idx="121">
                  <c:v>-10.447486</c:v>
                </c:pt>
                <c:pt idx="122">
                  <c:v>-10.489829</c:v>
                </c:pt>
                <c:pt idx="123">
                  <c:v>-10.55498</c:v>
                </c:pt>
                <c:pt idx="124">
                  <c:v>-10.589269</c:v>
                </c:pt>
                <c:pt idx="125">
                  <c:v>-10.621001</c:v>
                </c:pt>
                <c:pt idx="126">
                  <c:v>-10.647079</c:v>
                </c:pt>
                <c:pt idx="127">
                  <c:v>-10.682836</c:v>
                </c:pt>
                <c:pt idx="128">
                  <c:v>-10.704027</c:v>
                </c:pt>
                <c:pt idx="129">
                  <c:v>-10.747241000000001</c:v>
                </c:pt>
                <c:pt idx="130">
                  <c:v>-10.799728</c:v>
                </c:pt>
                <c:pt idx="131">
                  <c:v>-10.864689</c:v>
                </c:pt>
                <c:pt idx="132">
                  <c:v>-10.895360999999999</c:v>
                </c:pt>
                <c:pt idx="133">
                  <c:v>-10.910342999999999</c:v>
                </c:pt>
                <c:pt idx="134">
                  <c:v>-10.918668</c:v>
                </c:pt>
                <c:pt idx="135">
                  <c:v>-10.926627</c:v>
                </c:pt>
                <c:pt idx="136">
                  <c:v>-10.908917000000001</c:v>
                </c:pt>
                <c:pt idx="137">
                  <c:v>-10.932976</c:v>
                </c:pt>
                <c:pt idx="138">
                  <c:v>-10.96804</c:v>
                </c:pt>
                <c:pt idx="139">
                  <c:v>-11.014896</c:v>
                </c:pt>
                <c:pt idx="140">
                  <c:v>-11.045861</c:v>
                </c:pt>
                <c:pt idx="141">
                  <c:v>-11.099373999999999</c:v>
                </c:pt>
                <c:pt idx="142">
                  <c:v>-11.130402</c:v>
                </c:pt>
                <c:pt idx="143">
                  <c:v>-11.181054</c:v>
                </c:pt>
                <c:pt idx="144">
                  <c:v>-11.206751000000001</c:v>
                </c:pt>
                <c:pt idx="145">
                  <c:v>-11.257313999999999</c:v>
                </c:pt>
                <c:pt idx="146">
                  <c:v>-11.291463</c:v>
                </c:pt>
                <c:pt idx="147">
                  <c:v>-11.322075</c:v>
                </c:pt>
                <c:pt idx="148">
                  <c:v>-11.318258</c:v>
                </c:pt>
                <c:pt idx="149">
                  <c:v>-11.334813</c:v>
                </c:pt>
                <c:pt idx="150">
                  <c:v>-11.350687000000001</c:v>
                </c:pt>
                <c:pt idx="151">
                  <c:v>-11.378057</c:v>
                </c:pt>
                <c:pt idx="152">
                  <c:v>-11.3787</c:v>
                </c:pt>
                <c:pt idx="153">
                  <c:v>-11.384505000000001</c:v>
                </c:pt>
                <c:pt idx="154">
                  <c:v>-11.380312</c:v>
                </c:pt>
                <c:pt idx="155">
                  <c:v>-11.364827999999999</c:v>
                </c:pt>
                <c:pt idx="156">
                  <c:v>-11.329549</c:v>
                </c:pt>
                <c:pt idx="157">
                  <c:v>-11.335735</c:v>
                </c:pt>
                <c:pt idx="158">
                  <c:v>-11.326941</c:v>
                </c:pt>
                <c:pt idx="159">
                  <c:v>-11.341289</c:v>
                </c:pt>
                <c:pt idx="160">
                  <c:v>-11.338834</c:v>
                </c:pt>
                <c:pt idx="161">
                  <c:v>-11.361189</c:v>
                </c:pt>
                <c:pt idx="162">
                  <c:v>-11.344306</c:v>
                </c:pt>
                <c:pt idx="163">
                  <c:v>-11.348148</c:v>
                </c:pt>
                <c:pt idx="164">
                  <c:v>-11.322556000000001</c:v>
                </c:pt>
                <c:pt idx="165">
                  <c:v>-11.323384000000001</c:v>
                </c:pt>
                <c:pt idx="166">
                  <c:v>-11.299852</c:v>
                </c:pt>
                <c:pt idx="167">
                  <c:v>-11.299986000000001</c:v>
                </c:pt>
                <c:pt idx="168">
                  <c:v>-11.289624999999999</c:v>
                </c:pt>
                <c:pt idx="169">
                  <c:v>-11.285992</c:v>
                </c:pt>
                <c:pt idx="170">
                  <c:v>-11.273401</c:v>
                </c:pt>
                <c:pt idx="171">
                  <c:v>-11.283367</c:v>
                </c:pt>
                <c:pt idx="172">
                  <c:v>-11.28289</c:v>
                </c:pt>
                <c:pt idx="173">
                  <c:v>-11.282700999999999</c:v>
                </c:pt>
                <c:pt idx="174">
                  <c:v>-11.273717</c:v>
                </c:pt>
                <c:pt idx="175">
                  <c:v>-11.262089</c:v>
                </c:pt>
                <c:pt idx="176">
                  <c:v>-11.236863</c:v>
                </c:pt>
                <c:pt idx="177">
                  <c:v>-11.220867999999999</c:v>
                </c:pt>
                <c:pt idx="178">
                  <c:v>-11.199539</c:v>
                </c:pt>
                <c:pt idx="179">
                  <c:v>-11.176881</c:v>
                </c:pt>
                <c:pt idx="180">
                  <c:v>-11.143492</c:v>
                </c:pt>
                <c:pt idx="181">
                  <c:v>-11.129331000000001</c:v>
                </c:pt>
                <c:pt idx="182">
                  <c:v>-11.117191999999999</c:v>
                </c:pt>
                <c:pt idx="183">
                  <c:v>-11.112693999999999</c:v>
                </c:pt>
                <c:pt idx="184">
                  <c:v>-11.125014999999999</c:v>
                </c:pt>
                <c:pt idx="185">
                  <c:v>-11.154192999999999</c:v>
                </c:pt>
                <c:pt idx="186">
                  <c:v>-11.187842</c:v>
                </c:pt>
                <c:pt idx="187">
                  <c:v>-11.228144</c:v>
                </c:pt>
                <c:pt idx="188">
                  <c:v>-11.282173999999999</c:v>
                </c:pt>
                <c:pt idx="189">
                  <c:v>-11.341557999999999</c:v>
                </c:pt>
                <c:pt idx="190">
                  <c:v>-11.395314000000001</c:v>
                </c:pt>
                <c:pt idx="191">
                  <c:v>-11.465443</c:v>
                </c:pt>
                <c:pt idx="192">
                  <c:v>-11.551159999999999</c:v>
                </c:pt>
                <c:pt idx="193">
                  <c:v>-11.631633000000001</c:v>
                </c:pt>
                <c:pt idx="194">
                  <c:v>-11.725318</c:v>
                </c:pt>
                <c:pt idx="195">
                  <c:v>-11.833125000000001</c:v>
                </c:pt>
                <c:pt idx="196">
                  <c:v>-11.942550000000001</c:v>
                </c:pt>
                <c:pt idx="197">
                  <c:v>-12.046249</c:v>
                </c:pt>
                <c:pt idx="198">
                  <c:v>-12.175648000000001</c:v>
                </c:pt>
                <c:pt idx="199">
                  <c:v>-12.276268</c:v>
                </c:pt>
                <c:pt idx="200">
                  <c:v>-12.351842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ser>
          <c:idx val="0"/>
          <c:order val="4"/>
          <c:tx>
            <c:strRef>
              <c:f>CLvsLO!$U$2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-31.374759999999998</c:v>
                </c:pt>
                <c:pt idx="1">
                  <c:v>-30.404097</c:v>
                </c:pt>
                <c:pt idx="2">
                  <c:v>-29.024899999999999</c:v>
                </c:pt>
                <c:pt idx="3">
                  <c:v>-27.050128999999998</c:v>
                </c:pt>
                <c:pt idx="4">
                  <c:v>-25.303370999999999</c:v>
                </c:pt>
                <c:pt idx="5">
                  <c:v>-23.509074999999999</c:v>
                </c:pt>
                <c:pt idx="6">
                  <c:v>-21.828938999999998</c:v>
                </c:pt>
                <c:pt idx="7">
                  <c:v>-20.320478000000001</c:v>
                </c:pt>
                <c:pt idx="8">
                  <c:v>-19.071736999999999</c:v>
                </c:pt>
                <c:pt idx="9">
                  <c:v>-17.731159000000002</c:v>
                </c:pt>
                <c:pt idx="10">
                  <c:v>-16.234252999999999</c:v>
                </c:pt>
                <c:pt idx="11">
                  <c:v>-15.258176000000001</c:v>
                </c:pt>
                <c:pt idx="12">
                  <c:v>-14.403835000000001</c:v>
                </c:pt>
                <c:pt idx="13">
                  <c:v>-13.505514</c:v>
                </c:pt>
                <c:pt idx="14">
                  <c:v>-12.766496</c:v>
                </c:pt>
                <c:pt idx="15">
                  <c:v>-12.269963000000001</c:v>
                </c:pt>
                <c:pt idx="16">
                  <c:v>-11.589734</c:v>
                </c:pt>
                <c:pt idx="17">
                  <c:v>-10.933429</c:v>
                </c:pt>
                <c:pt idx="18">
                  <c:v>-10.577248000000001</c:v>
                </c:pt>
                <c:pt idx="19">
                  <c:v>-10.272511</c:v>
                </c:pt>
                <c:pt idx="20">
                  <c:v>-9.9830293999999995</c:v>
                </c:pt>
                <c:pt idx="21">
                  <c:v>-9.7527199000000007</c:v>
                </c:pt>
                <c:pt idx="22">
                  <c:v>-9.5565528999999998</c:v>
                </c:pt>
                <c:pt idx="23">
                  <c:v>-9.3782271999999995</c:v>
                </c:pt>
                <c:pt idx="24">
                  <c:v>-9.2109240999999997</c:v>
                </c:pt>
                <c:pt idx="25">
                  <c:v>-9.0930414000000006</c:v>
                </c:pt>
                <c:pt idx="26">
                  <c:v>-8.9775629000000006</c:v>
                </c:pt>
                <c:pt idx="27">
                  <c:v>-8.8941078000000005</c:v>
                </c:pt>
                <c:pt idx="28">
                  <c:v>-8.8254681000000001</c:v>
                </c:pt>
                <c:pt idx="29">
                  <c:v>-8.7502049999999993</c:v>
                </c:pt>
                <c:pt idx="30">
                  <c:v>-8.6991177000000004</c:v>
                </c:pt>
                <c:pt idx="31">
                  <c:v>-8.6463861000000009</c:v>
                </c:pt>
                <c:pt idx="32">
                  <c:v>-8.5783634000000006</c:v>
                </c:pt>
                <c:pt idx="33">
                  <c:v>-8.5721159</c:v>
                </c:pt>
                <c:pt idx="34">
                  <c:v>-8.5694742000000002</c:v>
                </c:pt>
                <c:pt idx="35">
                  <c:v>-8.5497694000000006</c:v>
                </c:pt>
                <c:pt idx="36">
                  <c:v>-8.5449161999999994</c:v>
                </c:pt>
                <c:pt idx="37">
                  <c:v>-8.5917119999999993</c:v>
                </c:pt>
                <c:pt idx="38">
                  <c:v>-8.5940361000000003</c:v>
                </c:pt>
                <c:pt idx="39">
                  <c:v>-8.6102513999999992</c:v>
                </c:pt>
                <c:pt idx="40">
                  <c:v>-8.6625519000000004</c:v>
                </c:pt>
                <c:pt idx="41">
                  <c:v>-8.6846312999999995</c:v>
                </c:pt>
                <c:pt idx="42">
                  <c:v>-8.7033558000000006</c:v>
                </c:pt>
                <c:pt idx="43">
                  <c:v>-8.7320861999999995</c:v>
                </c:pt>
                <c:pt idx="44">
                  <c:v>-8.7622260999999995</c:v>
                </c:pt>
                <c:pt idx="45">
                  <c:v>-8.7785387000000004</c:v>
                </c:pt>
                <c:pt idx="46">
                  <c:v>-8.8208064999999998</c:v>
                </c:pt>
                <c:pt idx="47">
                  <c:v>-8.8691101000000003</c:v>
                </c:pt>
                <c:pt idx="48">
                  <c:v>-8.8962803000000008</c:v>
                </c:pt>
                <c:pt idx="49">
                  <c:v>-8.9263610999999994</c:v>
                </c:pt>
                <c:pt idx="50">
                  <c:v>-8.9463615000000001</c:v>
                </c:pt>
                <c:pt idx="51">
                  <c:v>-8.9712458000000002</c:v>
                </c:pt>
                <c:pt idx="52">
                  <c:v>-8.9738579000000005</c:v>
                </c:pt>
                <c:pt idx="53">
                  <c:v>-8.9886417000000005</c:v>
                </c:pt>
                <c:pt idx="54">
                  <c:v>-8.9889460000000003</c:v>
                </c:pt>
                <c:pt idx="55">
                  <c:v>-8.9915009000000001</c:v>
                </c:pt>
                <c:pt idx="56">
                  <c:v>-8.9979867999999996</c:v>
                </c:pt>
                <c:pt idx="57">
                  <c:v>-9.0193024000000008</c:v>
                </c:pt>
                <c:pt idx="58">
                  <c:v>-9.0490189000000001</c:v>
                </c:pt>
                <c:pt idx="59">
                  <c:v>-9.0947113000000002</c:v>
                </c:pt>
                <c:pt idx="60">
                  <c:v>-9.1282443999999998</c:v>
                </c:pt>
                <c:pt idx="61">
                  <c:v>-9.1405791999999995</c:v>
                </c:pt>
                <c:pt idx="62">
                  <c:v>-9.1519346000000006</c:v>
                </c:pt>
                <c:pt idx="63">
                  <c:v>-9.1820936</c:v>
                </c:pt>
                <c:pt idx="64">
                  <c:v>-9.1822099999999995</c:v>
                </c:pt>
                <c:pt idx="65">
                  <c:v>-9.2022160999999993</c:v>
                </c:pt>
                <c:pt idx="66">
                  <c:v>-9.2021475000000006</c:v>
                </c:pt>
                <c:pt idx="67">
                  <c:v>-9.1932364</c:v>
                </c:pt>
                <c:pt idx="68">
                  <c:v>-9.1815061999999994</c:v>
                </c:pt>
                <c:pt idx="69">
                  <c:v>-9.1963223999999997</c:v>
                </c:pt>
                <c:pt idx="70">
                  <c:v>-9.1914101000000006</c:v>
                </c:pt>
                <c:pt idx="71">
                  <c:v>-9.1857652999999999</c:v>
                </c:pt>
                <c:pt idx="72">
                  <c:v>-9.1882152999999995</c:v>
                </c:pt>
                <c:pt idx="73">
                  <c:v>-9.1981477999999992</c:v>
                </c:pt>
                <c:pt idx="74">
                  <c:v>-9.1826734999999999</c:v>
                </c:pt>
                <c:pt idx="75">
                  <c:v>-9.1798143000000003</c:v>
                </c:pt>
                <c:pt idx="76">
                  <c:v>-9.1801376000000001</c:v>
                </c:pt>
                <c:pt idx="77">
                  <c:v>-9.1741475999999995</c:v>
                </c:pt>
                <c:pt idx="78">
                  <c:v>-9.1615848999999994</c:v>
                </c:pt>
                <c:pt idx="79">
                  <c:v>-9.1715859999999996</c:v>
                </c:pt>
                <c:pt idx="80">
                  <c:v>-9.1712092999999992</c:v>
                </c:pt>
                <c:pt idx="81">
                  <c:v>-9.1887150000000002</c:v>
                </c:pt>
                <c:pt idx="82">
                  <c:v>-9.2011641999999991</c:v>
                </c:pt>
                <c:pt idx="83">
                  <c:v>-9.2311335000000003</c:v>
                </c:pt>
                <c:pt idx="84">
                  <c:v>-9.2325583000000009</c:v>
                </c:pt>
                <c:pt idx="85">
                  <c:v>-9.2461699999999993</c:v>
                </c:pt>
                <c:pt idx="86">
                  <c:v>-9.2461041999999996</c:v>
                </c:pt>
                <c:pt idx="87">
                  <c:v>-9.2734307999999999</c:v>
                </c:pt>
                <c:pt idx="88">
                  <c:v>-9.2946729999999995</c:v>
                </c:pt>
                <c:pt idx="89">
                  <c:v>-9.3285111999999994</c:v>
                </c:pt>
                <c:pt idx="90">
                  <c:v>-9.3628453999999994</c:v>
                </c:pt>
                <c:pt idx="91">
                  <c:v>-9.4054289000000004</c:v>
                </c:pt>
                <c:pt idx="92">
                  <c:v>-9.4412898999999992</c:v>
                </c:pt>
                <c:pt idx="93">
                  <c:v>-9.4695205999999992</c:v>
                </c:pt>
                <c:pt idx="94">
                  <c:v>-9.4831362000000006</c:v>
                </c:pt>
                <c:pt idx="95">
                  <c:v>-9.4900599000000003</c:v>
                </c:pt>
                <c:pt idx="96">
                  <c:v>-9.4866837999999998</c:v>
                </c:pt>
                <c:pt idx="97">
                  <c:v>-9.4739951999999992</c:v>
                </c:pt>
                <c:pt idx="98">
                  <c:v>-9.4523907000000005</c:v>
                </c:pt>
                <c:pt idx="99">
                  <c:v>-9.4366225999999997</c:v>
                </c:pt>
                <c:pt idx="100">
                  <c:v>-9.4117984999999997</c:v>
                </c:pt>
                <c:pt idx="101">
                  <c:v>-9.3941689000000004</c:v>
                </c:pt>
                <c:pt idx="102">
                  <c:v>-9.3856678000000002</c:v>
                </c:pt>
                <c:pt idx="103">
                  <c:v>-9.3965444999999992</c:v>
                </c:pt>
                <c:pt idx="104">
                  <c:v>-9.4205828</c:v>
                </c:pt>
                <c:pt idx="105">
                  <c:v>-9.4751759</c:v>
                </c:pt>
                <c:pt idx="106">
                  <c:v>-9.5363854999999997</c:v>
                </c:pt>
                <c:pt idx="107">
                  <c:v>-9.6067456999999994</c:v>
                </c:pt>
                <c:pt idx="108">
                  <c:v>-9.6742983000000002</c:v>
                </c:pt>
                <c:pt idx="109">
                  <c:v>-9.7686434000000002</c:v>
                </c:pt>
                <c:pt idx="110">
                  <c:v>-9.86341</c:v>
                </c:pt>
                <c:pt idx="111">
                  <c:v>-9.9619551000000008</c:v>
                </c:pt>
                <c:pt idx="112">
                  <c:v>-10.053767000000001</c:v>
                </c:pt>
                <c:pt idx="113">
                  <c:v>-10.162127</c:v>
                </c:pt>
                <c:pt idx="114">
                  <c:v>-10.243669000000001</c:v>
                </c:pt>
                <c:pt idx="115">
                  <c:v>-10.321675000000001</c:v>
                </c:pt>
                <c:pt idx="116">
                  <c:v>-10.402381999999999</c:v>
                </c:pt>
                <c:pt idx="117">
                  <c:v>-10.484181</c:v>
                </c:pt>
                <c:pt idx="118">
                  <c:v>-10.540456000000001</c:v>
                </c:pt>
                <c:pt idx="119">
                  <c:v>-10.614079</c:v>
                </c:pt>
                <c:pt idx="120">
                  <c:v>-10.674885</c:v>
                </c:pt>
                <c:pt idx="121">
                  <c:v>-10.72749</c:v>
                </c:pt>
                <c:pt idx="122">
                  <c:v>-10.768547999999999</c:v>
                </c:pt>
                <c:pt idx="123">
                  <c:v>-10.843711000000001</c:v>
                </c:pt>
                <c:pt idx="124">
                  <c:v>-10.884026</c:v>
                </c:pt>
                <c:pt idx="125">
                  <c:v>-10.920070000000001</c:v>
                </c:pt>
                <c:pt idx="126">
                  <c:v>-10.948154000000001</c:v>
                </c:pt>
                <c:pt idx="127">
                  <c:v>-10.98892</c:v>
                </c:pt>
                <c:pt idx="128">
                  <c:v>-11.007052</c:v>
                </c:pt>
                <c:pt idx="129">
                  <c:v>-11.048057999999999</c:v>
                </c:pt>
                <c:pt idx="130">
                  <c:v>-11.097500999999999</c:v>
                </c:pt>
                <c:pt idx="131">
                  <c:v>-11.163067</c:v>
                </c:pt>
                <c:pt idx="132">
                  <c:v>-11.196282</c:v>
                </c:pt>
                <c:pt idx="133">
                  <c:v>-11.21393</c:v>
                </c:pt>
                <c:pt idx="134">
                  <c:v>-11.227001</c:v>
                </c:pt>
                <c:pt idx="135">
                  <c:v>-11.250108000000001</c:v>
                </c:pt>
                <c:pt idx="136">
                  <c:v>-11.234529999999999</c:v>
                </c:pt>
                <c:pt idx="137">
                  <c:v>-11.267593</c:v>
                </c:pt>
                <c:pt idx="138">
                  <c:v>-11.311756000000001</c:v>
                </c:pt>
                <c:pt idx="139">
                  <c:v>-11.375211</c:v>
                </c:pt>
                <c:pt idx="140">
                  <c:v>-11.409658</c:v>
                </c:pt>
                <c:pt idx="141">
                  <c:v>-11.486288</c:v>
                </c:pt>
                <c:pt idx="142">
                  <c:v>-11.527568</c:v>
                </c:pt>
                <c:pt idx="143">
                  <c:v>-11.607573</c:v>
                </c:pt>
                <c:pt idx="144">
                  <c:v>-11.64237</c:v>
                </c:pt>
                <c:pt idx="145">
                  <c:v>-11.717978</c:v>
                </c:pt>
                <c:pt idx="146">
                  <c:v>-11.763509000000001</c:v>
                </c:pt>
                <c:pt idx="147">
                  <c:v>-11.813502</c:v>
                </c:pt>
                <c:pt idx="148">
                  <c:v>-11.800382000000001</c:v>
                </c:pt>
                <c:pt idx="149">
                  <c:v>-11.822711999999999</c:v>
                </c:pt>
                <c:pt idx="150">
                  <c:v>-11.840099</c:v>
                </c:pt>
                <c:pt idx="151">
                  <c:v>-11.884828000000001</c:v>
                </c:pt>
                <c:pt idx="152">
                  <c:v>-11.884859000000001</c:v>
                </c:pt>
                <c:pt idx="153">
                  <c:v>-11.899068</c:v>
                </c:pt>
                <c:pt idx="154">
                  <c:v>-11.894931</c:v>
                </c:pt>
                <c:pt idx="155">
                  <c:v>-11.877934</c:v>
                </c:pt>
                <c:pt idx="156">
                  <c:v>-11.825685</c:v>
                </c:pt>
                <c:pt idx="157">
                  <c:v>-11.840033999999999</c:v>
                </c:pt>
                <c:pt idx="158">
                  <c:v>-11.827983</c:v>
                </c:pt>
                <c:pt idx="159">
                  <c:v>-11.856588</c:v>
                </c:pt>
                <c:pt idx="160">
                  <c:v>-11.860583</c:v>
                </c:pt>
                <c:pt idx="161">
                  <c:v>-11.900354</c:v>
                </c:pt>
                <c:pt idx="162">
                  <c:v>-11.876951</c:v>
                </c:pt>
                <c:pt idx="163">
                  <c:v>-11.887803999999999</c:v>
                </c:pt>
                <c:pt idx="164">
                  <c:v>-11.851622000000001</c:v>
                </c:pt>
                <c:pt idx="165">
                  <c:v>-11.855733000000001</c:v>
                </c:pt>
                <c:pt idx="166">
                  <c:v>-11.820862</c:v>
                </c:pt>
                <c:pt idx="167">
                  <c:v>-11.816521</c:v>
                </c:pt>
                <c:pt idx="168">
                  <c:v>-11.796635999999999</c:v>
                </c:pt>
                <c:pt idx="169">
                  <c:v>-11.784632999999999</c:v>
                </c:pt>
                <c:pt idx="170">
                  <c:v>-11.755561999999999</c:v>
                </c:pt>
                <c:pt idx="171">
                  <c:v>-11.758076000000001</c:v>
                </c:pt>
                <c:pt idx="172">
                  <c:v>-11.749955</c:v>
                </c:pt>
                <c:pt idx="173">
                  <c:v>-11.739338999999999</c:v>
                </c:pt>
                <c:pt idx="174">
                  <c:v>-11.721169</c:v>
                </c:pt>
                <c:pt idx="175">
                  <c:v>-11.702488000000001</c:v>
                </c:pt>
                <c:pt idx="176">
                  <c:v>-11.664605</c:v>
                </c:pt>
                <c:pt idx="177">
                  <c:v>-11.644429000000001</c:v>
                </c:pt>
                <c:pt idx="178">
                  <c:v>-11.622348000000001</c:v>
                </c:pt>
                <c:pt idx="179">
                  <c:v>-11.601096999999999</c:v>
                </c:pt>
                <c:pt idx="180">
                  <c:v>-11.556732999999999</c:v>
                </c:pt>
                <c:pt idx="181">
                  <c:v>-11.540552</c:v>
                </c:pt>
                <c:pt idx="182">
                  <c:v>-11.52505</c:v>
                </c:pt>
                <c:pt idx="183">
                  <c:v>-11.511070999999999</c:v>
                </c:pt>
                <c:pt idx="184">
                  <c:v>-11.515369</c:v>
                </c:pt>
                <c:pt idx="185">
                  <c:v>-11.547117999999999</c:v>
                </c:pt>
                <c:pt idx="186">
                  <c:v>-11.580515</c:v>
                </c:pt>
                <c:pt idx="187">
                  <c:v>-11.621297</c:v>
                </c:pt>
                <c:pt idx="188">
                  <c:v>-11.682480999999999</c:v>
                </c:pt>
                <c:pt idx="189">
                  <c:v>-11.757045</c:v>
                </c:pt>
                <c:pt idx="190">
                  <c:v>-11.816818</c:v>
                </c:pt>
                <c:pt idx="191">
                  <c:v>-11.901116</c:v>
                </c:pt>
                <c:pt idx="192">
                  <c:v>-12.009340999999999</c:v>
                </c:pt>
                <c:pt idx="193">
                  <c:v>-12.101694</c:v>
                </c:pt>
                <c:pt idx="194">
                  <c:v>-12.20764</c:v>
                </c:pt>
                <c:pt idx="195">
                  <c:v>-12.33661</c:v>
                </c:pt>
                <c:pt idx="196">
                  <c:v>-12.464553</c:v>
                </c:pt>
                <c:pt idx="197">
                  <c:v>-12.570313000000001</c:v>
                </c:pt>
                <c:pt idx="198">
                  <c:v>-12.707655000000001</c:v>
                </c:pt>
                <c:pt idx="199">
                  <c:v>-12.807086999999999</c:v>
                </c:pt>
                <c:pt idx="200">
                  <c:v>-12.877027999999999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8-46C6-8D57-3AF0D99D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32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4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8367767982490562"/>
          <c:w val="0.20378989579248014"/>
          <c:h val="0.31227352394904123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-0.19589299999999987</c:v>
                </c:pt>
                <c:pt idx="1">
                  <c:v>-0.13882599999999989</c:v>
                </c:pt>
                <c:pt idx="2">
                  <c:v>-7.3676999999999992E-2</c:v>
                </c:pt>
                <c:pt idx="3">
                  <c:v>-3.6597999999999686E-2</c:v>
                </c:pt>
                <c:pt idx="4">
                  <c:v>-1.8504000000000076E-2</c:v>
                </c:pt>
                <c:pt idx="5">
                  <c:v>0</c:v>
                </c:pt>
                <c:pt idx="6">
                  <c:v>6.4560000000000173E-3</c:v>
                </c:pt>
                <c:pt idx="7">
                  <c:v>-8.3280000000005572E-3</c:v>
                </c:pt>
                <c:pt idx="8">
                  <c:v>-5.9222000000000108E-2</c:v>
                </c:pt>
                <c:pt idx="9">
                  <c:v>-0.11967600000000012</c:v>
                </c:pt>
                <c:pt idx="10">
                  <c:v>-0.18381399999999992</c:v>
                </c:pt>
                <c:pt idx="11">
                  <c:v>-0.25062999999999924</c:v>
                </c:pt>
                <c:pt idx="12">
                  <c:v>-0.30898099999999928</c:v>
                </c:pt>
                <c:pt idx="13">
                  <c:v>-0.33130399999999938</c:v>
                </c:pt>
                <c:pt idx="14">
                  <c:v>-0.3348589999999998</c:v>
                </c:pt>
                <c:pt idx="15">
                  <c:v>-0.4088989999999999</c:v>
                </c:pt>
                <c:pt idx="16">
                  <c:v>-0.56666000000000061</c:v>
                </c:pt>
                <c:pt idx="17">
                  <c:v>-0.75231999999999921</c:v>
                </c:pt>
                <c:pt idx="18">
                  <c:v>-0.8757230000000007</c:v>
                </c:pt>
                <c:pt idx="19">
                  <c:v>-0.91058100000000053</c:v>
                </c:pt>
                <c:pt idx="20">
                  <c:v>-0.91735800000000012</c:v>
                </c:pt>
                <c:pt idx="21">
                  <c:v>-0.87724399999999925</c:v>
                </c:pt>
                <c:pt idx="22">
                  <c:v>-0.86022099999999924</c:v>
                </c:pt>
                <c:pt idx="23">
                  <c:v>-0.8160450000000008</c:v>
                </c:pt>
                <c:pt idx="24">
                  <c:v>-0.81641600000000025</c:v>
                </c:pt>
                <c:pt idx="25">
                  <c:v>-0.86225999999999914</c:v>
                </c:pt>
                <c:pt idx="26">
                  <c:v>-0.91304300000000005</c:v>
                </c:pt>
                <c:pt idx="27">
                  <c:v>-0.98088399999999965</c:v>
                </c:pt>
                <c:pt idx="28">
                  <c:v>-0.99694000000000038</c:v>
                </c:pt>
                <c:pt idx="29">
                  <c:v>-1.0554410000000001</c:v>
                </c:pt>
                <c:pt idx="30">
                  <c:v>-1.1214309999999994</c:v>
                </c:pt>
                <c:pt idx="31">
                  <c:v>-1.1858439999999995</c:v>
                </c:pt>
                <c:pt idx="32">
                  <c:v>-1.2184640000000009</c:v>
                </c:pt>
                <c:pt idx="33">
                  <c:v>-1.2151680000000002</c:v>
                </c:pt>
                <c:pt idx="34">
                  <c:v>-1.2609759999999994</c:v>
                </c:pt>
                <c:pt idx="35">
                  <c:v>-1.3169190000000004</c:v>
                </c:pt>
                <c:pt idx="36">
                  <c:v>-1.4025189999999998</c:v>
                </c:pt>
                <c:pt idx="37">
                  <c:v>-1.4567879999999995</c:v>
                </c:pt>
                <c:pt idx="38">
                  <c:v>-1.5241260000000008</c:v>
                </c:pt>
                <c:pt idx="39">
                  <c:v>-1.6239089999999994</c:v>
                </c:pt>
                <c:pt idx="40">
                  <c:v>-1.6783000000000001</c:v>
                </c:pt>
                <c:pt idx="41">
                  <c:v>-1.7599499999999999</c:v>
                </c:pt>
                <c:pt idx="42">
                  <c:v>-1.7871140000000008</c:v>
                </c:pt>
                <c:pt idx="43">
                  <c:v>-1.8201699999999992</c:v>
                </c:pt>
                <c:pt idx="44">
                  <c:v>-1.8453669999999995</c:v>
                </c:pt>
                <c:pt idx="45">
                  <c:v>-1.8022019999999994</c:v>
                </c:pt>
                <c:pt idx="46">
                  <c:v>-1.7528459999999999</c:v>
                </c:pt>
                <c:pt idx="47">
                  <c:v>-1.6322360000000007</c:v>
                </c:pt>
                <c:pt idx="48">
                  <c:v>-1.5288009999999996</c:v>
                </c:pt>
                <c:pt idx="49">
                  <c:v>-1.4353660000000001</c:v>
                </c:pt>
                <c:pt idx="50">
                  <c:v>-1.3306920000000009</c:v>
                </c:pt>
                <c:pt idx="51">
                  <c:v>-1.2417440000000006</c:v>
                </c:pt>
                <c:pt idx="52">
                  <c:v>-1.1906569999999999</c:v>
                </c:pt>
                <c:pt idx="53">
                  <c:v>-1.186693</c:v>
                </c:pt>
                <c:pt idx="54">
                  <c:v>-1.2416040000000006</c:v>
                </c:pt>
                <c:pt idx="55">
                  <c:v>-1.2789710000000003</c:v>
                </c:pt>
                <c:pt idx="56">
                  <c:v>-1.3373989999999996</c:v>
                </c:pt>
                <c:pt idx="57">
                  <c:v>-1.3976360000000003</c:v>
                </c:pt>
                <c:pt idx="58">
                  <c:v>-1.5046250000000008</c:v>
                </c:pt>
                <c:pt idx="59">
                  <c:v>-1.6339430000000004</c:v>
                </c:pt>
                <c:pt idx="60">
                  <c:v>-1.7566839999999999</c:v>
                </c:pt>
                <c:pt idx="61">
                  <c:v>-1.8233149999999991</c:v>
                </c:pt>
                <c:pt idx="62">
                  <c:v>-1.8678899999999992</c:v>
                </c:pt>
                <c:pt idx="63">
                  <c:v>-1.8932830000000003</c:v>
                </c:pt>
                <c:pt idx="64">
                  <c:v>-1.9175760000000004</c:v>
                </c:pt>
                <c:pt idx="65">
                  <c:v>-1.9131750000000007</c:v>
                </c:pt>
                <c:pt idx="66">
                  <c:v>-1.9214280000000006</c:v>
                </c:pt>
                <c:pt idx="67">
                  <c:v>-1.9344549999999998</c:v>
                </c:pt>
                <c:pt idx="68">
                  <c:v>-1.9608699999999999</c:v>
                </c:pt>
                <c:pt idx="69">
                  <c:v>-1.9249969999999994</c:v>
                </c:pt>
                <c:pt idx="70">
                  <c:v>-1.8790259999999996</c:v>
                </c:pt>
                <c:pt idx="71">
                  <c:v>-1.8442109999999996</c:v>
                </c:pt>
                <c:pt idx="72">
                  <c:v>-1.8456460000000003</c:v>
                </c:pt>
                <c:pt idx="73">
                  <c:v>-1.8753290000000007</c:v>
                </c:pt>
                <c:pt idx="74">
                  <c:v>-1.9222669999999997</c:v>
                </c:pt>
                <c:pt idx="75">
                  <c:v>-1.9615670000000005</c:v>
                </c:pt>
                <c:pt idx="76">
                  <c:v>-1.9845330000000008</c:v>
                </c:pt>
                <c:pt idx="77">
                  <c:v>-2.0283180000000005</c:v>
                </c:pt>
                <c:pt idx="78">
                  <c:v>-2.1424269999999996</c:v>
                </c:pt>
                <c:pt idx="79">
                  <c:v>-2.3076229999999995</c:v>
                </c:pt>
                <c:pt idx="80">
                  <c:v>-2.4724339999999998</c:v>
                </c:pt>
                <c:pt idx="81">
                  <c:v>-2.6709929999999993</c:v>
                </c:pt>
                <c:pt idx="82">
                  <c:v>-2.8981130000000004</c:v>
                </c:pt>
                <c:pt idx="83">
                  <c:v>-3.1866629999999994</c:v>
                </c:pt>
                <c:pt idx="84">
                  <c:v>-3.4567650000000008</c:v>
                </c:pt>
                <c:pt idx="85">
                  <c:v>-3.7501470000000001</c:v>
                </c:pt>
                <c:pt idx="86">
                  <c:v>-3.9686970000000006</c:v>
                </c:pt>
                <c:pt idx="87">
                  <c:v>-4.1949120000000004</c:v>
                </c:pt>
                <c:pt idx="88">
                  <c:v>-4.3861930000000005</c:v>
                </c:pt>
                <c:pt idx="89">
                  <c:v>-4.5858090000000011</c:v>
                </c:pt>
                <c:pt idx="90">
                  <c:v>-4.7230559999999997</c:v>
                </c:pt>
                <c:pt idx="91">
                  <c:v>-4.9154540000000004</c:v>
                </c:pt>
                <c:pt idx="92">
                  <c:v>-5.0864459999999987</c:v>
                </c:pt>
                <c:pt idx="93">
                  <c:v>-5.3169059999999995</c:v>
                </c:pt>
                <c:pt idx="94">
                  <c:v>-5.534122</c:v>
                </c:pt>
                <c:pt idx="95">
                  <c:v>-5.8551670000000016</c:v>
                </c:pt>
                <c:pt idx="96">
                  <c:v>-6.2973689999999998</c:v>
                </c:pt>
                <c:pt idx="97">
                  <c:v>-6.9619019999999985</c:v>
                </c:pt>
                <c:pt idx="98">
                  <c:v>-7.9870240000000017</c:v>
                </c:pt>
                <c:pt idx="99">
                  <c:v>-9.1531230000000008</c:v>
                </c:pt>
                <c:pt idx="100">
                  <c:v>-9.999956000000001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29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-0.20335299999999989</c:v>
                </c:pt>
                <c:pt idx="1">
                  <c:v>-0.13709400000000116</c:v>
                </c:pt>
                <c:pt idx="2">
                  <c:v>-4.7805000000000319E-2</c:v>
                </c:pt>
                <c:pt idx="3">
                  <c:v>0</c:v>
                </c:pt>
                <c:pt idx="4">
                  <c:v>2.4948000000000192E-2</c:v>
                </c:pt>
                <c:pt idx="5">
                  <c:v>3.851799999999983E-2</c:v>
                </c:pt>
                <c:pt idx="6">
                  <c:v>7.1113000000000426E-2</c:v>
                </c:pt>
                <c:pt idx="7">
                  <c:v>0.12552200000000013</c:v>
                </c:pt>
                <c:pt idx="8">
                  <c:v>0.16569499999999948</c:v>
                </c:pt>
                <c:pt idx="9">
                  <c:v>0.17495300000000036</c:v>
                </c:pt>
                <c:pt idx="10">
                  <c:v>0.14512399999999914</c:v>
                </c:pt>
                <c:pt idx="11">
                  <c:v>8.5507999999999029E-2</c:v>
                </c:pt>
                <c:pt idx="12">
                  <c:v>1.2157000000000195E-2</c:v>
                </c:pt>
                <c:pt idx="13">
                  <c:v>-5.0921999999999912E-2</c:v>
                </c:pt>
                <c:pt idx="14">
                  <c:v>-7.0949999999999847E-2</c:v>
                </c:pt>
                <c:pt idx="15">
                  <c:v>-6.1853000000001046E-2</c:v>
                </c:pt>
                <c:pt idx="16">
                  <c:v>-5.0537999999999528E-2</c:v>
                </c:pt>
                <c:pt idx="17">
                  <c:v>-6.3240999999999659E-2</c:v>
                </c:pt>
                <c:pt idx="18">
                  <c:v>-9.3794000000000821E-2</c:v>
                </c:pt>
                <c:pt idx="19">
                  <c:v>-0.11833200000000055</c:v>
                </c:pt>
                <c:pt idx="20">
                  <c:v>-0.13332600000000028</c:v>
                </c:pt>
                <c:pt idx="21">
                  <c:v>-0.13812700000000078</c:v>
                </c:pt>
                <c:pt idx="22">
                  <c:v>-0.16711000000000098</c:v>
                </c:pt>
                <c:pt idx="23">
                  <c:v>-0.19660900000000048</c:v>
                </c:pt>
                <c:pt idx="24">
                  <c:v>-0.20366300000000059</c:v>
                </c:pt>
                <c:pt idx="25">
                  <c:v>-0.2137190000000011</c:v>
                </c:pt>
                <c:pt idx="26">
                  <c:v>-0.21799000000000035</c:v>
                </c:pt>
                <c:pt idx="27">
                  <c:v>-0.26634300000000088</c:v>
                </c:pt>
                <c:pt idx="28">
                  <c:v>-0.27764100000000091</c:v>
                </c:pt>
                <c:pt idx="29">
                  <c:v>-0.31074500000000072</c:v>
                </c:pt>
                <c:pt idx="30">
                  <c:v>-0.33645600000000009</c:v>
                </c:pt>
                <c:pt idx="31">
                  <c:v>-0.37588200000000072</c:v>
                </c:pt>
                <c:pt idx="32">
                  <c:v>-0.39044400000000046</c:v>
                </c:pt>
                <c:pt idx="33">
                  <c:v>-0.38887800000000006</c:v>
                </c:pt>
                <c:pt idx="34">
                  <c:v>-0.41344300000000089</c:v>
                </c:pt>
                <c:pt idx="35">
                  <c:v>-0.45562800000000081</c:v>
                </c:pt>
                <c:pt idx="36">
                  <c:v>-0.52642699999999998</c:v>
                </c:pt>
                <c:pt idx="37">
                  <c:v>-0.57128900000000016</c:v>
                </c:pt>
                <c:pt idx="38">
                  <c:v>-0.62681599999999982</c:v>
                </c:pt>
                <c:pt idx="39">
                  <c:v>-0.70769100000000051</c:v>
                </c:pt>
                <c:pt idx="40">
                  <c:v>-0.76380800000000093</c:v>
                </c:pt>
                <c:pt idx="41">
                  <c:v>-0.83455700000000022</c:v>
                </c:pt>
                <c:pt idx="42">
                  <c:v>-0.86255599999999966</c:v>
                </c:pt>
                <c:pt idx="43">
                  <c:v>-0.89543899999999965</c:v>
                </c:pt>
                <c:pt idx="44">
                  <c:v>-0.92493400000000037</c:v>
                </c:pt>
                <c:pt idx="45">
                  <c:v>-0.87661500000000103</c:v>
                </c:pt>
                <c:pt idx="46">
                  <c:v>-0.81581300000000034</c:v>
                </c:pt>
                <c:pt idx="47">
                  <c:v>-0.68621599999999994</c:v>
                </c:pt>
                <c:pt idx="48">
                  <c:v>-0.57666400000000095</c:v>
                </c:pt>
                <c:pt idx="49">
                  <c:v>-0.47317300000000095</c:v>
                </c:pt>
                <c:pt idx="50">
                  <c:v>-0.3645580000000006</c:v>
                </c:pt>
                <c:pt idx="51">
                  <c:v>-0.27572200000000002</c:v>
                </c:pt>
                <c:pt idx="52">
                  <c:v>-0.21206199999999953</c:v>
                </c:pt>
                <c:pt idx="53">
                  <c:v>-0.18479199999999985</c:v>
                </c:pt>
                <c:pt idx="54">
                  <c:v>-0.21540599999999976</c:v>
                </c:pt>
                <c:pt idx="55">
                  <c:v>-0.25814500000000073</c:v>
                </c:pt>
                <c:pt idx="56">
                  <c:v>-0.32619900000000079</c:v>
                </c:pt>
                <c:pt idx="57">
                  <c:v>-0.41201799999999977</c:v>
                </c:pt>
                <c:pt idx="58">
                  <c:v>-0.5102019999999996</c:v>
                </c:pt>
                <c:pt idx="59">
                  <c:v>-0.61066399999999987</c:v>
                </c:pt>
                <c:pt idx="60">
                  <c:v>-0.71167200000000008</c:v>
                </c:pt>
                <c:pt idx="61">
                  <c:v>-0.80161100000000118</c:v>
                </c:pt>
                <c:pt idx="62">
                  <c:v>-0.83889800000000037</c:v>
                </c:pt>
                <c:pt idx="63">
                  <c:v>-0.81310299999999991</c:v>
                </c:pt>
                <c:pt idx="64">
                  <c:v>-0.72852800000000073</c:v>
                </c:pt>
                <c:pt idx="65">
                  <c:v>-0.66108900000000048</c:v>
                </c:pt>
                <c:pt idx="66">
                  <c:v>-0.61774199999999979</c:v>
                </c:pt>
                <c:pt idx="67">
                  <c:v>-0.62391900000000078</c:v>
                </c:pt>
                <c:pt idx="68">
                  <c:v>-0.69795799999999986</c:v>
                </c:pt>
                <c:pt idx="69">
                  <c:v>-0.75304200000000066</c:v>
                </c:pt>
                <c:pt idx="70">
                  <c:v>-0.79473400000000005</c:v>
                </c:pt>
                <c:pt idx="71">
                  <c:v>-0.78480400000000117</c:v>
                </c:pt>
                <c:pt idx="72">
                  <c:v>-0.78747700000000087</c:v>
                </c:pt>
                <c:pt idx="73">
                  <c:v>-0.82357999999999976</c:v>
                </c:pt>
                <c:pt idx="74">
                  <c:v>-0.89243399999999973</c:v>
                </c:pt>
                <c:pt idx="75">
                  <c:v>-1.0195670000000003</c:v>
                </c:pt>
                <c:pt idx="76">
                  <c:v>-1.1149699999999996</c:v>
                </c:pt>
                <c:pt idx="77">
                  <c:v>-1.2261160000000011</c:v>
                </c:pt>
                <c:pt idx="78">
                  <c:v>-1.2995999999999999</c:v>
                </c:pt>
                <c:pt idx="79">
                  <c:v>-1.4083839999999999</c:v>
                </c:pt>
                <c:pt idx="80">
                  <c:v>-1.5180620000000005</c:v>
                </c:pt>
                <c:pt idx="81">
                  <c:v>-1.6621830000000006</c:v>
                </c:pt>
                <c:pt idx="82">
                  <c:v>-1.8385920000000002</c:v>
                </c:pt>
                <c:pt idx="83">
                  <c:v>-2.0482170000000011</c:v>
                </c:pt>
                <c:pt idx="84">
                  <c:v>-2.2791360000000012</c:v>
                </c:pt>
                <c:pt idx="85">
                  <c:v>-2.5186770000000003</c:v>
                </c:pt>
                <c:pt idx="86">
                  <c:v>-2.7106320000000004</c:v>
                </c:pt>
                <c:pt idx="87">
                  <c:v>-2.8927840000000007</c:v>
                </c:pt>
                <c:pt idx="88">
                  <c:v>-3.0508980000000001</c:v>
                </c:pt>
                <c:pt idx="89">
                  <c:v>-3.2412939999999999</c:v>
                </c:pt>
                <c:pt idx="90">
                  <c:v>-3.4128670000000003</c:v>
                </c:pt>
                <c:pt idx="91">
                  <c:v>-3.6205220000000011</c:v>
                </c:pt>
                <c:pt idx="92">
                  <c:v>-3.7903090000000006</c:v>
                </c:pt>
                <c:pt idx="93">
                  <c:v>-4.0067570000000003</c:v>
                </c:pt>
                <c:pt idx="94">
                  <c:v>-4.2442779999999996</c:v>
                </c:pt>
                <c:pt idx="95">
                  <c:v>-4.573678000000001</c:v>
                </c:pt>
                <c:pt idx="96">
                  <c:v>-5.0140650000000004</c:v>
                </c:pt>
                <c:pt idx="97">
                  <c:v>-5.7258949999999995</c:v>
                </c:pt>
                <c:pt idx="98">
                  <c:v>-6.8896350000000002</c:v>
                </c:pt>
                <c:pt idx="99">
                  <c:v>-8.2167359999999992</c:v>
                </c:pt>
                <c:pt idx="100">
                  <c:v>-9.1689379999999989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27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2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29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-14.362901000000001</c:v>
                </c:pt>
                <c:pt idx="1">
                  <c:v>-14.792603</c:v>
                </c:pt>
                <c:pt idx="2">
                  <c:v>-15.582463000000001</c:v>
                </c:pt>
                <c:pt idx="3">
                  <c:v>-16.367697</c:v>
                </c:pt>
                <c:pt idx="4">
                  <c:v>-17.751010999999998</c:v>
                </c:pt>
                <c:pt idx="5">
                  <c:v>-18.946515999999999</c:v>
                </c:pt>
                <c:pt idx="6">
                  <c:v>-19.533358</c:v>
                </c:pt>
                <c:pt idx="7">
                  <c:v>-20.127378</c:v>
                </c:pt>
                <c:pt idx="8">
                  <c:v>-21.176638000000001</c:v>
                </c:pt>
                <c:pt idx="9">
                  <c:v>-23.551148999999999</c:v>
                </c:pt>
                <c:pt idx="10">
                  <c:v>-26.872301</c:v>
                </c:pt>
                <c:pt idx="11">
                  <c:v>-30.065863</c:v>
                </c:pt>
                <c:pt idx="12">
                  <c:v>-28.724684</c:v>
                </c:pt>
                <c:pt idx="13">
                  <c:v>-25.194680999999999</c:v>
                </c:pt>
                <c:pt idx="14">
                  <c:v>-20.615955</c:v>
                </c:pt>
                <c:pt idx="15">
                  <c:v>-18.735762000000001</c:v>
                </c:pt>
                <c:pt idx="16">
                  <c:v>-17.121749999999999</c:v>
                </c:pt>
                <c:pt idx="17">
                  <c:v>-15.681229999999999</c:v>
                </c:pt>
                <c:pt idx="18">
                  <c:v>-14.767227999999999</c:v>
                </c:pt>
                <c:pt idx="19">
                  <c:v>-14.421317</c:v>
                </c:pt>
                <c:pt idx="20">
                  <c:v>-14.249466999999999</c:v>
                </c:pt>
                <c:pt idx="21">
                  <c:v>-14.638315</c:v>
                </c:pt>
                <c:pt idx="22">
                  <c:v>-14.904572</c:v>
                </c:pt>
                <c:pt idx="23">
                  <c:v>-15.820672</c:v>
                </c:pt>
                <c:pt idx="24">
                  <c:v>-16.231404999999999</c:v>
                </c:pt>
                <c:pt idx="25">
                  <c:v>-15.949494</c:v>
                </c:pt>
                <c:pt idx="26">
                  <c:v>-15.304436000000001</c:v>
                </c:pt>
                <c:pt idx="27">
                  <c:v>-14.480791999999999</c:v>
                </c:pt>
                <c:pt idx="28">
                  <c:v>-14.187753000000001</c:v>
                </c:pt>
                <c:pt idx="29">
                  <c:v>-13.427237999999999</c:v>
                </c:pt>
                <c:pt idx="30">
                  <c:v>-12.696509000000001</c:v>
                </c:pt>
                <c:pt idx="31">
                  <c:v>-12.03814</c:v>
                </c:pt>
                <c:pt idx="32">
                  <c:v>-11.551833</c:v>
                </c:pt>
                <c:pt idx="33">
                  <c:v>-11.270026</c:v>
                </c:pt>
                <c:pt idx="34">
                  <c:v>-10.655549000000001</c:v>
                </c:pt>
                <c:pt idx="35">
                  <c:v>-10.079841999999999</c:v>
                </c:pt>
                <c:pt idx="36">
                  <c:v>-9.3175650000000001</c:v>
                </c:pt>
                <c:pt idx="37">
                  <c:v>-8.7838030000000007</c:v>
                </c:pt>
                <c:pt idx="38">
                  <c:v>-8.2195319999999992</c:v>
                </c:pt>
                <c:pt idx="39">
                  <c:v>-7.6899103999999996</c:v>
                </c:pt>
                <c:pt idx="40">
                  <c:v>-7.1744351000000002</c:v>
                </c:pt>
                <c:pt idx="41">
                  <c:v>-6.7073559999999999</c:v>
                </c:pt>
                <c:pt idx="42">
                  <c:v>-6.3397731999999998</c:v>
                </c:pt>
                <c:pt idx="43">
                  <c:v>-6.0779557000000004</c:v>
                </c:pt>
                <c:pt idx="44">
                  <c:v>-5.9455457000000003</c:v>
                </c:pt>
                <c:pt idx="45">
                  <c:v>-5.9721174000000001</c:v>
                </c:pt>
                <c:pt idx="46">
                  <c:v>-6.1111478999999997</c:v>
                </c:pt>
                <c:pt idx="47">
                  <c:v>-6.4028134000000003</c:v>
                </c:pt>
                <c:pt idx="48">
                  <c:v>-6.7510308999999999</c:v>
                </c:pt>
                <c:pt idx="49">
                  <c:v>-7.1570710999999996</c:v>
                </c:pt>
                <c:pt idx="50">
                  <c:v>-7.6108513000000002</c:v>
                </c:pt>
                <c:pt idx="51">
                  <c:v>-7.9888114999999997</c:v>
                </c:pt>
                <c:pt idx="52">
                  <c:v>-8.2563648000000001</c:v>
                </c:pt>
                <c:pt idx="53">
                  <c:v>-8.3766803999999997</c:v>
                </c:pt>
                <c:pt idx="54">
                  <c:v>-8.4481201000000006</c:v>
                </c:pt>
                <c:pt idx="55">
                  <c:v>-8.5710067999999993</c:v>
                </c:pt>
                <c:pt idx="56">
                  <c:v>-8.5784531000000008</c:v>
                </c:pt>
                <c:pt idx="57">
                  <c:v>-8.7274227</c:v>
                </c:pt>
                <c:pt idx="58">
                  <c:v>-8.7942142000000008</c:v>
                </c:pt>
                <c:pt idx="59">
                  <c:v>-8.9804391999999993</c:v>
                </c:pt>
                <c:pt idx="60">
                  <c:v>-8.9868307000000005</c:v>
                </c:pt>
                <c:pt idx="61">
                  <c:v>-8.9683951999999998</c:v>
                </c:pt>
                <c:pt idx="62">
                  <c:v>-8.9384995000000007</c:v>
                </c:pt>
                <c:pt idx="63">
                  <c:v>-9.0920600999999994</c:v>
                </c:pt>
                <c:pt idx="64">
                  <c:v>-9.3121957999999996</c:v>
                </c:pt>
                <c:pt idx="65">
                  <c:v>-9.8565816999999996</c:v>
                </c:pt>
                <c:pt idx="66">
                  <c:v>-10.388801000000001</c:v>
                </c:pt>
                <c:pt idx="67">
                  <c:v>-11.158086000000001</c:v>
                </c:pt>
                <c:pt idx="68">
                  <c:v>-11.183584</c:v>
                </c:pt>
                <c:pt idx="69">
                  <c:v>-10.84857</c:v>
                </c:pt>
                <c:pt idx="70">
                  <c:v>-10.179821</c:v>
                </c:pt>
                <c:pt idx="71">
                  <c:v>-9.8021688000000005</c:v>
                </c:pt>
                <c:pt idx="72">
                  <c:v>-9.6226883000000001</c:v>
                </c:pt>
                <c:pt idx="73">
                  <c:v>-9.4010420000000003</c:v>
                </c:pt>
                <c:pt idx="74">
                  <c:v>-9.3563136999999994</c:v>
                </c:pt>
                <c:pt idx="75">
                  <c:v>-9.3861588999999999</c:v>
                </c:pt>
                <c:pt idx="76">
                  <c:v>-9.6470623</c:v>
                </c:pt>
                <c:pt idx="77">
                  <c:v>-9.8838091000000006</c:v>
                </c:pt>
                <c:pt idx="78">
                  <c:v>-9.9869374999999998</c:v>
                </c:pt>
                <c:pt idx="79">
                  <c:v>-9.9629916999999999</c:v>
                </c:pt>
                <c:pt idx="80">
                  <c:v>-9.5431136999999993</c:v>
                </c:pt>
                <c:pt idx="81">
                  <c:v>-8.9177599000000001</c:v>
                </c:pt>
                <c:pt idx="82">
                  <c:v>-8.0355854000000004</c:v>
                </c:pt>
                <c:pt idx="83">
                  <c:v>-7.2588037999999999</c:v>
                </c:pt>
                <c:pt idx="84">
                  <c:v>-6.5942135000000004</c:v>
                </c:pt>
                <c:pt idx="85">
                  <c:v>-5.9430933000000001</c:v>
                </c:pt>
                <c:pt idx="86">
                  <c:v>-5.3848418999999996</c:v>
                </c:pt>
                <c:pt idx="87">
                  <c:v>-4.9315844000000002</c:v>
                </c:pt>
                <c:pt idx="88">
                  <c:v>-4.6941766999999999</c:v>
                </c:pt>
                <c:pt idx="89">
                  <c:v>-4.5871167000000002</c:v>
                </c:pt>
                <c:pt idx="90">
                  <c:v>-4.5251612999999997</c:v>
                </c:pt>
                <c:pt idx="91">
                  <c:v>-4.5053166999999998</c:v>
                </c:pt>
                <c:pt idx="92">
                  <c:v>-4.5369935000000003</c:v>
                </c:pt>
                <c:pt idx="93">
                  <c:v>-4.5289183</c:v>
                </c:pt>
                <c:pt idx="94">
                  <c:v>-4.4399008999999996</c:v>
                </c:pt>
                <c:pt idx="95">
                  <c:v>-4.2385478000000001</c:v>
                </c:pt>
                <c:pt idx="96">
                  <c:v>-4.0388231000000001</c:v>
                </c:pt>
                <c:pt idx="97">
                  <c:v>-3.8096063</c:v>
                </c:pt>
                <c:pt idx="98">
                  <c:v>-3.5791670999999998</c:v>
                </c:pt>
                <c:pt idx="99">
                  <c:v>-3.3218304999999999</c:v>
                </c:pt>
                <c:pt idx="100">
                  <c:v>-3.1606963000000001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29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-13.353569999999999</c:v>
                </c:pt>
                <c:pt idx="1">
                  <c:v>-13.906936999999999</c:v>
                </c:pt>
                <c:pt idx="2">
                  <c:v>-14.621358000000001</c:v>
                </c:pt>
                <c:pt idx="3">
                  <c:v>-15.100756000000001</c:v>
                </c:pt>
                <c:pt idx="4">
                  <c:v>-15.782553</c:v>
                </c:pt>
                <c:pt idx="5">
                  <c:v>-16.472598999999999</c:v>
                </c:pt>
                <c:pt idx="6">
                  <c:v>-17.113980999999999</c:v>
                </c:pt>
                <c:pt idx="7">
                  <c:v>-17.024090000000001</c:v>
                </c:pt>
                <c:pt idx="8">
                  <c:v>-16.92231</c:v>
                </c:pt>
                <c:pt idx="9">
                  <c:v>-17.21294</c:v>
                </c:pt>
                <c:pt idx="10">
                  <c:v>-17.766311999999999</c:v>
                </c:pt>
                <c:pt idx="11">
                  <c:v>-17.960854000000001</c:v>
                </c:pt>
                <c:pt idx="12">
                  <c:v>-17.608972999999999</c:v>
                </c:pt>
                <c:pt idx="13">
                  <c:v>-17.675308000000001</c:v>
                </c:pt>
                <c:pt idx="14">
                  <c:v>-18.084088999999999</c:v>
                </c:pt>
                <c:pt idx="15">
                  <c:v>-18.374127999999999</c:v>
                </c:pt>
                <c:pt idx="16">
                  <c:v>-18.300238</c:v>
                </c:pt>
                <c:pt idx="17">
                  <c:v>-18.143401999999998</c:v>
                </c:pt>
                <c:pt idx="18">
                  <c:v>-18.551361</c:v>
                </c:pt>
                <c:pt idx="19">
                  <c:v>-19.284200999999999</c:v>
                </c:pt>
                <c:pt idx="20">
                  <c:v>-19.4741</c:v>
                </c:pt>
                <c:pt idx="21">
                  <c:v>-19.933796000000001</c:v>
                </c:pt>
                <c:pt idx="22">
                  <c:v>-20.057074</c:v>
                </c:pt>
                <c:pt idx="23">
                  <c:v>-20.880835000000001</c:v>
                </c:pt>
                <c:pt idx="24">
                  <c:v>-20.175533000000001</c:v>
                </c:pt>
                <c:pt idx="25">
                  <c:v>-18.815918</c:v>
                </c:pt>
                <c:pt idx="26">
                  <c:v>-17.214186000000002</c:v>
                </c:pt>
                <c:pt idx="27">
                  <c:v>-16.312301999999999</c:v>
                </c:pt>
                <c:pt idx="28">
                  <c:v>-15.803587</c:v>
                </c:pt>
                <c:pt idx="29">
                  <c:v>-15.030860000000001</c:v>
                </c:pt>
                <c:pt idx="30">
                  <c:v>-14.346603999999999</c:v>
                </c:pt>
                <c:pt idx="31">
                  <c:v>-13.880475000000001</c:v>
                </c:pt>
                <c:pt idx="32">
                  <c:v>-13.477384000000001</c:v>
                </c:pt>
                <c:pt idx="33">
                  <c:v>-13.154958000000001</c:v>
                </c:pt>
                <c:pt idx="34">
                  <c:v>-12.521671</c:v>
                </c:pt>
                <c:pt idx="35">
                  <c:v>-11.903428999999999</c:v>
                </c:pt>
                <c:pt idx="36">
                  <c:v>-11.156363000000001</c:v>
                </c:pt>
                <c:pt idx="37">
                  <c:v>-10.525137000000001</c:v>
                </c:pt>
                <c:pt idx="38">
                  <c:v>-9.8410635000000006</c:v>
                </c:pt>
                <c:pt idx="39">
                  <c:v>-9.1370305999999992</c:v>
                </c:pt>
                <c:pt idx="40">
                  <c:v>-8.4423037000000001</c:v>
                </c:pt>
                <c:pt idx="41">
                  <c:v>-7.7954530999999996</c:v>
                </c:pt>
                <c:pt idx="42">
                  <c:v>-7.2926345000000001</c:v>
                </c:pt>
                <c:pt idx="43">
                  <c:v>-6.9257435999999997</c:v>
                </c:pt>
                <c:pt idx="44">
                  <c:v>-6.7044435</c:v>
                </c:pt>
                <c:pt idx="45">
                  <c:v>-6.6446762000000001</c:v>
                </c:pt>
                <c:pt idx="46">
                  <c:v>-6.7092586000000001</c:v>
                </c:pt>
                <c:pt idx="47">
                  <c:v>-6.9606519000000002</c:v>
                </c:pt>
                <c:pt idx="48">
                  <c:v>-7.2659111000000003</c:v>
                </c:pt>
                <c:pt idx="49">
                  <c:v>-7.6174559999999998</c:v>
                </c:pt>
                <c:pt idx="50">
                  <c:v>-8.0170125999999993</c:v>
                </c:pt>
                <c:pt idx="51">
                  <c:v>-8.4069213999999999</c:v>
                </c:pt>
                <c:pt idx="52">
                  <c:v>-8.7592324999999995</c:v>
                </c:pt>
                <c:pt idx="53">
                  <c:v>-9.0627774999999993</c:v>
                </c:pt>
                <c:pt idx="54">
                  <c:v>-9.2651681999999997</c:v>
                </c:pt>
                <c:pt idx="55">
                  <c:v>-9.5038166000000004</c:v>
                </c:pt>
                <c:pt idx="56">
                  <c:v>-9.5770015999999991</c:v>
                </c:pt>
                <c:pt idx="57">
                  <c:v>-9.7545670999999992</c:v>
                </c:pt>
                <c:pt idx="58">
                  <c:v>-9.8184146999999999</c:v>
                </c:pt>
                <c:pt idx="59">
                  <c:v>-9.9887046999999995</c:v>
                </c:pt>
                <c:pt idx="60">
                  <c:v>-10.074668000000001</c:v>
                </c:pt>
                <c:pt idx="61">
                  <c:v>-10.157727</c:v>
                </c:pt>
                <c:pt idx="62">
                  <c:v>-10.311404</c:v>
                </c:pt>
                <c:pt idx="63">
                  <c:v>-10.592998</c:v>
                </c:pt>
                <c:pt idx="64">
                  <c:v>-11.015905999999999</c:v>
                </c:pt>
                <c:pt idx="65">
                  <c:v>-11.622609000000001</c:v>
                </c:pt>
                <c:pt idx="66">
                  <c:v>-12.228567999999999</c:v>
                </c:pt>
                <c:pt idx="67">
                  <c:v>-12.761359000000001</c:v>
                </c:pt>
                <c:pt idx="68">
                  <c:v>-12.641855</c:v>
                </c:pt>
                <c:pt idx="69">
                  <c:v>-12.224809</c:v>
                </c:pt>
                <c:pt idx="70">
                  <c:v>-11.627618</c:v>
                </c:pt>
                <c:pt idx="71">
                  <c:v>-11.346803</c:v>
                </c:pt>
                <c:pt idx="72">
                  <c:v>-11.206556000000001</c:v>
                </c:pt>
                <c:pt idx="73">
                  <c:v>-11.159635</c:v>
                </c:pt>
                <c:pt idx="74">
                  <c:v>-11.16785</c:v>
                </c:pt>
                <c:pt idx="75">
                  <c:v>-11.179455000000001</c:v>
                </c:pt>
                <c:pt idx="76">
                  <c:v>-11.25895</c:v>
                </c:pt>
                <c:pt idx="77">
                  <c:v>-11.214136</c:v>
                </c:pt>
                <c:pt idx="78">
                  <c:v>-10.984996000000001</c:v>
                </c:pt>
                <c:pt idx="79">
                  <c:v>-10.611572000000001</c:v>
                </c:pt>
                <c:pt idx="80">
                  <c:v>-9.9921445999999996</c:v>
                </c:pt>
                <c:pt idx="81">
                  <c:v>-9.2462406000000001</c:v>
                </c:pt>
                <c:pt idx="82">
                  <c:v>-8.3824491999999999</c:v>
                </c:pt>
                <c:pt idx="83">
                  <c:v>-7.6752763000000002</c:v>
                </c:pt>
                <c:pt idx="84">
                  <c:v>-7.0941495999999997</c:v>
                </c:pt>
                <c:pt idx="85">
                  <c:v>-6.5695247999999999</c:v>
                </c:pt>
                <c:pt idx="86">
                  <c:v>-6.1142583000000004</c:v>
                </c:pt>
                <c:pt idx="87">
                  <c:v>-5.8249211000000001</c:v>
                </c:pt>
                <c:pt idx="88">
                  <c:v>-5.6709762000000001</c:v>
                </c:pt>
                <c:pt idx="89">
                  <c:v>-5.5646787</c:v>
                </c:pt>
                <c:pt idx="90">
                  <c:v>-5.4373655000000003</c:v>
                </c:pt>
                <c:pt idx="91">
                  <c:v>-5.3602480999999997</c:v>
                </c:pt>
                <c:pt idx="92">
                  <c:v>-5.3410897000000004</c:v>
                </c:pt>
                <c:pt idx="93">
                  <c:v>-5.2518868000000003</c:v>
                </c:pt>
                <c:pt idx="94">
                  <c:v>-5.0546641000000001</c:v>
                </c:pt>
                <c:pt idx="95">
                  <c:v>-4.7754516999999996</c:v>
                </c:pt>
                <c:pt idx="96">
                  <c:v>-4.5136113</c:v>
                </c:pt>
                <c:pt idx="97">
                  <c:v>-4.2050853000000004</c:v>
                </c:pt>
                <c:pt idx="98">
                  <c:v>-3.8835923999999999</c:v>
                </c:pt>
                <c:pt idx="99">
                  <c:v>-3.5694916000000001</c:v>
                </c:pt>
                <c:pt idx="100">
                  <c:v>-3.3878862999999999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27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2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0862914286581"/>
          <c:y val="0.69686548535507686"/>
          <c:w val="0.5525690650641466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-46.238770000000002</c:v>
                </c:pt>
                <c:pt idx="1">
                  <c:v>-46.331004999999998</c:v>
                </c:pt>
                <c:pt idx="2">
                  <c:v>-46.845790999999998</c:v>
                </c:pt>
                <c:pt idx="3">
                  <c:v>-47.461455999999998</c:v>
                </c:pt>
                <c:pt idx="4">
                  <c:v>-47.707023999999997</c:v>
                </c:pt>
                <c:pt idx="5">
                  <c:v>-47.44717</c:v>
                </c:pt>
                <c:pt idx="6">
                  <c:v>-47.234554000000003</c:v>
                </c:pt>
                <c:pt idx="7">
                  <c:v>-47.128447999999999</c:v>
                </c:pt>
                <c:pt idx="8">
                  <c:v>-47.291789999999999</c:v>
                </c:pt>
                <c:pt idx="9">
                  <c:v>-47.269244999999998</c:v>
                </c:pt>
                <c:pt idx="10">
                  <c:v>-47.313614000000001</c:v>
                </c:pt>
                <c:pt idx="11">
                  <c:v>-47.260055999999999</c:v>
                </c:pt>
                <c:pt idx="12">
                  <c:v>-47.194454</c:v>
                </c:pt>
                <c:pt idx="13">
                  <c:v>-47.322029000000001</c:v>
                </c:pt>
                <c:pt idx="14">
                  <c:v>-47.483265000000003</c:v>
                </c:pt>
                <c:pt idx="15">
                  <c:v>-48.068001000000002</c:v>
                </c:pt>
                <c:pt idx="16">
                  <c:v>-48.730834999999999</c:v>
                </c:pt>
                <c:pt idx="17">
                  <c:v>-49.028168000000001</c:v>
                </c:pt>
                <c:pt idx="18">
                  <c:v>-49.088279999999997</c:v>
                </c:pt>
                <c:pt idx="19">
                  <c:v>-48.900329999999997</c:v>
                </c:pt>
                <c:pt idx="20">
                  <c:v>-48.568562</c:v>
                </c:pt>
                <c:pt idx="21">
                  <c:v>-47.903641</c:v>
                </c:pt>
                <c:pt idx="22">
                  <c:v>-47.250717000000002</c:v>
                </c:pt>
                <c:pt idx="23">
                  <c:v>-46.564804000000002</c:v>
                </c:pt>
                <c:pt idx="24">
                  <c:v>-46.100979000000002</c:v>
                </c:pt>
                <c:pt idx="25">
                  <c:v>-45.912098</c:v>
                </c:pt>
                <c:pt idx="26">
                  <c:v>-45.884059999999998</c:v>
                </c:pt>
                <c:pt idx="27">
                  <c:v>-45.948681000000001</c:v>
                </c:pt>
                <c:pt idx="28">
                  <c:v>-45.777985000000001</c:v>
                </c:pt>
                <c:pt idx="29">
                  <c:v>-45.902915999999998</c:v>
                </c:pt>
                <c:pt idx="30">
                  <c:v>-46.005093000000002</c:v>
                </c:pt>
                <c:pt idx="31">
                  <c:v>-46.217658999999998</c:v>
                </c:pt>
                <c:pt idx="32">
                  <c:v>-46.557091</c:v>
                </c:pt>
                <c:pt idx="33">
                  <c:v>-46.814723999999998</c:v>
                </c:pt>
                <c:pt idx="34">
                  <c:v>-47.071773999999998</c:v>
                </c:pt>
                <c:pt idx="35">
                  <c:v>-47.238712</c:v>
                </c:pt>
                <c:pt idx="36">
                  <c:v>-47.284618000000002</c:v>
                </c:pt>
                <c:pt idx="37">
                  <c:v>-47.371364999999997</c:v>
                </c:pt>
                <c:pt idx="38">
                  <c:v>-47.459854</c:v>
                </c:pt>
                <c:pt idx="39">
                  <c:v>-47.633667000000003</c:v>
                </c:pt>
                <c:pt idx="40">
                  <c:v>-47.534573000000002</c:v>
                </c:pt>
                <c:pt idx="41">
                  <c:v>-47.207191000000002</c:v>
                </c:pt>
                <c:pt idx="42">
                  <c:v>-46.633377000000003</c:v>
                </c:pt>
                <c:pt idx="43">
                  <c:v>-46.161163000000002</c:v>
                </c:pt>
                <c:pt idx="44">
                  <c:v>-45.827057000000003</c:v>
                </c:pt>
                <c:pt idx="45">
                  <c:v>-45.769215000000003</c:v>
                </c:pt>
                <c:pt idx="46">
                  <c:v>-45.719475000000003</c:v>
                </c:pt>
                <c:pt idx="47">
                  <c:v>-45.795841000000003</c:v>
                </c:pt>
                <c:pt idx="48">
                  <c:v>-45.892226999999998</c:v>
                </c:pt>
                <c:pt idx="49">
                  <c:v>-46.261127000000002</c:v>
                </c:pt>
                <c:pt idx="50">
                  <c:v>-47.067729999999997</c:v>
                </c:pt>
                <c:pt idx="51">
                  <c:v>-48.128146999999998</c:v>
                </c:pt>
                <c:pt idx="52">
                  <c:v>-49.179909000000002</c:v>
                </c:pt>
                <c:pt idx="53">
                  <c:v>-50.425026000000003</c:v>
                </c:pt>
                <c:pt idx="54">
                  <c:v>-51.040123000000001</c:v>
                </c:pt>
                <c:pt idx="55">
                  <c:v>-51.607779999999998</c:v>
                </c:pt>
                <c:pt idx="56">
                  <c:v>-51.178668999999999</c:v>
                </c:pt>
                <c:pt idx="57">
                  <c:v>-50.998032000000002</c:v>
                </c:pt>
                <c:pt idx="58">
                  <c:v>-50.325699</c:v>
                </c:pt>
                <c:pt idx="59">
                  <c:v>-49.999195</c:v>
                </c:pt>
                <c:pt idx="60">
                  <c:v>-49.841777999999998</c:v>
                </c:pt>
                <c:pt idx="61">
                  <c:v>-50.057858000000003</c:v>
                </c:pt>
                <c:pt idx="62">
                  <c:v>-50.304023999999998</c:v>
                </c:pt>
                <c:pt idx="63">
                  <c:v>-50.667319999999997</c:v>
                </c:pt>
                <c:pt idx="64">
                  <c:v>-51.158127</c:v>
                </c:pt>
                <c:pt idx="65">
                  <c:v>-51.873455</c:v>
                </c:pt>
                <c:pt idx="66">
                  <c:v>-52.850425999999999</c:v>
                </c:pt>
                <c:pt idx="67">
                  <c:v>-53.610320999999999</c:v>
                </c:pt>
                <c:pt idx="68">
                  <c:v>-53.717041000000002</c:v>
                </c:pt>
                <c:pt idx="69">
                  <c:v>-53.272278</c:v>
                </c:pt>
                <c:pt idx="70">
                  <c:v>-52.715255999999997</c:v>
                </c:pt>
                <c:pt idx="71">
                  <c:v>-52.345832999999999</c:v>
                </c:pt>
                <c:pt idx="72">
                  <c:v>-52.1492</c:v>
                </c:pt>
                <c:pt idx="73">
                  <c:v>-52.178204000000001</c:v>
                </c:pt>
                <c:pt idx="74">
                  <c:v>-52.370831000000003</c:v>
                </c:pt>
                <c:pt idx="75">
                  <c:v>-52.481853000000001</c:v>
                </c:pt>
                <c:pt idx="76">
                  <c:v>-52.119179000000003</c:v>
                </c:pt>
                <c:pt idx="77">
                  <c:v>-51.434539999999998</c:v>
                </c:pt>
                <c:pt idx="78">
                  <c:v>-50.832306000000003</c:v>
                </c:pt>
                <c:pt idx="79">
                  <c:v>-50.605423000000002</c:v>
                </c:pt>
                <c:pt idx="80">
                  <c:v>-50.533669000000003</c:v>
                </c:pt>
                <c:pt idx="81">
                  <c:v>-50.486289999999997</c:v>
                </c:pt>
                <c:pt idx="82">
                  <c:v>-50.169589999999999</c:v>
                </c:pt>
                <c:pt idx="83">
                  <c:v>-49.257289999999998</c:v>
                </c:pt>
                <c:pt idx="84">
                  <c:v>-47.965426999999998</c:v>
                </c:pt>
                <c:pt idx="85">
                  <c:v>-46.5229</c:v>
                </c:pt>
                <c:pt idx="86">
                  <c:v>-45.641171</c:v>
                </c:pt>
                <c:pt idx="87">
                  <c:v>-44.820374000000001</c:v>
                </c:pt>
                <c:pt idx="88">
                  <c:v>-44.214545999999999</c:v>
                </c:pt>
                <c:pt idx="89">
                  <c:v>-43.581795</c:v>
                </c:pt>
                <c:pt idx="90">
                  <c:v>-42.878273</c:v>
                </c:pt>
                <c:pt idx="91">
                  <c:v>-42.039580999999998</c:v>
                </c:pt>
                <c:pt idx="92">
                  <c:v>-41.264854</c:v>
                </c:pt>
                <c:pt idx="93">
                  <c:v>-40.798363000000002</c:v>
                </c:pt>
                <c:pt idx="94">
                  <c:v>-40.540958000000003</c:v>
                </c:pt>
                <c:pt idx="95">
                  <c:v>-40.553829</c:v>
                </c:pt>
                <c:pt idx="96">
                  <c:v>-40.951560999999998</c:v>
                </c:pt>
                <c:pt idx="97">
                  <c:v>-41.591273999999999</c:v>
                </c:pt>
                <c:pt idx="98">
                  <c:v>-42.386260999999998</c:v>
                </c:pt>
                <c:pt idx="99">
                  <c:v>-43.092571</c:v>
                </c:pt>
                <c:pt idx="100">
                  <c:v>-43.675465000000003</c:v>
                </c:pt>
                <c:pt idx="101">
                  <c:v>-43.938831</c:v>
                </c:pt>
                <c:pt idx="102">
                  <c:v>-43.957721999999997</c:v>
                </c:pt>
                <c:pt idx="103">
                  <c:v>-43.851868000000003</c:v>
                </c:pt>
                <c:pt idx="104">
                  <c:v>-43.704493999999997</c:v>
                </c:pt>
                <c:pt idx="105">
                  <c:v>-43.372855999999999</c:v>
                </c:pt>
                <c:pt idx="106">
                  <c:v>-42.843387999999997</c:v>
                </c:pt>
                <c:pt idx="107">
                  <c:v>-42.33437</c:v>
                </c:pt>
                <c:pt idx="108">
                  <c:v>-41.789135000000002</c:v>
                </c:pt>
                <c:pt idx="109">
                  <c:v>-41.626480000000001</c:v>
                </c:pt>
                <c:pt idx="110">
                  <c:v>-41.507595000000002</c:v>
                </c:pt>
                <c:pt idx="111">
                  <c:v>-41.783993000000002</c:v>
                </c:pt>
                <c:pt idx="112">
                  <c:v>-41.873919999999998</c:v>
                </c:pt>
                <c:pt idx="113">
                  <c:v>-41.820217</c:v>
                </c:pt>
                <c:pt idx="114">
                  <c:v>-41.446987</c:v>
                </c:pt>
                <c:pt idx="115">
                  <c:v>-41.312004000000002</c:v>
                </c:pt>
                <c:pt idx="116">
                  <c:v>-41.251640000000002</c:v>
                </c:pt>
                <c:pt idx="117">
                  <c:v>-41.339889999999997</c:v>
                </c:pt>
                <c:pt idx="118">
                  <c:v>-41.279578999999998</c:v>
                </c:pt>
                <c:pt idx="119">
                  <c:v>-41.111839000000003</c:v>
                </c:pt>
                <c:pt idx="120">
                  <c:v>-40.740375999999998</c:v>
                </c:pt>
                <c:pt idx="121">
                  <c:v>-40.046810000000001</c:v>
                </c:pt>
                <c:pt idx="122">
                  <c:v>-39.363674000000003</c:v>
                </c:pt>
                <c:pt idx="123">
                  <c:v>-38.659702000000003</c:v>
                </c:pt>
                <c:pt idx="124">
                  <c:v>-38.092875999999997</c:v>
                </c:pt>
                <c:pt idx="125">
                  <c:v>-37.426032999999997</c:v>
                </c:pt>
                <c:pt idx="126">
                  <c:v>-36.462524000000002</c:v>
                </c:pt>
                <c:pt idx="127">
                  <c:v>-35.241897999999999</c:v>
                </c:pt>
                <c:pt idx="128">
                  <c:v>-35.513367000000002</c:v>
                </c:pt>
                <c:pt idx="129">
                  <c:v>-36.419806999999999</c:v>
                </c:pt>
                <c:pt idx="130">
                  <c:v>-37.774825999999997</c:v>
                </c:pt>
                <c:pt idx="131">
                  <c:v>-37.890179000000003</c:v>
                </c:pt>
                <c:pt idx="132">
                  <c:v>-37.834083999999997</c:v>
                </c:pt>
                <c:pt idx="133">
                  <c:v>-37.809387000000001</c:v>
                </c:pt>
                <c:pt idx="134">
                  <c:v>-37.771011000000001</c:v>
                </c:pt>
                <c:pt idx="135">
                  <c:v>-37.800327000000003</c:v>
                </c:pt>
                <c:pt idx="136">
                  <c:v>-37.821731999999997</c:v>
                </c:pt>
                <c:pt idx="137">
                  <c:v>-37.797412999999999</c:v>
                </c:pt>
                <c:pt idx="138">
                  <c:v>-37.758887999999999</c:v>
                </c:pt>
                <c:pt idx="139">
                  <c:v>-37.673996000000002</c:v>
                </c:pt>
                <c:pt idx="140">
                  <c:v>-37.689556000000003</c:v>
                </c:pt>
                <c:pt idx="141">
                  <c:v>-37.645611000000002</c:v>
                </c:pt>
                <c:pt idx="142">
                  <c:v>-37.675148</c:v>
                </c:pt>
                <c:pt idx="143">
                  <c:v>-37.637459</c:v>
                </c:pt>
                <c:pt idx="144">
                  <c:v>-37.600819000000001</c:v>
                </c:pt>
                <c:pt idx="145">
                  <c:v>-37.603836000000001</c:v>
                </c:pt>
                <c:pt idx="146">
                  <c:v>-37.586326999999997</c:v>
                </c:pt>
                <c:pt idx="147">
                  <c:v>-37.582076999999998</c:v>
                </c:pt>
                <c:pt idx="148">
                  <c:v>-37.572510000000001</c:v>
                </c:pt>
                <c:pt idx="149">
                  <c:v>-37.559963000000003</c:v>
                </c:pt>
                <c:pt idx="150">
                  <c:v>-37.563285999999998</c:v>
                </c:pt>
                <c:pt idx="151">
                  <c:v>-37.496684999999999</c:v>
                </c:pt>
                <c:pt idx="152">
                  <c:v>-37.413032999999999</c:v>
                </c:pt>
                <c:pt idx="153">
                  <c:v>-37.348263000000003</c:v>
                </c:pt>
                <c:pt idx="154">
                  <c:v>-37.243309000000004</c:v>
                </c:pt>
                <c:pt idx="155">
                  <c:v>-37.298392999999997</c:v>
                </c:pt>
                <c:pt idx="156">
                  <c:v>-37.396095000000003</c:v>
                </c:pt>
                <c:pt idx="157">
                  <c:v>-37.764698000000003</c:v>
                </c:pt>
                <c:pt idx="158">
                  <c:v>-38.268878999999998</c:v>
                </c:pt>
                <c:pt idx="159">
                  <c:v>-38.934348999999997</c:v>
                </c:pt>
                <c:pt idx="160">
                  <c:v>-39.615169999999999</c:v>
                </c:pt>
                <c:pt idx="161">
                  <c:v>-40.069302</c:v>
                </c:pt>
                <c:pt idx="162">
                  <c:v>-40.602817999999999</c:v>
                </c:pt>
                <c:pt idx="163">
                  <c:v>-40.978476999999998</c:v>
                </c:pt>
                <c:pt idx="164">
                  <c:v>-41.283886000000003</c:v>
                </c:pt>
                <c:pt idx="165">
                  <c:v>-41.303589000000002</c:v>
                </c:pt>
                <c:pt idx="166">
                  <c:v>-41.369114000000003</c:v>
                </c:pt>
                <c:pt idx="167">
                  <c:v>-41.615153999999997</c:v>
                </c:pt>
                <c:pt idx="168">
                  <c:v>-41.897632999999999</c:v>
                </c:pt>
                <c:pt idx="169">
                  <c:v>-42.069214000000002</c:v>
                </c:pt>
                <c:pt idx="170">
                  <c:v>-42.429732999999999</c:v>
                </c:pt>
                <c:pt idx="171">
                  <c:v>-44.149700000000003</c:v>
                </c:pt>
                <c:pt idx="172">
                  <c:v>-45.897002999999998</c:v>
                </c:pt>
                <c:pt idx="173">
                  <c:v>-47.675525999999998</c:v>
                </c:pt>
                <c:pt idx="174">
                  <c:v>-47.427258000000002</c:v>
                </c:pt>
                <c:pt idx="175">
                  <c:v>-47.858727000000002</c:v>
                </c:pt>
                <c:pt idx="176">
                  <c:v>-48.261741999999998</c:v>
                </c:pt>
                <c:pt idx="177">
                  <c:v>-49.463878999999999</c:v>
                </c:pt>
                <c:pt idx="178">
                  <c:v>-50.158760000000001</c:v>
                </c:pt>
                <c:pt idx="179">
                  <c:v>-50.047668000000002</c:v>
                </c:pt>
                <c:pt idx="180">
                  <c:v>-48.758327000000001</c:v>
                </c:pt>
                <c:pt idx="181">
                  <c:v>-47.400317999999999</c:v>
                </c:pt>
                <c:pt idx="182">
                  <c:v>-45.934547000000002</c:v>
                </c:pt>
                <c:pt idx="183">
                  <c:v>-45.420341000000001</c:v>
                </c:pt>
                <c:pt idx="184">
                  <c:v>-44.730437999999999</c:v>
                </c:pt>
                <c:pt idx="185">
                  <c:v>-44.689545000000003</c:v>
                </c:pt>
                <c:pt idx="186">
                  <c:v>-44.692616000000001</c:v>
                </c:pt>
                <c:pt idx="187">
                  <c:v>-44.924511000000003</c:v>
                </c:pt>
                <c:pt idx="188">
                  <c:v>-45.161422999999999</c:v>
                </c:pt>
                <c:pt idx="189">
                  <c:v>-45.628067000000001</c:v>
                </c:pt>
                <c:pt idx="190">
                  <c:v>-45.557377000000002</c:v>
                </c:pt>
                <c:pt idx="191">
                  <c:v>-45.008732000000002</c:v>
                </c:pt>
                <c:pt idx="192">
                  <c:v>-44.208454000000003</c:v>
                </c:pt>
                <c:pt idx="193">
                  <c:v>-43.672291000000001</c:v>
                </c:pt>
                <c:pt idx="194">
                  <c:v>-43.481667000000002</c:v>
                </c:pt>
                <c:pt idx="195">
                  <c:v>-43.175773999999997</c:v>
                </c:pt>
                <c:pt idx="196">
                  <c:v>-42.839401000000002</c:v>
                </c:pt>
                <c:pt idx="197">
                  <c:v>-42.459811999999999</c:v>
                </c:pt>
                <c:pt idx="198">
                  <c:v>-41.980701000000003</c:v>
                </c:pt>
                <c:pt idx="199">
                  <c:v>-41.479832000000002</c:v>
                </c:pt>
                <c:pt idx="200">
                  <c:v>-41.115955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-46.035614000000002</c:v>
                </c:pt>
                <c:pt idx="1">
                  <c:v>-46.031227000000001</c:v>
                </c:pt>
                <c:pt idx="2">
                  <c:v>-46.186599999999999</c:v>
                </c:pt>
                <c:pt idx="3">
                  <c:v>-46.539245999999999</c:v>
                </c:pt>
                <c:pt idx="4">
                  <c:v>-46.811110999999997</c:v>
                </c:pt>
                <c:pt idx="5">
                  <c:v>-46.981074999999997</c:v>
                </c:pt>
                <c:pt idx="6">
                  <c:v>-47.366962000000001</c:v>
                </c:pt>
                <c:pt idx="7">
                  <c:v>-47.373660999999998</c:v>
                </c:pt>
                <c:pt idx="8">
                  <c:v>-47.611877</c:v>
                </c:pt>
                <c:pt idx="9">
                  <c:v>-47.425026000000003</c:v>
                </c:pt>
                <c:pt idx="10">
                  <c:v>-47.567791</c:v>
                </c:pt>
                <c:pt idx="11">
                  <c:v>-47.540694999999999</c:v>
                </c:pt>
                <c:pt idx="12">
                  <c:v>-47.664527999999997</c:v>
                </c:pt>
                <c:pt idx="13">
                  <c:v>-47.955364000000003</c:v>
                </c:pt>
                <c:pt idx="14">
                  <c:v>-47.940468000000003</c:v>
                </c:pt>
                <c:pt idx="15">
                  <c:v>-48.091254999999997</c:v>
                </c:pt>
                <c:pt idx="16">
                  <c:v>-48.062603000000003</c:v>
                </c:pt>
                <c:pt idx="17">
                  <c:v>-47.981827000000003</c:v>
                </c:pt>
                <c:pt idx="18">
                  <c:v>-47.884804000000003</c:v>
                </c:pt>
                <c:pt idx="19">
                  <c:v>-47.699997000000003</c:v>
                </c:pt>
                <c:pt idx="20">
                  <c:v>-47.678356000000001</c:v>
                </c:pt>
                <c:pt idx="21">
                  <c:v>-47.649825999999997</c:v>
                </c:pt>
                <c:pt idx="22">
                  <c:v>-47.793982999999997</c:v>
                </c:pt>
                <c:pt idx="23">
                  <c:v>-47.910285999999999</c:v>
                </c:pt>
                <c:pt idx="24">
                  <c:v>-47.865475000000004</c:v>
                </c:pt>
                <c:pt idx="25">
                  <c:v>-47.898529000000003</c:v>
                </c:pt>
                <c:pt idx="26">
                  <c:v>-47.853661000000002</c:v>
                </c:pt>
                <c:pt idx="27">
                  <c:v>-48.015830999999999</c:v>
                </c:pt>
                <c:pt idx="28">
                  <c:v>-47.976878999999997</c:v>
                </c:pt>
                <c:pt idx="29">
                  <c:v>-48.155720000000002</c:v>
                </c:pt>
                <c:pt idx="30">
                  <c:v>-48.103217999999998</c:v>
                </c:pt>
                <c:pt idx="31">
                  <c:v>-48.348492</c:v>
                </c:pt>
                <c:pt idx="32">
                  <c:v>-48.598945999999998</c:v>
                </c:pt>
                <c:pt idx="33">
                  <c:v>-48.973339000000003</c:v>
                </c:pt>
                <c:pt idx="34">
                  <c:v>-49.153697999999999</c:v>
                </c:pt>
                <c:pt idx="35">
                  <c:v>-49.236065000000004</c:v>
                </c:pt>
                <c:pt idx="36">
                  <c:v>-49.142380000000003</c:v>
                </c:pt>
                <c:pt idx="37">
                  <c:v>-48.957465999999997</c:v>
                </c:pt>
                <c:pt idx="38">
                  <c:v>-48.803871000000001</c:v>
                </c:pt>
                <c:pt idx="39">
                  <c:v>-48.761218999999997</c:v>
                </c:pt>
                <c:pt idx="40">
                  <c:v>-48.711948</c:v>
                </c:pt>
                <c:pt idx="41">
                  <c:v>-48.778046000000003</c:v>
                </c:pt>
                <c:pt idx="42">
                  <c:v>-48.873947000000001</c:v>
                </c:pt>
                <c:pt idx="43">
                  <c:v>-48.854610000000001</c:v>
                </c:pt>
                <c:pt idx="44">
                  <c:v>-48.787342000000002</c:v>
                </c:pt>
                <c:pt idx="45">
                  <c:v>-48.664684000000001</c:v>
                </c:pt>
                <c:pt idx="46">
                  <c:v>-48.738247000000001</c:v>
                </c:pt>
                <c:pt idx="47">
                  <c:v>-48.946747000000002</c:v>
                </c:pt>
                <c:pt idx="48">
                  <c:v>-49.137763999999997</c:v>
                </c:pt>
                <c:pt idx="49">
                  <c:v>-49.257584000000001</c:v>
                </c:pt>
                <c:pt idx="50">
                  <c:v>-49.190086000000001</c:v>
                </c:pt>
                <c:pt idx="51">
                  <c:v>-49.07349</c:v>
                </c:pt>
                <c:pt idx="52">
                  <c:v>-49.017550999999997</c:v>
                </c:pt>
                <c:pt idx="53">
                  <c:v>-48.790291000000003</c:v>
                </c:pt>
                <c:pt idx="54">
                  <c:v>-48.602673000000003</c:v>
                </c:pt>
                <c:pt idx="55">
                  <c:v>-48.266902999999999</c:v>
                </c:pt>
                <c:pt idx="56">
                  <c:v>-47.971184000000001</c:v>
                </c:pt>
                <c:pt idx="57">
                  <c:v>-47.729111000000003</c:v>
                </c:pt>
                <c:pt idx="58">
                  <c:v>-47.552570000000003</c:v>
                </c:pt>
                <c:pt idx="59">
                  <c:v>-47.491768</c:v>
                </c:pt>
                <c:pt idx="60">
                  <c:v>-47.445740000000001</c:v>
                </c:pt>
                <c:pt idx="61">
                  <c:v>-47.320765999999999</c:v>
                </c:pt>
                <c:pt idx="62">
                  <c:v>-47.229702000000003</c:v>
                </c:pt>
                <c:pt idx="63">
                  <c:v>-47.159328000000002</c:v>
                </c:pt>
                <c:pt idx="64">
                  <c:v>-47.218414000000003</c:v>
                </c:pt>
                <c:pt idx="65">
                  <c:v>-47.323757000000001</c:v>
                </c:pt>
                <c:pt idx="66">
                  <c:v>-47.366652999999999</c:v>
                </c:pt>
                <c:pt idx="67">
                  <c:v>-47.254688000000002</c:v>
                </c:pt>
                <c:pt idx="68">
                  <c:v>-47.000442999999997</c:v>
                </c:pt>
                <c:pt idx="69">
                  <c:v>-46.624732999999999</c:v>
                </c:pt>
                <c:pt idx="70">
                  <c:v>-46.218738999999999</c:v>
                </c:pt>
                <c:pt idx="71">
                  <c:v>-45.780689000000002</c:v>
                </c:pt>
                <c:pt idx="72">
                  <c:v>-45.403956999999998</c:v>
                </c:pt>
                <c:pt idx="73">
                  <c:v>-45.079459999999997</c:v>
                </c:pt>
                <c:pt idx="74">
                  <c:v>-44.884182000000003</c:v>
                </c:pt>
                <c:pt idx="75">
                  <c:v>-44.818344000000003</c:v>
                </c:pt>
                <c:pt idx="76">
                  <c:v>-44.839816999999996</c:v>
                </c:pt>
                <c:pt idx="77">
                  <c:v>-44.879311000000001</c:v>
                </c:pt>
                <c:pt idx="78">
                  <c:v>-44.759490999999997</c:v>
                </c:pt>
                <c:pt idx="79">
                  <c:v>-44.479720999999998</c:v>
                </c:pt>
                <c:pt idx="80">
                  <c:v>-44.073875000000001</c:v>
                </c:pt>
                <c:pt idx="81">
                  <c:v>-43.623534999999997</c:v>
                </c:pt>
                <c:pt idx="82">
                  <c:v>-43.204757999999998</c:v>
                </c:pt>
                <c:pt idx="83">
                  <c:v>-42.902892999999999</c:v>
                </c:pt>
                <c:pt idx="84">
                  <c:v>-42.721908999999997</c:v>
                </c:pt>
                <c:pt idx="85">
                  <c:v>-42.636246</c:v>
                </c:pt>
                <c:pt idx="86">
                  <c:v>-42.371403000000001</c:v>
                </c:pt>
                <c:pt idx="87">
                  <c:v>-42.026394000000003</c:v>
                </c:pt>
                <c:pt idx="88">
                  <c:v>-41.538017000000004</c:v>
                </c:pt>
                <c:pt idx="89">
                  <c:v>-41.070065</c:v>
                </c:pt>
                <c:pt idx="90">
                  <c:v>-40.497996999999998</c:v>
                </c:pt>
                <c:pt idx="91">
                  <c:v>-39.941048000000002</c:v>
                </c:pt>
                <c:pt idx="92">
                  <c:v>-39.265262999999997</c:v>
                </c:pt>
                <c:pt idx="93">
                  <c:v>-38.629241999999998</c:v>
                </c:pt>
                <c:pt idx="94">
                  <c:v>-37.923157000000003</c:v>
                </c:pt>
                <c:pt idx="95">
                  <c:v>-37.258468999999998</c:v>
                </c:pt>
                <c:pt idx="96">
                  <c:v>-36.558762000000002</c:v>
                </c:pt>
                <c:pt idx="97">
                  <c:v>-36.006068999999997</c:v>
                </c:pt>
                <c:pt idx="98">
                  <c:v>-35.721142</c:v>
                </c:pt>
                <c:pt idx="99">
                  <c:v>-35.944450000000003</c:v>
                </c:pt>
                <c:pt idx="100">
                  <c:v>-36.729514999999999</c:v>
                </c:pt>
                <c:pt idx="101">
                  <c:v>-38.129128000000001</c:v>
                </c:pt>
                <c:pt idx="102">
                  <c:v>-39.705288000000003</c:v>
                </c:pt>
                <c:pt idx="103">
                  <c:v>-41.297604</c:v>
                </c:pt>
                <c:pt idx="104">
                  <c:v>-42.641990999999997</c:v>
                </c:pt>
                <c:pt idx="105">
                  <c:v>-43.742893000000002</c:v>
                </c:pt>
                <c:pt idx="106">
                  <c:v>-44.658352000000001</c:v>
                </c:pt>
                <c:pt idx="107">
                  <c:v>-45.290954999999997</c:v>
                </c:pt>
                <c:pt idx="108">
                  <c:v>-45.969662</c:v>
                </c:pt>
                <c:pt idx="109">
                  <c:v>-47.058495000000001</c:v>
                </c:pt>
                <c:pt idx="110">
                  <c:v>-48.612186000000001</c:v>
                </c:pt>
                <c:pt idx="111">
                  <c:v>-48.868034000000002</c:v>
                </c:pt>
                <c:pt idx="112">
                  <c:v>-48.669502000000001</c:v>
                </c:pt>
                <c:pt idx="113">
                  <c:v>-48.779319999999998</c:v>
                </c:pt>
                <c:pt idx="114">
                  <c:v>-50.098807999999998</c:v>
                </c:pt>
                <c:pt idx="115">
                  <c:v>-51.659863000000001</c:v>
                </c:pt>
                <c:pt idx="116">
                  <c:v>-52.345084999999997</c:v>
                </c:pt>
                <c:pt idx="117">
                  <c:v>-53.774624000000003</c:v>
                </c:pt>
                <c:pt idx="118">
                  <c:v>-55.37941</c:v>
                </c:pt>
                <c:pt idx="119">
                  <c:v>-56.927002000000002</c:v>
                </c:pt>
                <c:pt idx="120">
                  <c:v>-56.927455999999999</c:v>
                </c:pt>
                <c:pt idx="121">
                  <c:v>-56.11665</c:v>
                </c:pt>
                <c:pt idx="122">
                  <c:v>-54.686790000000002</c:v>
                </c:pt>
                <c:pt idx="123">
                  <c:v>-53.091670999999998</c:v>
                </c:pt>
                <c:pt idx="124">
                  <c:v>-51.256186999999997</c:v>
                </c:pt>
                <c:pt idx="125">
                  <c:v>-49.620728</c:v>
                </c:pt>
                <c:pt idx="126">
                  <c:v>-47.853110999999998</c:v>
                </c:pt>
                <c:pt idx="127">
                  <c:v>-46.535190999999998</c:v>
                </c:pt>
                <c:pt idx="128">
                  <c:v>-45.468986999999998</c:v>
                </c:pt>
                <c:pt idx="129">
                  <c:v>-44.701492000000002</c:v>
                </c:pt>
                <c:pt idx="130">
                  <c:v>-43.197189000000002</c:v>
                </c:pt>
                <c:pt idx="131">
                  <c:v>-41.582458000000003</c:v>
                </c:pt>
                <c:pt idx="132">
                  <c:v>-39.889637</c:v>
                </c:pt>
                <c:pt idx="133">
                  <c:v>-41.868706000000003</c:v>
                </c:pt>
                <c:pt idx="134">
                  <c:v>-45.811740999999998</c:v>
                </c:pt>
                <c:pt idx="135">
                  <c:v>-50.175708999999998</c:v>
                </c:pt>
                <c:pt idx="136">
                  <c:v>-50.728023999999998</c:v>
                </c:pt>
                <c:pt idx="137">
                  <c:v>-49.727393999999997</c:v>
                </c:pt>
                <c:pt idx="138">
                  <c:v>-48.663322000000001</c:v>
                </c:pt>
                <c:pt idx="139">
                  <c:v>-48.028095</c:v>
                </c:pt>
                <c:pt idx="140">
                  <c:v>-46.964728999999998</c:v>
                </c:pt>
                <c:pt idx="141">
                  <c:v>-45.938805000000002</c:v>
                </c:pt>
                <c:pt idx="142">
                  <c:v>-44.945694000000003</c:v>
                </c:pt>
                <c:pt idx="143">
                  <c:v>-43.989837999999999</c:v>
                </c:pt>
                <c:pt idx="144">
                  <c:v>-43.271816000000001</c:v>
                </c:pt>
                <c:pt idx="145">
                  <c:v>-42.579292000000002</c:v>
                </c:pt>
                <c:pt idx="146">
                  <c:v>-42.005240999999998</c:v>
                </c:pt>
                <c:pt idx="147">
                  <c:v>-41.207408999999998</c:v>
                </c:pt>
                <c:pt idx="148">
                  <c:v>-40.519404999999999</c:v>
                </c:pt>
                <c:pt idx="149">
                  <c:v>-39.957832000000003</c:v>
                </c:pt>
                <c:pt idx="150">
                  <c:v>-39.704037</c:v>
                </c:pt>
                <c:pt idx="151">
                  <c:v>-39.456966000000001</c:v>
                </c:pt>
                <c:pt idx="152">
                  <c:v>-39.190925999999997</c:v>
                </c:pt>
                <c:pt idx="153">
                  <c:v>-38.621783999999998</c:v>
                </c:pt>
                <c:pt idx="154">
                  <c:v>-38.483440000000002</c:v>
                </c:pt>
                <c:pt idx="155">
                  <c:v>-38.743462000000001</c:v>
                </c:pt>
                <c:pt idx="156">
                  <c:v>-39.575843999999996</c:v>
                </c:pt>
                <c:pt idx="157">
                  <c:v>-40.397326999999997</c:v>
                </c:pt>
                <c:pt idx="158">
                  <c:v>-40.405636000000001</c:v>
                </c:pt>
                <c:pt idx="159">
                  <c:v>-40.091774000000001</c:v>
                </c:pt>
                <c:pt idx="160">
                  <c:v>-39.607616</c:v>
                </c:pt>
                <c:pt idx="161">
                  <c:v>-39.645995999999997</c:v>
                </c:pt>
                <c:pt idx="162">
                  <c:v>-39.689419000000001</c:v>
                </c:pt>
                <c:pt idx="163">
                  <c:v>-39.757010999999999</c:v>
                </c:pt>
                <c:pt idx="164">
                  <c:v>-39.853667999999999</c:v>
                </c:pt>
                <c:pt idx="165">
                  <c:v>-39.929855000000003</c:v>
                </c:pt>
                <c:pt idx="166">
                  <c:v>-39.939354000000002</c:v>
                </c:pt>
                <c:pt idx="167">
                  <c:v>-39.897427</c:v>
                </c:pt>
                <c:pt idx="168">
                  <c:v>-40.143948000000002</c:v>
                </c:pt>
                <c:pt idx="169">
                  <c:v>-40.764698000000003</c:v>
                </c:pt>
                <c:pt idx="170">
                  <c:v>-41.270702</c:v>
                </c:pt>
                <c:pt idx="171">
                  <c:v>-41.108257000000002</c:v>
                </c:pt>
                <c:pt idx="172">
                  <c:v>-40.795231000000001</c:v>
                </c:pt>
                <c:pt idx="173">
                  <c:v>-40.824477999999999</c:v>
                </c:pt>
                <c:pt idx="174">
                  <c:v>-41.404449</c:v>
                </c:pt>
                <c:pt idx="175">
                  <c:v>-41.935046999999997</c:v>
                </c:pt>
                <c:pt idx="176">
                  <c:v>-42.142082000000002</c:v>
                </c:pt>
                <c:pt idx="177">
                  <c:v>-42.366604000000002</c:v>
                </c:pt>
                <c:pt idx="178">
                  <c:v>-42.493099000000001</c:v>
                </c:pt>
                <c:pt idx="179">
                  <c:v>-42.590873999999999</c:v>
                </c:pt>
                <c:pt idx="180">
                  <c:v>-42.334423000000001</c:v>
                </c:pt>
                <c:pt idx="181">
                  <c:v>-41.747112000000001</c:v>
                </c:pt>
                <c:pt idx="182">
                  <c:v>-41.132576</c:v>
                </c:pt>
                <c:pt idx="183">
                  <c:v>-40.36018</c:v>
                </c:pt>
                <c:pt idx="184">
                  <c:v>-40.065651000000003</c:v>
                </c:pt>
                <c:pt idx="185">
                  <c:v>-39.693451000000003</c:v>
                </c:pt>
                <c:pt idx="186">
                  <c:v>-39.435431999999999</c:v>
                </c:pt>
                <c:pt idx="187">
                  <c:v>-38.781281</c:v>
                </c:pt>
                <c:pt idx="188">
                  <c:v>-38.341053000000002</c:v>
                </c:pt>
                <c:pt idx="189">
                  <c:v>-37.942768000000001</c:v>
                </c:pt>
                <c:pt idx="190">
                  <c:v>-37.604908000000002</c:v>
                </c:pt>
                <c:pt idx="191">
                  <c:v>-36.883087000000003</c:v>
                </c:pt>
                <c:pt idx="192">
                  <c:v>-36.336502000000003</c:v>
                </c:pt>
                <c:pt idx="193">
                  <c:v>-35.739372000000003</c:v>
                </c:pt>
                <c:pt idx="194">
                  <c:v>-35.392982000000003</c:v>
                </c:pt>
                <c:pt idx="195">
                  <c:v>-34.800097999999998</c:v>
                </c:pt>
                <c:pt idx="196">
                  <c:v>-34.25882</c:v>
                </c:pt>
                <c:pt idx="197">
                  <c:v>-33.770820999999998</c:v>
                </c:pt>
                <c:pt idx="198">
                  <c:v>-33.436366999999997</c:v>
                </c:pt>
                <c:pt idx="199">
                  <c:v>-33.107875999999997</c:v>
                </c:pt>
                <c:pt idx="200">
                  <c:v>-32.847076000000001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2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6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0</c:v>
                </c:pt>
                <c:pt idx="1">
                  <c:v>-5.9210800000000674E-2</c:v>
                </c:pt>
                <c:pt idx="2">
                  <c:v>-0.11868950000000034</c:v>
                </c:pt>
                <c:pt idx="3">
                  <c:v>-0.17347620000000141</c:v>
                </c:pt>
                <c:pt idx="4">
                  <c:v>-0.21568390000000015</c:v>
                </c:pt>
                <c:pt idx="5">
                  <c:v>-0.33312700000000106</c:v>
                </c:pt>
                <c:pt idx="6">
                  <c:v>-0.45080279999999995</c:v>
                </c:pt>
                <c:pt idx="7">
                  <c:v>-0.554029400000001</c:v>
                </c:pt>
                <c:pt idx="8">
                  <c:v>-0.64161010000000118</c:v>
                </c:pt>
                <c:pt idx="9">
                  <c:v>-0.72295659999999984</c:v>
                </c:pt>
                <c:pt idx="10">
                  <c:v>-0.74457360000000072</c:v>
                </c:pt>
                <c:pt idx="11">
                  <c:v>-0.76219940000000008</c:v>
                </c:pt>
                <c:pt idx="12">
                  <c:v>-0.72592260000000053</c:v>
                </c:pt>
                <c:pt idx="13">
                  <c:v>-0.74349880000000113</c:v>
                </c:pt>
                <c:pt idx="14">
                  <c:v>-0.72716040000000071</c:v>
                </c:pt>
                <c:pt idx="15">
                  <c:v>-0.68170070000000038</c:v>
                </c:pt>
                <c:pt idx="16">
                  <c:v>-0.6900738999999998</c:v>
                </c:pt>
                <c:pt idx="17">
                  <c:v>-0.69192120000000124</c:v>
                </c:pt>
                <c:pt idx="18">
                  <c:v>-0.70082190000000111</c:v>
                </c:pt>
                <c:pt idx="19">
                  <c:v>-0.71673960000000037</c:v>
                </c:pt>
                <c:pt idx="20">
                  <c:v>-0.71483320000000106</c:v>
                </c:pt>
                <c:pt idx="21">
                  <c:v>-0.75336840000000116</c:v>
                </c:pt>
                <c:pt idx="22">
                  <c:v>-0.83314890000000119</c:v>
                </c:pt>
                <c:pt idx="23">
                  <c:v>-0.88463690000000028</c:v>
                </c:pt>
                <c:pt idx="24">
                  <c:v>-0.96653650000000013</c:v>
                </c:pt>
                <c:pt idx="25">
                  <c:v>-1.0360212000000004</c:v>
                </c:pt>
                <c:pt idx="26">
                  <c:v>-1.1091766000000014</c:v>
                </c:pt>
                <c:pt idx="27">
                  <c:v>-1.195673900000001</c:v>
                </c:pt>
                <c:pt idx="28">
                  <c:v>-1.2261591000000003</c:v>
                </c:pt>
                <c:pt idx="29">
                  <c:v>-1.2850427</c:v>
                </c:pt>
                <c:pt idx="30">
                  <c:v>-1.3278579000000015</c:v>
                </c:pt>
                <c:pt idx="31">
                  <c:v>-1.3637094000000012</c:v>
                </c:pt>
                <c:pt idx="32">
                  <c:v>-1.4033174000000006</c:v>
                </c:pt>
                <c:pt idx="33">
                  <c:v>-1.4436168000000009</c:v>
                </c:pt>
                <c:pt idx="34">
                  <c:v>-1.4995594000000008</c:v>
                </c:pt>
                <c:pt idx="35">
                  <c:v>-1.5723572000000008</c:v>
                </c:pt>
                <c:pt idx="36">
                  <c:v>-1.6514292000000008</c:v>
                </c:pt>
                <c:pt idx="37">
                  <c:v>-1.7151747000000004</c:v>
                </c:pt>
                <c:pt idx="38">
                  <c:v>-1.7821283000000001</c:v>
                </c:pt>
                <c:pt idx="39">
                  <c:v>-1.8223533000000014</c:v>
                </c:pt>
                <c:pt idx="40">
                  <c:v>-1.8596859000000006</c:v>
                </c:pt>
                <c:pt idx="41">
                  <c:v>-1.8951267999999999</c:v>
                </c:pt>
                <c:pt idx="42">
                  <c:v>-1.9045848000000003</c:v>
                </c:pt>
                <c:pt idx="43">
                  <c:v>-1.9114298000000005</c:v>
                </c:pt>
                <c:pt idx="44">
                  <c:v>-1.8969798000000004</c:v>
                </c:pt>
                <c:pt idx="45">
                  <c:v>-1.8868448000000004</c:v>
                </c:pt>
                <c:pt idx="46">
                  <c:v>-1.8702850000000009</c:v>
                </c:pt>
                <c:pt idx="47">
                  <c:v>-1.8673086000000012</c:v>
                </c:pt>
                <c:pt idx="48">
                  <c:v>-1.868332800000001</c:v>
                </c:pt>
                <c:pt idx="49">
                  <c:v>-1.8848548000000012</c:v>
                </c:pt>
                <c:pt idx="50">
                  <c:v>-1.9226508000000013</c:v>
                </c:pt>
                <c:pt idx="51">
                  <c:v>-1.9794198000000005</c:v>
                </c:pt>
                <c:pt idx="52">
                  <c:v>-2.0543268000000001</c:v>
                </c:pt>
                <c:pt idx="53">
                  <c:v>-2.0876777999999998</c:v>
                </c:pt>
                <c:pt idx="54">
                  <c:v>-2.099676800000001</c:v>
                </c:pt>
                <c:pt idx="55">
                  <c:v>-2.0948788</c:v>
                </c:pt>
                <c:pt idx="56">
                  <c:v>-2.1154828000000006</c:v>
                </c:pt>
                <c:pt idx="57">
                  <c:v>-2.1407178000000009</c:v>
                </c:pt>
                <c:pt idx="58">
                  <c:v>-2.1684798000000001</c:v>
                </c:pt>
                <c:pt idx="59">
                  <c:v>-2.172902800000001</c:v>
                </c:pt>
                <c:pt idx="60">
                  <c:v>-2.153185800000001</c:v>
                </c:pt>
                <c:pt idx="61">
                  <c:v>-2.1091358000000007</c:v>
                </c:pt>
                <c:pt idx="62">
                  <c:v>-2.0494048000000014</c:v>
                </c:pt>
                <c:pt idx="63">
                  <c:v>-2.0110858</c:v>
                </c:pt>
                <c:pt idx="64">
                  <c:v>-1.9957318000000015</c:v>
                </c:pt>
                <c:pt idx="65">
                  <c:v>-2.0036567999999999</c:v>
                </c:pt>
                <c:pt idx="66">
                  <c:v>-1.9916568000000012</c:v>
                </c:pt>
                <c:pt idx="67">
                  <c:v>-1.9421788000000006</c:v>
                </c:pt>
                <c:pt idx="68">
                  <c:v>-1.8845844000000014</c:v>
                </c:pt>
                <c:pt idx="69">
                  <c:v>-1.8492402999999999</c:v>
                </c:pt>
                <c:pt idx="70">
                  <c:v>-1.8283891000000008</c:v>
                </c:pt>
                <c:pt idx="71">
                  <c:v>-1.793117500000001</c:v>
                </c:pt>
                <c:pt idx="72">
                  <c:v>-1.7611913000000001</c:v>
                </c:pt>
                <c:pt idx="73">
                  <c:v>-1.764966900000001</c:v>
                </c:pt>
                <c:pt idx="74">
                  <c:v>-1.8256273000000007</c:v>
                </c:pt>
                <c:pt idx="75">
                  <c:v>-1.9422677999999998</c:v>
                </c:pt>
                <c:pt idx="76">
                  <c:v>-2.082081800000001</c:v>
                </c:pt>
                <c:pt idx="77">
                  <c:v>-2.2191178000000011</c:v>
                </c:pt>
                <c:pt idx="78">
                  <c:v>-2.3383808000000013</c:v>
                </c:pt>
                <c:pt idx="79">
                  <c:v>-2.4382838000000007</c:v>
                </c:pt>
                <c:pt idx="80">
                  <c:v>-2.515584800000001</c:v>
                </c:pt>
                <c:pt idx="81">
                  <c:v>-2.574431800000001</c:v>
                </c:pt>
                <c:pt idx="82">
                  <c:v>-2.6217168000000015</c:v>
                </c:pt>
                <c:pt idx="83">
                  <c:v>-2.6846488000000015</c:v>
                </c:pt>
                <c:pt idx="84">
                  <c:v>-2.7161758000000003</c:v>
                </c:pt>
                <c:pt idx="85">
                  <c:v>-2.7470698000000002</c:v>
                </c:pt>
                <c:pt idx="86">
                  <c:v>-2.7812618000000011</c:v>
                </c:pt>
                <c:pt idx="87">
                  <c:v>-2.8378168000000006</c:v>
                </c:pt>
                <c:pt idx="88">
                  <c:v>-2.9019478000000003</c:v>
                </c:pt>
                <c:pt idx="89">
                  <c:v>-2.9544038000000015</c:v>
                </c:pt>
                <c:pt idx="90">
                  <c:v>-3.0514837999999997</c:v>
                </c:pt>
                <c:pt idx="91">
                  <c:v>-3.1814108000000001</c:v>
                </c:pt>
                <c:pt idx="92">
                  <c:v>-3.3468378000000012</c:v>
                </c:pt>
                <c:pt idx="93">
                  <c:v>-3.5438418000000009</c:v>
                </c:pt>
                <c:pt idx="94">
                  <c:v>-3.7739168000000003</c:v>
                </c:pt>
                <c:pt idx="95">
                  <c:v>-4.0137048000000011</c:v>
                </c:pt>
                <c:pt idx="96">
                  <c:v>-4.2482988000000006</c:v>
                </c:pt>
                <c:pt idx="97">
                  <c:v>-4.4818838000000003</c:v>
                </c:pt>
                <c:pt idx="98">
                  <c:v>-4.6824648</c:v>
                </c:pt>
                <c:pt idx="99">
                  <c:v>-4.8482688000000014</c:v>
                </c:pt>
                <c:pt idx="100">
                  <c:v>-4.9276698000000003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6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0</c:v>
                </c:pt>
                <c:pt idx="1">
                  <c:v>-4.0692299999999904E-2</c:v>
                </c:pt>
                <c:pt idx="2">
                  <c:v>-7.5587300000000468E-2</c:v>
                </c:pt>
                <c:pt idx="3">
                  <c:v>-0.11691380000000073</c:v>
                </c:pt>
                <c:pt idx="4">
                  <c:v>-0.13479419999999998</c:v>
                </c:pt>
                <c:pt idx="5">
                  <c:v>-0.19225600000000043</c:v>
                </c:pt>
                <c:pt idx="6">
                  <c:v>-0.25657460000000043</c:v>
                </c:pt>
                <c:pt idx="7">
                  <c:v>-0.30539229999999939</c:v>
                </c:pt>
                <c:pt idx="8">
                  <c:v>-0.36222930000000098</c:v>
                </c:pt>
                <c:pt idx="9">
                  <c:v>-0.45124340000000096</c:v>
                </c:pt>
                <c:pt idx="10">
                  <c:v>-0.52433779999999963</c:v>
                </c:pt>
                <c:pt idx="11">
                  <c:v>-0.63157370000000057</c:v>
                </c:pt>
                <c:pt idx="12">
                  <c:v>-0.66887950000000096</c:v>
                </c:pt>
                <c:pt idx="13">
                  <c:v>-0.72188569999999963</c:v>
                </c:pt>
                <c:pt idx="14">
                  <c:v>-0.74197580000000052</c:v>
                </c:pt>
                <c:pt idx="15">
                  <c:v>-0.70860769999999995</c:v>
                </c:pt>
                <c:pt idx="16">
                  <c:v>-0.72003270000000086</c:v>
                </c:pt>
                <c:pt idx="17">
                  <c:v>-0.72814370000000039</c:v>
                </c:pt>
                <c:pt idx="18">
                  <c:v>-0.74263569999999923</c:v>
                </c:pt>
                <c:pt idx="19">
                  <c:v>-0.77851290000000084</c:v>
                </c:pt>
                <c:pt idx="20">
                  <c:v>-0.78819939999999988</c:v>
                </c:pt>
                <c:pt idx="21">
                  <c:v>-0.83495459999999966</c:v>
                </c:pt>
                <c:pt idx="22">
                  <c:v>-0.90755359999999996</c:v>
                </c:pt>
                <c:pt idx="23">
                  <c:v>-0.94571559999999977</c:v>
                </c:pt>
                <c:pt idx="24">
                  <c:v>-1.0109206000000004</c:v>
                </c:pt>
                <c:pt idx="25">
                  <c:v>-1.0723126000000001</c:v>
                </c:pt>
                <c:pt idx="26">
                  <c:v>-1.1352226000000005</c:v>
                </c:pt>
                <c:pt idx="27">
                  <c:v>-1.2155845999999997</c:v>
                </c:pt>
                <c:pt idx="28">
                  <c:v>-1.2398286000000009</c:v>
                </c:pt>
                <c:pt idx="29">
                  <c:v>-1.2896695999999999</c:v>
                </c:pt>
                <c:pt idx="30">
                  <c:v>-1.3331265999999999</c:v>
                </c:pt>
                <c:pt idx="31">
                  <c:v>-1.3887976000000002</c:v>
                </c:pt>
                <c:pt idx="32">
                  <c:v>-1.4483665999999999</c:v>
                </c:pt>
                <c:pt idx="33">
                  <c:v>-1.5208106000000008</c:v>
                </c:pt>
                <c:pt idx="34">
                  <c:v>-1.5833446000000002</c:v>
                </c:pt>
                <c:pt idx="35">
                  <c:v>-1.6467956000000008</c:v>
                </c:pt>
                <c:pt idx="36">
                  <c:v>-1.7086056000000003</c:v>
                </c:pt>
                <c:pt idx="37">
                  <c:v>-1.7704056000000001</c:v>
                </c:pt>
                <c:pt idx="38">
                  <c:v>-1.8534045999999993</c:v>
                </c:pt>
                <c:pt idx="39">
                  <c:v>-1.9239516000000005</c:v>
                </c:pt>
                <c:pt idx="40">
                  <c:v>-2.0023016000000009</c:v>
                </c:pt>
                <c:pt idx="41">
                  <c:v>-2.0844666000000007</c:v>
                </c:pt>
                <c:pt idx="42">
                  <c:v>-2.1442256000000004</c:v>
                </c:pt>
                <c:pt idx="43">
                  <c:v>-2.1845016000000008</c:v>
                </c:pt>
                <c:pt idx="44">
                  <c:v>-2.1946256000000002</c:v>
                </c:pt>
                <c:pt idx="45">
                  <c:v>-2.1754245999999995</c:v>
                </c:pt>
                <c:pt idx="46">
                  <c:v>-2.1289435999999995</c:v>
                </c:pt>
                <c:pt idx="47">
                  <c:v>-2.0913395999999995</c:v>
                </c:pt>
                <c:pt idx="48">
                  <c:v>-2.0350745999999997</c:v>
                </c:pt>
                <c:pt idx="49">
                  <c:v>-1.9903765999999994</c:v>
                </c:pt>
                <c:pt idx="50">
                  <c:v>-1.9309955999999993</c:v>
                </c:pt>
                <c:pt idx="51">
                  <c:v>-1.8908426000000009</c:v>
                </c:pt>
                <c:pt idx="52">
                  <c:v>-1.8854755999999995</c:v>
                </c:pt>
                <c:pt idx="53">
                  <c:v>-1.8828866000000009</c:v>
                </c:pt>
                <c:pt idx="54">
                  <c:v>-1.8902426000000006</c:v>
                </c:pt>
                <c:pt idx="55">
                  <c:v>-1.882188600000001</c:v>
                </c:pt>
                <c:pt idx="56">
                  <c:v>-1.8842256000000006</c:v>
                </c:pt>
                <c:pt idx="57">
                  <c:v>-1.8870965999999996</c:v>
                </c:pt>
                <c:pt idx="58">
                  <c:v>-1.8943846000000004</c:v>
                </c:pt>
                <c:pt idx="59">
                  <c:v>-1.8960995999999994</c:v>
                </c:pt>
                <c:pt idx="60">
                  <c:v>-1.8816626000000003</c:v>
                </c:pt>
                <c:pt idx="61">
                  <c:v>-1.8559236000000006</c:v>
                </c:pt>
                <c:pt idx="62">
                  <c:v>-1.8138176000000001</c:v>
                </c:pt>
                <c:pt idx="63">
                  <c:v>-1.7985445999999996</c:v>
                </c:pt>
                <c:pt idx="64">
                  <c:v>-1.7960495999999999</c:v>
                </c:pt>
                <c:pt idx="65">
                  <c:v>-1.8195416000000009</c:v>
                </c:pt>
                <c:pt idx="66">
                  <c:v>-1.8362625999999995</c:v>
                </c:pt>
                <c:pt idx="67">
                  <c:v>-1.8545485999999993</c:v>
                </c:pt>
                <c:pt idx="68">
                  <c:v>-1.8448696000000009</c:v>
                </c:pt>
                <c:pt idx="69">
                  <c:v>-1.8268406000000006</c:v>
                </c:pt>
                <c:pt idx="70">
                  <c:v>-1.7788926000000007</c:v>
                </c:pt>
                <c:pt idx="71">
                  <c:v>-1.7189946000000003</c:v>
                </c:pt>
                <c:pt idx="72">
                  <c:v>-1.6538266000000004</c:v>
                </c:pt>
                <c:pt idx="73">
                  <c:v>-1.6023595999999998</c:v>
                </c:pt>
                <c:pt idx="74">
                  <c:v>-1.5885496000000003</c:v>
                </c:pt>
                <c:pt idx="75">
                  <c:v>-1.6219476000000004</c:v>
                </c:pt>
                <c:pt idx="76">
                  <c:v>-1.7001086000000001</c:v>
                </c:pt>
                <c:pt idx="77">
                  <c:v>-1.8262125999999999</c:v>
                </c:pt>
                <c:pt idx="78">
                  <c:v>-1.9730716000000008</c:v>
                </c:pt>
                <c:pt idx="79">
                  <c:v>-2.1435366000000009</c:v>
                </c:pt>
                <c:pt idx="80">
                  <c:v>-2.3208766000000001</c:v>
                </c:pt>
                <c:pt idx="81">
                  <c:v>-2.4909946000000005</c:v>
                </c:pt>
                <c:pt idx="82">
                  <c:v>-2.6446076000000005</c:v>
                </c:pt>
                <c:pt idx="83">
                  <c:v>-2.7808896000000001</c:v>
                </c:pt>
                <c:pt idx="84">
                  <c:v>-2.8528345999999996</c:v>
                </c:pt>
                <c:pt idx="85">
                  <c:v>-2.920129600000001</c:v>
                </c:pt>
                <c:pt idx="86">
                  <c:v>-3.0025645999999995</c:v>
                </c:pt>
                <c:pt idx="87">
                  <c:v>-3.1323416000000002</c:v>
                </c:pt>
                <c:pt idx="88">
                  <c:v>-3.2752376000000005</c:v>
                </c:pt>
                <c:pt idx="89">
                  <c:v>-3.3957265999999997</c:v>
                </c:pt>
                <c:pt idx="90">
                  <c:v>-3.5573016000000006</c:v>
                </c:pt>
                <c:pt idx="91">
                  <c:v>-3.7274355999999997</c:v>
                </c:pt>
                <c:pt idx="92">
                  <c:v>-3.890512600000001</c:v>
                </c:pt>
                <c:pt idx="93">
                  <c:v>-4.0466446000000005</c:v>
                </c:pt>
                <c:pt idx="94">
                  <c:v>-4.1951315999999998</c:v>
                </c:pt>
                <c:pt idx="95">
                  <c:v>-4.3384155999999994</c:v>
                </c:pt>
                <c:pt idx="96">
                  <c:v>-4.4752386000000008</c:v>
                </c:pt>
                <c:pt idx="97">
                  <c:v>-4.6055126000000008</c:v>
                </c:pt>
                <c:pt idx="98">
                  <c:v>-4.7303666</c:v>
                </c:pt>
                <c:pt idx="99">
                  <c:v>-4.8462606000000008</c:v>
                </c:pt>
                <c:pt idx="100">
                  <c:v>-4.9166056000000005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4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-58.378901999999997</c:v>
                </c:pt>
                <c:pt idx="1">
                  <c:v>-57.769184000000003</c:v>
                </c:pt>
                <c:pt idx="2">
                  <c:v>-57.144955000000003</c:v>
                </c:pt>
                <c:pt idx="3">
                  <c:v>-56.605072</c:v>
                </c:pt>
                <c:pt idx="4">
                  <c:v>-56.320393000000003</c:v>
                </c:pt>
                <c:pt idx="5">
                  <c:v>-55.440731</c:v>
                </c:pt>
                <c:pt idx="6">
                  <c:v>-53.851256999999997</c:v>
                </c:pt>
                <c:pt idx="7">
                  <c:v>-51.720528000000002</c:v>
                </c:pt>
                <c:pt idx="8">
                  <c:v>-50.333365999999998</c:v>
                </c:pt>
                <c:pt idx="9">
                  <c:v>-49.734898000000001</c:v>
                </c:pt>
                <c:pt idx="10">
                  <c:v>-50.060203999999999</c:v>
                </c:pt>
                <c:pt idx="11">
                  <c:v>-50.365509000000003</c:v>
                </c:pt>
                <c:pt idx="12">
                  <c:v>-50.625377999999998</c:v>
                </c:pt>
                <c:pt idx="13">
                  <c:v>-50.744472999999999</c:v>
                </c:pt>
                <c:pt idx="14">
                  <c:v>-50.739159000000001</c:v>
                </c:pt>
                <c:pt idx="15">
                  <c:v>-50.727589000000002</c:v>
                </c:pt>
                <c:pt idx="16">
                  <c:v>-50.527901</c:v>
                </c:pt>
                <c:pt idx="17">
                  <c:v>-50.252994999999999</c:v>
                </c:pt>
                <c:pt idx="18">
                  <c:v>-49.851813999999997</c:v>
                </c:pt>
                <c:pt idx="19">
                  <c:v>-49.451056999999999</c:v>
                </c:pt>
                <c:pt idx="20">
                  <c:v>-49.145538000000002</c:v>
                </c:pt>
                <c:pt idx="21">
                  <c:v>-48.805283000000003</c:v>
                </c:pt>
                <c:pt idx="22">
                  <c:v>-48.617901000000003</c:v>
                </c:pt>
                <c:pt idx="23">
                  <c:v>-48.346995999999997</c:v>
                </c:pt>
                <c:pt idx="24">
                  <c:v>-48.192943999999997</c:v>
                </c:pt>
                <c:pt idx="25">
                  <c:v>-47.947505999999997</c:v>
                </c:pt>
                <c:pt idx="26">
                  <c:v>-47.831425000000003</c:v>
                </c:pt>
                <c:pt idx="27">
                  <c:v>-47.755245000000002</c:v>
                </c:pt>
                <c:pt idx="28">
                  <c:v>-47.718128</c:v>
                </c:pt>
                <c:pt idx="29">
                  <c:v>-47.458846999999999</c:v>
                </c:pt>
                <c:pt idx="30">
                  <c:v>-47.202151999999998</c:v>
                </c:pt>
                <c:pt idx="31">
                  <c:v>-47.050300999999997</c:v>
                </c:pt>
                <c:pt idx="32">
                  <c:v>-46.989837999999999</c:v>
                </c:pt>
                <c:pt idx="33">
                  <c:v>-46.839626000000003</c:v>
                </c:pt>
                <c:pt idx="34">
                  <c:v>-46.355946000000003</c:v>
                </c:pt>
                <c:pt idx="35">
                  <c:v>-45.762005000000002</c:v>
                </c:pt>
                <c:pt idx="36">
                  <c:v>-45.144348000000001</c:v>
                </c:pt>
                <c:pt idx="37">
                  <c:v>-44.819958</c:v>
                </c:pt>
                <c:pt idx="38">
                  <c:v>-44.495708</c:v>
                </c:pt>
                <c:pt idx="39">
                  <c:v>-44.369365999999999</c:v>
                </c:pt>
                <c:pt idx="40">
                  <c:v>-44.320968999999998</c:v>
                </c:pt>
                <c:pt idx="41">
                  <c:v>-44.358265000000003</c:v>
                </c:pt>
                <c:pt idx="42">
                  <c:v>-44.117870000000003</c:v>
                </c:pt>
                <c:pt idx="43">
                  <c:v>-43.694954000000003</c:v>
                </c:pt>
                <c:pt idx="44">
                  <c:v>-43.479069000000003</c:v>
                </c:pt>
                <c:pt idx="45">
                  <c:v>-43.483485999999999</c:v>
                </c:pt>
                <c:pt idx="46">
                  <c:v>-43.573962999999999</c:v>
                </c:pt>
                <c:pt idx="47">
                  <c:v>-43.695273999999998</c:v>
                </c:pt>
                <c:pt idx="48">
                  <c:v>-43.796467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-50.687130000000003</c:v>
                </c:pt>
                <c:pt idx="1">
                  <c:v>-50.505474</c:v>
                </c:pt>
                <c:pt idx="2">
                  <c:v>-50.328968000000003</c:v>
                </c:pt>
                <c:pt idx="3">
                  <c:v>-50.472701999999998</c:v>
                </c:pt>
                <c:pt idx="4">
                  <c:v>-50.704506000000002</c:v>
                </c:pt>
                <c:pt idx="5">
                  <c:v>-50.848166999999997</c:v>
                </c:pt>
                <c:pt idx="6">
                  <c:v>-50.927818000000002</c:v>
                </c:pt>
                <c:pt idx="7">
                  <c:v>-51.047459000000003</c:v>
                </c:pt>
                <c:pt idx="8">
                  <c:v>-51.099181999999999</c:v>
                </c:pt>
                <c:pt idx="9">
                  <c:v>-50.728973000000003</c:v>
                </c:pt>
                <c:pt idx="10">
                  <c:v>-50.228175999999998</c:v>
                </c:pt>
                <c:pt idx="11">
                  <c:v>-49.922569000000003</c:v>
                </c:pt>
                <c:pt idx="12">
                  <c:v>-49.887596000000002</c:v>
                </c:pt>
                <c:pt idx="13">
                  <c:v>-49.895595999999998</c:v>
                </c:pt>
                <c:pt idx="14">
                  <c:v>-49.871960000000001</c:v>
                </c:pt>
                <c:pt idx="15">
                  <c:v>-49.842472000000001</c:v>
                </c:pt>
                <c:pt idx="16">
                  <c:v>-49.779952999999999</c:v>
                </c:pt>
                <c:pt idx="17">
                  <c:v>-49.620781000000001</c:v>
                </c:pt>
                <c:pt idx="18">
                  <c:v>-49.440627999999997</c:v>
                </c:pt>
                <c:pt idx="19">
                  <c:v>-49.250500000000002</c:v>
                </c:pt>
                <c:pt idx="20">
                  <c:v>-49.040954999999997</c:v>
                </c:pt>
                <c:pt idx="21">
                  <c:v>-48.741034999999997</c:v>
                </c:pt>
                <c:pt idx="22">
                  <c:v>-48.461185</c:v>
                </c:pt>
                <c:pt idx="23">
                  <c:v>-48.277087999999999</c:v>
                </c:pt>
                <c:pt idx="24">
                  <c:v>-48.136139</c:v>
                </c:pt>
                <c:pt idx="25">
                  <c:v>-48.023997999999999</c:v>
                </c:pt>
                <c:pt idx="26">
                  <c:v>-47.920459999999999</c:v>
                </c:pt>
                <c:pt idx="27">
                  <c:v>-47.902904999999997</c:v>
                </c:pt>
                <c:pt idx="28">
                  <c:v>-47.794327000000003</c:v>
                </c:pt>
                <c:pt idx="29">
                  <c:v>-47.487926000000002</c:v>
                </c:pt>
                <c:pt idx="30">
                  <c:v>-47.123233999999997</c:v>
                </c:pt>
                <c:pt idx="31">
                  <c:v>-46.868583999999998</c:v>
                </c:pt>
                <c:pt idx="32">
                  <c:v>-46.664378999999997</c:v>
                </c:pt>
                <c:pt idx="33">
                  <c:v>-46.371665999999998</c:v>
                </c:pt>
                <c:pt idx="34">
                  <c:v>-45.998241</c:v>
                </c:pt>
                <c:pt idx="35">
                  <c:v>-45.728816999999999</c:v>
                </c:pt>
                <c:pt idx="36">
                  <c:v>-45.607922000000002</c:v>
                </c:pt>
                <c:pt idx="37">
                  <c:v>-45.621136</c:v>
                </c:pt>
                <c:pt idx="38">
                  <c:v>-45.882221000000001</c:v>
                </c:pt>
                <c:pt idx="39">
                  <c:v>-46.307281000000003</c:v>
                </c:pt>
                <c:pt idx="40">
                  <c:v>-46.994419000000001</c:v>
                </c:pt>
                <c:pt idx="41">
                  <c:v>-47.499949999999998</c:v>
                </c:pt>
                <c:pt idx="42">
                  <c:v>-48.038165999999997</c:v>
                </c:pt>
                <c:pt idx="43">
                  <c:v>-48.482078999999999</c:v>
                </c:pt>
                <c:pt idx="44">
                  <c:v>-49.076949999999997</c:v>
                </c:pt>
                <c:pt idx="45">
                  <c:v>-49.655270000000002</c:v>
                </c:pt>
                <c:pt idx="46">
                  <c:v>-50.231952999999997</c:v>
                </c:pt>
                <c:pt idx="47">
                  <c:v>-50.880206999999999</c:v>
                </c:pt>
                <c:pt idx="48">
                  <c:v>-51.338844000000002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-52.687491999999999</c:v>
                </c:pt>
                <c:pt idx="1">
                  <c:v>-52.494205000000001</c:v>
                </c:pt>
                <c:pt idx="2">
                  <c:v>-52.401184000000001</c:v>
                </c:pt>
                <c:pt idx="3">
                  <c:v>-52.261859999999999</c:v>
                </c:pt>
                <c:pt idx="4">
                  <c:v>-52.393599999999999</c:v>
                </c:pt>
                <c:pt idx="5">
                  <c:v>-52.309052000000001</c:v>
                </c:pt>
                <c:pt idx="6">
                  <c:v>-52.272182000000001</c:v>
                </c:pt>
                <c:pt idx="7">
                  <c:v>-52.295707999999998</c:v>
                </c:pt>
                <c:pt idx="8">
                  <c:v>-52.296646000000003</c:v>
                </c:pt>
                <c:pt idx="9">
                  <c:v>-52.121178</c:v>
                </c:pt>
                <c:pt idx="10">
                  <c:v>-51.950660999999997</c:v>
                </c:pt>
                <c:pt idx="11">
                  <c:v>-51.909744000000003</c:v>
                </c:pt>
                <c:pt idx="12">
                  <c:v>-52.116771999999997</c:v>
                </c:pt>
                <c:pt idx="13">
                  <c:v>-52.074795000000002</c:v>
                </c:pt>
                <c:pt idx="14">
                  <c:v>-52.048999999999999</c:v>
                </c:pt>
                <c:pt idx="15">
                  <c:v>-51.916721000000003</c:v>
                </c:pt>
                <c:pt idx="16">
                  <c:v>-51.913894999999997</c:v>
                </c:pt>
                <c:pt idx="17">
                  <c:v>-52.053542999999998</c:v>
                </c:pt>
                <c:pt idx="18">
                  <c:v>-52.127541000000001</c:v>
                </c:pt>
                <c:pt idx="19">
                  <c:v>-52.122177000000001</c:v>
                </c:pt>
                <c:pt idx="20">
                  <c:v>-52.005215</c:v>
                </c:pt>
                <c:pt idx="21">
                  <c:v>-52.037354000000001</c:v>
                </c:pt>
                <c:pt idx="22">
                  <c:v>-52.171264999999998</c:v>
                </c:pt>
                <c:pt idx="23">
                  <c:v>-52.228489000000003</c:v>
                </c:pt>
                <c:pt idx="24">
                  <c:v>-52.147208999999997</c:v>
                </c:pt>
                <c:pt idx="25">
                  <c:v>-51.994255000000003</c:v>
                </c:pt>
                <c:pt idx="26">
                  <c:v>-51.904640000000001</c:v>
                </c:pt>
                <c:pt idx="27">
                  <c:v>-51.985542000000002</c:v>
                </c:pt>
                <c:pt idx="28">
                  <c:v>-51.997692000000001</c:v>
                </c:pt>
                <c:pt idx="29">
                  <c:v>-52.000511000000003</c:v>
                </c:pt>
                <c:pt idx="30">
                  <c:v>-51.810611999999999</c:v>
                </c:pt>
                <c:pt idx="31">
                  <c:v>-51.710166999999998</c:v>
                </c:pt>
                <c:pt idx="32">
                  <c:v>-51.555259999999997</c:v>
                </c:pt>
                <c:pt idx="33">
                  <c:v>-51.546889999999998</c:v>
                </c:pt>
                <c:pt idx="34">
                  <c:v>-51.437443000000002</c:v>
                </c:pt>
                <c:pt idx="35">
                  <c:v>-51.412875999999997</c:v>
                </c:pt>
                <c:pt idx="36">
                  <c:v>-51.382255999999998</c:v>
                </c:pt>
                <c:pt idx="37">
                  <c:v>-51.473407999999999</c:v>
                </c:pt>
                <c:pt idx="38">
                  <c:v>-51.534202999999998</c:v>
                </c:pt>
                <c:pt idx="39">
                  <c:v>-51.49765</c:v>
                </c:pt>
                <c:pt idx="40">
                  <c:v>-51.401694999999997</c:v>
                </c:pt>
                <c:pt idx="41">
                  <c:v>-51.382976999999997</c:v>
                </c:pt>
                <c:pt idx="42">
                  <c:v>-51.377769000000001</c:v>
                </c:pt>
                <c:pt idx="43">
                  <c:v>-51.308182000000002</c:v>
                </c:pt>
                <c:pt idx="44">
                  <c:v>-51.100951999999999</c:v>
                </c:pt>
                <c:pt idx="45">
                  <c:v>-50.944457999999997</c:v>
                </c:pt>
                <c:pt idx="46">
                  <c:v>-50.861865999999999</c:v>
                </c:pt>
                <c:pt idx="47">
                  <c:v>-50.798912000000001</c:v>
                </c:pt>
                <c:pt idx="48">
                  <c:v>-50.748344000000003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-53.777405000000002</c:v>
                </c:pt>
                <c:pt idx="1">
                  <c:v>-53.695113999999997</c:v>
                </c:pt>
                <c:pt idx="2">
                  <c:v>-53.694347</c:v>
                </c:pt>
                <c:pt idx="3">
                  <c:v>-53.722107000000001</c:v>
                </c:pt>
                <c:pt idx="4">
                  <c:v>-53.773738999999999</c:v>
                </c:pt>
                <c:pt idx="5">
                  <c:v>-53.763038999999999</c:v>
                </c:pt>
                <c:pt idx="6">
                  <c:v>-53.850589999999997</c:v>
                </c:pt>
                <c:pt idx="7">
                  <c:v>-53.792095000000003</c:v>
                </c:pt>
                <c:pt idx="8">
                  <c:v>-53.680832000000002</c:v>
                </c:pt>
                <c:pt idx="9">
                  <c:v>-53.611289999999997</c:v>
                </c:pt>
                <c:pt idx="10">
                  <c:v>-53.586844999999997</c:v>
                </c:pt>
                <c:pt idx="11">
                  <c:v>-53.716312000000002</c:v>
                </c:pt>
                <c:pt idx="12">
                  <c:v>-53.689819</c:v>
                </c:pt>
                <c:pt idx="13">
                  <c:v>-53.674109999999999</c:v>
                </c:pt>
                <c:pt idx="14">
                  <c:v>-53.507449999999999</c:v>
                </c:pt>
                <c:pt idx="15">
                  <c:v>-53.557479999999998</c:v>
                </c:pt>
                <c:pt idx="16">
                  <c:v>-53.701439000000001</c:v>
                </c:pt>
                <c:pt idx="17">
                  <c:v>-53.745167000000002</c:v>
                </c:pt>
                <c:pt idx="18">
                  <c:v>-53.786602000000002</c:v>
                </c:pt>
                <c:pt idx="19">
                  <c:v>-53.811146000000001</c:v>
                </c:pt>
                <c:pt idx="20">
                  <c:v>-53.841251</c:v>
                </c:pt>
                <c:pt idx="21">
                  <c:v>-53.894032000000003</c:v>
                </c:pt>
                <c:pt idx="22">
                  <c:v>-53.856194000000002</c:v>
                </c:pt>
                <c:pt idx="23">
                  <c:v>-53.990009000000001</c:v>
                </c:pt>
                <c:pt idx="24">
                  <c:v>-53.983378999999999</c:v>
                </c:pt>
                <c:pt idx="25">
                  <c:v>-54.033805999999998</c:v>
                </c:pt>
                <c:pt idx="26">
                  <c:v>-54.103023999999998</c:v>
                </c:pt>
                <c:pt idx="27">
                  <c:v>-54.142890999999999</c:v>
                </c:pt>
                <c:pt idx="28">
                  <c:v>-54.195025999999999</c:v>
                </c:pt>
                <c:pt idx="29">
                  <c:v>-54.271248</c:v>
                </c:pt>
                <c:pt idx="30">
                  <c:v>-54.265647999999999</c:v>
                </c:pt>
                <c:pt idx="31">
                  <c:v>-54.338695999999999</c:v>
                </c:pt>
                <c:pt idx="32">
                  <c:v>-54.275730000000003</c:v>
                </c:pt>
                <c:pt idx="33">
                  <c:v>-54.429028000000002</c:v>
                </c:pt>
                <c:pt idx="34">
                  <c:v>-54.575462000000002</c:v>
                </c:pt>
                <c:pt idx="35">
                  <c:v>-54.823768999999999</c:v>
                </c:pt>
                <c:pt idx="36">
                  <c:v>-55.063675000000003</c:v>
                </c:pt>
                <c:pt idx="37">
                  <c:v>-55.166336000000001</c:v>
                </c:pt>
                <c:pt idx="38">
                  <c:v>-55.478943000000001</c:v>
                </c:pt>
                <c:pt idx="39">
                  <c:v>-55.759338</c:v>
                </c:pt>
                <c:pt idx="40">
                  <c:v>-56.232914000000001</c:v>
                </c:pt>
                <c:pt idx="41">
                  <c:v>-56.377312000000003</c:v>
                </c:pt>
                <c:pt idx="42">
                  <c:v>-56.432853999999999</c:v>
                </c:pt>
                <c:pt idx="43">
                  <c:v>-56.555034999999997</c:v>
                </c:pt>
                <c:pt idx="44">
                  <c:v>-56.731445000000001</c:v>
                </c:pt>
                <c:pt idx="45">
                  <c:v>-56.887580999999997</c:v>
                </c:pt>
                <c:pt idx="46">
                  <c:v>-56.779766000000002</c:v>
                </c:pt>
                <c:pt idx="47">
                  <c:v>-56.780594000000001</c:v>
                </c:pt>
                <c:pt idx="48">
                  <c:v>-56.837440000000001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</c:scatterChart>
      <c:valAx>
        <c:axId val="11690022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2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-61.180388999999998</c:v>
                </c:pt>
                <c:pt idx="1">
                  <c:v>-61.247318</c:v>
                </c:pt>
                <c:pt idx="2">
                  <c:v>-61.149608999999998</c:v>
                </c:pt>
                <c:pt idx="3">
                  <c:v>-61.999980999999998</c:v>
                </c:pt>
                <c:pt idx="4">
                  <c:v>-62.163563000000003</c:v>
                </c:pt>
                <c:pt idx="5">
                  <c:v>-62.836024999999999</c:v>
                </c:pt>
                <c:pt idx="6">
                  <c:v>-63.559998</c:v>
                </c:pt>
                <c:pt idx="7">
                  <c:v>-66.858001999999999</c:v>
                </c:pt>
                <c:pt idx="8">
                  <c:v>-68.625206000000006</c:v>
                </c:pt>
                <c:pt idx="9">
                  <c:v>-69.316063</c:v>
                </c:pt>
                <c:pt idx="10">
                  <c:v>-67.276077000000001</c:v>
                </c:pt>
                <c:pt idx="11">
                  <c:v>-66.329886999999999</c:v>
                </c:pt>
                <c:pt idx="12">
                  <c:v>-66.157661000000004</c:v>
                </c:pt>
                <c:pt idx="13">
                  <c:v>-66.861312999999996</c:v>
                </c:pt>
                <c:pt idx="14">
                  <c:v>-67.538314999999997</c:v>
                </c:pt>
                <c:pt idx="15">
                  <c:v>-67.962836999999993</c:v>
                </c:pt>
                <c:pt idx="16">
                  <c:v>-67.432411000000002</c:v>
                </c:pt>
                <c:pt idx="17">
                  <c:v>-66.852089000000007</c:v>
                </c:pt>
                <c:pt idx="18">
                  <c:v>-65.421813999999998</c:v>
                </c:pt>
                <c:pt idx="19">
                  <c:v>-64.883414999999999</c:v>
                </c:pt>
                <c:pt idx="20">
                  <c:v>-62.741836999999997</c:v>
                </c:pt>
                <c:pt idx="21">
                  <c:v>-64.002471999999997</c:v>
                </c:pt>
                <c:pt idx="22">
                  <c:v>-64.758278000000004</c:v>
                </c:pt>
                <c:pt idx="23">
                  <c:v>-67.038216000000006</c:v>
                </c:pt>
                <c:pt idx="24">
                  <c:v>-66.309783999999993</c:v>
                </c:pt>
                <c:pt idx="25">
                  <c:v>-65.223067999999998</c:v>
                </c:pt>
                <c:pt idx="26">
                  <c:v>-64.444434999999999</c:v>
                </c:pt>
                <c:pt idx="27">
                  <c:v>-63.897213000000001</c:v>
                </c:pt>
                <c:pt idx="28">
                  <c:v>-63.673133999999997</c:v>
                </c:pt>
                <c:pt idx="29">
                  <c:v>-63.570735999999997</c:v>
                </c:pt>
                <c:pt idx="30">
                  <c:v>-63.032111999999998</c:v>
                </c:pt>
                <c:pt idx="31">
                  <c:v>-62.596618999999997</c:v>
                </c:pt>
                <c:pt idx="32">
                  <c:v>-61.921836999999996</c:v>
                </c:pt>
                <c:pt idx="33">
                  <c:v>-62.051524999999998</c:v>
                </c:pt>
                <c:pt idx="34">
                  <c:v>-62.913424999999997</c:v>
                </c:pt>
                <c:pt idx="35">
                  <c:v>-65.431472999999997</c:v>
                </c:pt>
                <c:pt idx="36">
                  <c:v>-70.597267000000002</c:v>
                </c:pt>
                <c:pt idx="37">
                  <c:v>-72.313652000000005</c:v>
                </c:pt>
                <c:pt idx="38">
                  <c:v>-71.915717999999998</c:v>
                </c:pt>
                <c:pt idx="39">
                  <c:v>-67.035233000000005</c:v>
                </c:pt>
                <c:pt idx="40">
                  <c:v>-64.365402000000003</c:v>
                </c:pt>
                <c:pt idx="41">
                  <c:v>-61.347079999999998</c:v>
                </c:pt>
                <c:pt idx="42">
                  <c:v>-59.902068999999997</c:v>
                </c:pt>
                <c:pt idx="43">
                  <c:v>-58.573005999999999</c:v>
                </c:pt>
                <c:pt idx="44">
                  <c:v>-57.517722999999997</c:v>
                </c:pt>
                <c:pt idx="45">
                  <c:v>-56.096984999999997</c:v>
                </c:pt>
                <c:pt idx="46">
                  <c:v>-54.836796</c:v>
                </c:pt>
                <c:pt idx="47">
                  <c:v>-53.915053999999998</c:v>
                </c:pt>
                <c:pt idx="48">
                  <c:v>-53.419868000000001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-64.155608999999998</c:v>
                </c:pt>
                <c:pt idx="1">
                  <c:v>-64.102829</c:v>
                </c:pt>
                <c:pt idx="2">
                  <c:v>-63.839024000000002</c:v>
                </c:pt>
                <c:pt idx="3">
                  <c:v>-64.068520000000007</c:v>
                </c:pt>
                <c:pt idx="4">
                  <c:v>-63.75967</c:v>
                </c:pt>
                <c:pt idx="5">
                  <c:v>-63.861342999999998</c:v>
                </c:pt>
                <c:pt idx="6">
                  <c:v>-64.240127999999999</c:v>
                </c:pt>
                <c:pt idx="7">
                  <c:v>-63.428328999999998</c:v>
                </c:pt>
                <c:pt idx="8">
                  <c:v>-61.898631999999999</c:v>
                </c:pt>
                <c:pt idx="9">
                  <c:v>-59.689338999999997</c:v>
                </c:pt>
                <c:pt idx="10">
                  <c:v>-59.153297000000002</c:v>
                </c:pt>
                <c:pt idx="11">
                  <c:v>-59.085093999999998</c:v>
                </c:pt>
                <c:pt idx="12">
                  <c:v>-59.273986999999998</c:v>
                </c:pt>
                <c:pt idx="13">
                  <c:v>-59.465499999999999</c:v>
                </c:pt>
                <c:pt idx="14">
                  <c:v>-59.724769999999999</c:v>
                </c:pt>
                <c:pt idx="15">
                  <c:v>-59.980880999999997</c:v>
                </c:pt>
                <c:pt idx="16">
                  <c:v>-60.003124</c:v>
                </c:pt>
                <c:pt idx="17">
                  <c:v>-60.433608999999997</c:v>
                </c:pt>
                <c:pt idx="18">
                  <c:v>-60.807270000000003</c:v>
                </c:pt>
                <c:pt idx="19">
                  <c:v>-61.231422000000002</c:v>
                </c:pt>
                <c:pt idx="20">
                  <c:v>-61.426178</c:v>
                </c:pt>
                <c:pt idx="21">
                  <c:v>-61.406322000000003</c:v>
                </c:pt>
                <c:pt idx="22">
                  <c:v>-60.932827000000003</c:v>
                </c:pt>
                <c:pt idx="23">
                  <c:v>-60.281635000000001</c:v>
                </c:pt>
                <c:pt idx="24">
                  <c:v>-59.891033</c:v>
                </c:pt>
                <c:pt idx="25">
                  <c:v>-59.703110000000002</c:v>
                </c:pt>
                <c:pt idx="26">
                  <c:v>-59.154407999999997</c:v>
                </c:pt>
                <c:pt idx="27">
                  <c:v>-58.378227000000003</c:v>
                </c:pt>
                <c:pt idx="28">
                  <c:v>-57.576275000000003</c:v>
                </c:pt>
                <c:pt idx="29">
                  <c:v>-56.829177999999999</c:v>
                </c:pt>
                <c:pt idx="30">
                  <c:v>-56.514183000000003</c:v>
                </c:pt>
                <c:pt idx="31">
                  <c:v>-56.325187999999997</c:v>
                </c:pt>
                <c:pt idx="32">
                  <c:v>-56.378425999999997</c:v>
                </c:pt>
                <c:pt idx="33">
                  <c:v>-56.348453999999997</c:v>
                </c:pt>
                <c:pt idx="34">
                  <c:v>-56.336903</c:v>
                </c:pt>
                <c:pt idx="35">
                  <c:v>-56.211925999999998</c:v>
                </c:pt>
                <c:pt idx="36">
                  <c:v>-55.849659000000003</c:v>
                </c:pt>
                <c:pt idx="37">
                  <c:v>-55.546982</c:v>
                </c:pt>
                <c:pt idx="38">
                  <c:v>-55.154854</c:v>
                </c:pt>
                <c:pt idx="39">
                  <c:v>-54.828060000000001</c:v>
                </c:pt>
                <c:pt idx="40">
                  <c:v>-54.357841000000001</c:v>
                </c:pt>
                <c:pt idx="41">
                  <c:v>-54.029891999999997</c:v>
                </c:pt>
                <c:pt idx="42">
                  <c:v>-53.560009000000001</c:v>
                </c:pt>
                <c:pt idx="43">
                  <c:v>-53.047263999999998</c:v>
                </c:pt>
                <c:pt idx="44">
                  <c:v>-52.427303000000002</c:v>
                </c:pt>
                <c:pt idx="45">
                  <c:v>-51.856440999999997</c:v>
                </c:pt>
                <c:pt idx="46">
                  <c:v>-51.366871000000003</c:v>
                </c:pt>
                <c:pt idx="47">
                  <c:v>-51.027389999999997</c:v>
                </c:pt>
                <c:pt idx="48">
                  <c:v>-50.858978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-69.226906</c:v>
                </c:pt>
                <c:pt idx="1">
                  <c:v>-69.253219999999999</c:v>
                </c:pt>
                <c:pt idx="2">
                  <c:v>-69.023392000000001</c:v>
                </c:pt>
                <c:pt idx="3">
                  <c:v>-68.929512000000003</c:v>
                </c:pt>
                <c:pt idx="4">
                  <c:v>-68.677093999999997</c:v>
                </c:pt>
                <c:pt idx="5">
                  <c:v>-68.268410000000003</c:v>
                </c:pt>
                <c:pt idx="6">
                  <c:v>-67.796126999999998</c:v>
                </c:pt>
                <c:pt idx="7">
                  <c:v>-67.686058000000003</c:v>
                </c:pt>
                <c:pt idx="8">
                  <c:v>-68.015915000000007</c:v>
                </c:pt>
                <c:pt idx="9">
                  <c:v>-68.372757000000007</c:v>
                </c:pt>
                <c:pt idx="10">
                  <c:v>-68.165588</c:v>
                </c:pt>
                <c:pt idx="11">
                  <c:v>-67.972274999999996</c:v>
                </c:pt>
                <c:pt idx="12">
                  <c:v>-67.819923000000003</c:v>
                </c:pt>
                <c:pt idx="13">
                  <c:v>-67.998565999999997</c:v>
                </c:pt>
                <c:pt idx="14">
                  <c:v>-68.115204000000006</c:v>
                </c:pt>
                <c:pt idx="15">
                  <c:v>-68.306342999999998</c:v>
                </c:pt>
                <c:pt idx="16">
                  <c:v>-68.343613000000005</c:v>
                </c:pt>
                <c:pt idx="17">
                  <c:v>-68.239531999999997</c:v>
                </c:pt>
                <c:pt idx="18">
                  <c:v>-68.461533000000003</c:v>
                </c:pt>
                <c:pt idx="19">
                  <c:v>-68.738403000000005</c:v>
                </c:pt>
                <c:pt idx="20">
                  <c:v>-69.212378999999999</c:v>
                </c:pt>
                <c:pt idx="21">
                  <c:v>-68.930289999999999</c:v>
                </c:pt>
                <c:pt idx="22">
                  <c:v>-68.897819999999996</c:v>
                </c:pt>
                <c:pt idx="23">
                  <c:v>-68.795165999999995</c:v>
                </c:pt>
                <c:pt idx="24">
                  <c:v>-69.495261999999997</c:v>
                </c:pt>
                <c:pt idx="25">
                  <c:v>-69.748878000000005</c:v>
                </c:pt>
                <c:pt idx="26">
                  <c:v>-69.989479000000003</c:v>
                </c:pt>
                <c:pt idx="27">
                  <c:v>-69.544173999999998</c:v>
                </c:pt>
                <c:pt idx="28">
                  <c:v>-69.623221999999998</c:v>
                </c:pt>
                <c:pt idx="29">
                  <c:v>-69.845222000000007</c:v>
                </c:pt>
                <c:pt idx="30">
                  <c:v>-70.416977000000003</c:v>
                </c:pt>
                <c:pt idx="31">
                  <c:v>-70.887100000000004</c:v>
                </c:pt>
                <c:pt idx="32">
                  <c:v>-70.925667000000004</c:v>
                </c:pt>
                <c:pt idx="33">
                  <c:v>-70.899322999999995</c:v>
                </c:pt>
                <c:pt idx="34">
                  <c:v>-71.057929999999999</c:v>
                </c:pt>
                <c:pt idx="35">
                  <c:v>-71.123817000000003</c:v>
                </c:pt>
                <c:pt idx="36">
                  <c:v>-71.101341000000005</c:v>
                </c:pt>
                <c:pt idx="37">
                  <c:v>-70.026702999999998</c:v>
                </c:pt>
                <c:pt idx="38">
                  <c:v>-69.574989000000002</c:v>
                </c:pt>
                <c:pt idx="39">
                  <c:v>-68.761780000000002</c:v>
                </c:pt>
                <c:pt idx="40">
                  <c:v>-68.538398999999998</c:v>
                </c:pt>
                <c:pt idx="41">
                  <c:v>-68.122421000000003</c:v>
                </c:pt>
                <c:pt idx="42">
                  <c:v>-67.676376000000005</c:v>
                </c:pt>
                <c:pt idx="43">
                  <c:v>-67.748703000000006</c:v>
                </c:pt>
                <c:pt idx="44">
                  <c:v>-67.567824999999999</c:v>
                </c:pt>
                <c:pt idx="45">
                  <c:v>-67.992416000000006</c:v>
                </c:pt>
                <c:pt idx="46">
                  <c:v>-68.064423000000005</c:v>
                </c:pt>
                <c:pt idx="47">
                  <c:v>-68.181991999999994</c:v>
                </c:pt>
                <c:pt idx="48">
                  <c:v>-68.060126999999994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-66.418526</c:v>
                </c:pt>
                <c:pt idx="1">
                  <c:v>-66.403992000000002</c:v>
                </c:pt>
                <c:pt idx="2">
                  <c:v>-66.442870999999997</c:v>
                </c:pt>
                <c:pt idx="3">
                  <c:v>-66.505172999999999</c:v>
                </c:pt>
                <c:pt idx="4">
                  <c:v>-66.445610000000002</c:v>
                </c:pt>
                <c:pt idx="5">
                  <c:v>-66.370498999999995</c:v>
                </c:pt>
                <c:pt idx="6">
                  <c:v>-66.423050000000003</c:v>
                </c:pt>
                <c:pt idx="7">
                  <c:v>-66.925858000000005</c:v>
                </c:pt>
                <c:pt idx="8">
                  <c:v>-67.399306999999993</c:v>
                </c:pt>
                <c:pt idx="9">
                  <c:v>-67.533669000000003</c:v>
                </c:pt>
                <c:pt idx="10">
                  <c:v>-67.433029000000005</c:v>
                </c:pt>
                <c:pt idx="11">
                  <c:v>-67.335860999999994</c:v>
                </c:pt>
                <c:pt idx="12">
                  <c:v>-67.609756000000004</c:v>
                </c:pt>
                <c:pt idx="13">
                  <c:v>-67.621452000000005</c:v>
                </c:pt>
                <c:pt idx="14">
                  <c:v>-67.819457999999997</c:v>
                </c:pt>
                <c:pt idx="15">
                  <c:v>-67.765877000000003</c:v>
                </c:pt>
                <c:pt idx="16">
                  <c:v>-67.990844999999993</c:v>
                </c:pt>
                <c:pt idx="17">
                  <c:v>-68.142844999999994</c:v>
                </c:pt>
                <c:pt idx="18">
                  <c:v>-68.263512000000006</c:v>
                </c:pt>
                <c:pt idx="19">
                  <c:v>-68.269919999999999</c:v>
                </c:pt>
                <c:pt idx="20">
                  <c:v>-68.099143999999995</c:v>
                </c:pt>
                <c:pt idx="21">
                  <c:v>-67.992255999999998</c:v>
                </c:pt>
                <c:pt idx="22">
                  <c:v>-68.121512999999993</c:v>
                </c:pt>
                <c:pt idx="23">
                  <c:v>-68.331429</c:v>
                </c:pt>
                <c:pt idx="24">
                  <c:v>-68.451126000000002</c:v>
                </c:pt>
                <c:pt idx="25">
                  <c:v>-68.257598999999999</c:v>
                </c:pt>
                <c:pt idx="26">
                  <c:v>-68.085105999999996</c:v>
                </c:pt>
                <c:pt idx="27">
                  <c:v>-68.052741999999995</c:v>
                </c:pt>
                <c:pt idx="28">
                  <c:v>-68.265372999999997</c:v>
                </c:pt>
                <c:pt idx="29">
                  <c:v>-68.660201999999998</c:v>
                </c:pt>
                <c:pt idx="30">
                  <c:v>-68.624199000000004</c:v>
                </c:pt>
                <c:pt idx="31">
                  <c:v>-68.536072000000004</c:v>
                </c:pt>
                <c:pt idx="32">
                  <c:v>-68.033278999999993</c:v>
                </c:pt>
                <c:pt idx="33">
                  <c:v>-68.219116</c:v>
                </c:pt>
                <c:pt idx="34">
                  <c:v>-68.112671000000006</c:v>
                </c:pt>
                <c:pt idx="35">
                  <c:v>-68.216919000000004</c:v>
                </c:pt>
                <c:pt idx="36">
                  <c:v>-67.793152000000006</c:v>
                </c:pt>
                <c:pt idx="37">
                  <c:v>-67.531470999999996</c:v>
                </c:pt>
                <c:pt idx="38">
                  <c:v>-67.053070000000005</c:v>
                </c:pt>
                <c:pt idx="39">
                  <c:v>-66.567284000000001</c:v>
                </c:pt>
                <c:pt idx="40">
                  <c:v>-66.066811000000001</c:v>
                </c:pt>
                <c:pt idx="41">
                  <c:v>-65.682243</c:v>
                </c:pt>
                <c:pt idx="42">
                  <c:v>-65.112373000000005</c:v>
                </c:pt>
                <c:pt idx="43">
                  <c:v>-64.504349000000005</c:v>
                </c:pt>
                <c:pt idx="44">
                  <c:v>-63.740631</c:v>
                </c:pt>
                <c:pt idx="45">
                  <c:v>-63.170501999999999</c:v>
                </c:pt>
                <c:pt idx="46">
                  <c:v>-62.551754000000003</c:v>
                </c:pt>
                <c:pt idx="47">
                  <c:v>-62.088718</c:v>
                </c:pt>
                <c:pt idx="48">
                  <c:v>-61.832211000000001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</c:scatterChart>
      <c:valAx>
        <c:axId val="11816627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2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-49.429039000000003</c:v>
                </c:pt>
                <c:pt idx="1">
                  <c:v>-49.722206</c:v>
                </c:pt>
                <c:pt idx="2">
                  <c:v>-50.397914999999998</c:v>
                </c:pt>
                <c:pt idx="3">
                  <c:v>-51.415508000000003</c:v>
                </c:pt>
                <c:pt idx="4">
                  <c:v>-51.731017999999999</c:v>
                </c:pt>
                <c:pt idx="5">
                  <c:v>-51.761001999999998</c:v>
                </c:pt>
                <c:pt idx="6">
                  <c:v>-51.729576000000002</c:v>
                </c:pt>
                <c:pt idx="7">
                  <c:v>-52.243675000000003</c:v>
                </c:pt>
                <c:pt idx="8">
                  <c:v>-53.383125</c:v>
                </c:pt>
                <c:pt idx="9">
                  <c:v>-54.066231000000002</c:v>
                </c:pt>
                <c:pt idx="10">
                  <c:v>-54.252270000000003</c:v>
                </c:pt>
                <c:pt idx="11">
                  <c:v>-53.595753000000002</c:v>
                </c:pt>
                <c:pt idx="12">
                  <c:v>-53.904781</c:v>
                </c:pt>
                <c:pt idx="13">
                  <c:v>-55.503368000000002</c:v>
                </c:pt>
                <c:pt idx="14">
                  <c:v>-58.03257</c:v>
                </c:pt>
                <c:pt idx="15">
                  <c:v>-60.910172000000003</c:v>
                </c:pt>
                <c:pt idx="16">
                  <c:v>-64.362305000000006</c:v>
                </c:pt>
                <c:pt idx="17">
                  <c:v>-65.119140999999999</c:v>
                </c:pt>
                <c:pt idx="18">
                  <c:v>-63.605606000000002</c:v>
                </c:pt>
                <c:pt idx="19">
                  <c:v>-60.610306000000001</c:v>
                </c:pt>
                <c:pt idx="20">
                  <c:v>-59.421551000000001</c:v>
                </c:pt>
                <c:pt idx="21">
                  <c:v>-59.796332999999997</c:v>
                </c:pt>
                <c:pt idx="22">
                  <c:v>-60.717934</c:v>
                </c:pt>
                <c:pt idx="23">
                  <c:v>-62.660023000000002</c:v>
                </c:pt>
                <c:pt idx="24">
                  <c:v>-64.499886000000004</c:v>
                </c:pt>
                <c:pt idx="25">
                  <c:v>-64.657050999999996</c:v>
                </c:pt>
                <c:pt idx="26">
                  <c:v>-63.572445000000002</c:v>
                </c:pt>
                <c:pt idx="27">
                  <c:v>-62.079658999999999</c:v>
                </c:pt>
                <c:pt idx="28">
                  <c:v>-60.656883000000001</c:v>
                </c:pt>
                <c:pt idx="29">
                  <c:v>-58.67841</c:v>
                </c:pt>
                <c:pt idx="30">
                  <c:v>-56.205630999999997</c:v>
                </c:pt>
                <c:pt idx="31">
                  <c:v>-53.596885999999998</c:v>
                </c:pt>
                <c:pt idx="32">
                  <c:v>-51.168438000000002</c:v>
                </c:pt>
                <c:pt idx="33">
                  <c:v>-48.818404999999998</c:v>
                </c:pt>
                <c:pt idx="34">
                  <c:v>-47.172268000000003</c:v>
                </c:pt>
                <c:pt idx="35">
                  <c:v>-46.138621999999998</c:v>
                </c:pt>
                <c:pt idx="36">
                  <c:v>-46.244689999999999</c:v>
                </c:pt>
                <c:pt idx="37">
                  <c:v>-47.557265999999998</c:v>
                </c:pt>
                <c:pt idx="38">
                  <c:v>-49.597904</c:v>
                </c:pt>
                <c:pt idx="39">
                  <c:v>-51.803497</c:v>
                </c:pt>
                <c:pt idx="40">
                  <c:v>-53.901688</c:v>
                </c:pt>
                <c:pt idx="41">
                  <c:v>-56.921432000000003</c:v>
                </c:pt>
                <c:pt idx="42">
                  <c:v>-60.179794000000001</c:v>
                </c:pt>
                <c:pt idx="43">
                  <c:v>-61.811886000000001</c:v>
                </c:pt>
                <c:pt idx="44">
                  <c:v>-62.868243999999997</c:v>
                </c:pt>
                <c:pt idx="45">
                  <c:v>-61.692551000000002</c:v>
                </c:pt>
                <c:pt idx="46">
                  <c:v>-59.554133999999998</c:v>
                </c:pt>
                <c:pt idx="47">
                  <c:v>-55.476711000000002</c:v>
                </c:pt>
                <c:pt idx="48">
                  <c:v>-52.61694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-47.306007000000001</c:v>
                </c:pt>
                <c:pt idx="1">
                  <c:v>-47.377659000000001</c:v>
                </c:pt>
                <c:pt idx="2">
                  <c:v>-47.578502999999998</c:v>
                </c:pt>
                <c:pt idx="3">
                  <c:v>-48.223846000000002</c:v>
                </c:pt>
                <c:pt idx="4">
                  <c:v>-48.676071</c:v>
                </c:pt>
                <c:pt idx="5">
                  <c:v>-48.981411000000001</c:v>
                </c:pt>
                <c:pt idx="6">
                  <c:v>-49.029654999999998</c:v>
                </c:pt>
                <c:pt idx="7">
                  <c:v>-49.100490999999998</c:v>
                </c:pt>
                <c:pt idx="8">
                  <c:v>-49.964539000000002</c:v>
                </c:pt>
                <c:pt idx="9">
                  <c:v>-50.746161999999998</c:v>
                </c:pt>
                <c:pt idx="10">
                  <c:v>-51.262497000000003</c:v>
                </c:pt>
                <c:pt idx="11">
                  <c:v>-50.890433999999999</c:v>
                </c:pt>
                <c:pt idx="12">
                  <c:v>-50.608795000000001</c:v>
                </c:pt>
                <c:pt idx="13">
                  <c:v>-50.914478000000003</c:v>
                </c:pt>
                <c:pt idx="14">
                  <c:v>-51.527462</c:v>
                </c:pt>
                <c:pt idx="15">
                  <c:v>-52.264816000000003</c:v>
                </c:pt>
                <c:pt idx="16">
                  <c:v>-52.820808</c:v>
                </c:pt>
                <c:pt idx="17">
                  <c:v>-53.260956</c:v>
                </c:pt>
                <c:pt idx="18">
                  <c:v>-53.467258000000001</c:v>
                </c:pt>
                <c:pt idx="19">
                  <c:v>-53.800690000000003</c:v>
                </c:pt>
                <c:pt idx="20">
                  <c:v>-54.167889000000002</c:v>
                </c:pt>
                <c:pt idx="21">
                  <c:v>-54.724651000000001</c:v>
                </c:pt>
                <c:pt idx="22">
                  <c:v>-55.219501000000001</c:v>
                </c:pt>
                <c:pt idx="23">
                  <c:v>-55.967616999999997</c:v>
                </c:pt>
                <c:pt idx="24">
                  <c:v>-56.353859</c:v>
                </c:pt>
                <c:pt idx="25">
                  <c:v>-56.142322999999998</c:v>
                </c:pt>
                <c:pt idx="26">
                  <c:v>-55.666428000000003</c:v>
                </c:pt>
                <c:pt idx="27">
                  <c:v>-55.174995000000003</c:v>
                </c:pt>
                <c:pt idx="28">
                  <c:v>-55.080737999999997</c:v>
                </c:pt>
                <c:pt idx="29">
                  <c:v>-54.937679000000003</c:v>
                </c:pt>
                <c:pt idx="30">
                  <c:v>-54.945801000000003</c:v>
                </c:pt>
                <c:pt idx="31">
                  <c:v>-54.849567</c:v>
                </c:pt>
                <c:pt idx="32">
                  <c:v>-54.330115999999997</c:v>
                </c:pt>
                <c:pt idx="33">
                  <c:v>-53.188690000000001</c:v>
                </c:pt>
                <c:pt idx="34">
                  <c:v>-51.956389999999999</c:v>
                </c:pt>
                <c:pt idx="35">
                  <c:v>-51.257613999999997</c:v>
                </c:pt>
                <c:pt idx="36">
                  <c:v>-51.948535999999997</c:v>
                </c:pt>
                <c:pt idx="37">
                  <c:v>-53.619526</c:v>
                </c:pt>
                <c:pt idx="38">
                  <c:v>-55.758045000000003</c:v>
                </c:pt>
                <c:pt idx="39">
                  <c:v>-57.037258000000001</c:v>
                </c:pt>
                <c:pt idx="40">
                  <c:v>-56.877913999999997</c:v>
                </c:pt>
                <c:pt idx="41">
                  <c:v>-55.990600999999998</c:v>
                </c:pt>
                <c:pt idx="42">
                  <c:v>-54.964317000000001</c:v>
                </c:pt>
                <c:pt idx="43">
                  <c:v>-54.376629000000001</c:v>
                </c:pt>
                <c:pt idx="44">
                  <c:v>-53.936805999999997</c:v>
                </c:pt>
                <c:pt idx="45">
                  <c:v>-53.835406999999996</c:v>
                </c:pt>
                <c:pt idx="46">
                  <c:v>-54.030589999999997</c:v>
                </c:pt>
                <c:pt idx="47">
                  <c:v>-54.557358000000001</c:v>
                </c:pt>
                <c:pt idx="48">
                  <c:v>-55.008479999999999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-61.785881000000003</c:v>
                </c:pt>
                <c:pt idx="1">
                  <c:v>-61.62368</c:v>
                </c:pt>
                <c:pt idx="2">
                  <c:v>-61.400641999999998</c:v>
                </c:pt>
                <c:pt idx="3">
                  <c:v>-61.551288999999997</c:v>
                </c:pt>
                <c:pt idx="4">
                  <c:v>-61.566409999999998</c:v>
                </c:pt>
                <c:pt idx="5">
                  <c:v>-61.796261000000001</c:v>
                </c:pt>
                <c:pt idx="6">
                  <c:v>-62.016964000000002</c:v>
                </c:pt>
                <c:pt idx="7">
                  <c:v>-62.626044999999998</c:v>
                </c:pt>
                <c:pt idx="8">
                  <c:v>-63.147976</c:v>
                </c:pt>
                <c:pt idx="9">
                  <c:v>-63.608727000000002</c:v>
                </c:pt>
                <c:pt idx="10">
                  <c:v>-63.711323</c:v>
                </c:pt>
                <c:pt idx="11">
                  <c:v>-63.664454999999997</c:v>
                </c:pt>
                <c:pt idx="12">
                  <c:v>-63.295952</c:v>
                </c:pt>
                <c:pt idx="13">
                  <c:v>-62.743515000000002</c:v>
                </c:pt>
                <c:pt idx="14">
                  <c:v>-62.120773</c:v>
                </c:pt>
                <c:pt idx="15">
                  <c:v>-61.688662999999998</c:v>
                </c:pt>
                <c:pt idx="16">
                  <c:v>-61.863444999999999</c:v>
                </c:pt>
                <c:pt idx="17">
                  <c:v>-62.544181999999999</c:v>
                </c:pt>
                <c:pt idx="18">
                  <c:v>-63.487166999999999</c:v>
                </c:pt>
                <c:pt idx="19">
                  <c:v>-64.165199000000001</c:v>
                </c:pt>
                <c:pt idx="20">
                  <c:v>-64.759636</c:v>
                </c:pt>
                <c:pt idx="21">
                  <c:v>-65.466057000000006</c:v>
                </c:pt>
                <c:pt idx="22">
                  <c:v>-66.373740999999995</c:v>
                </c:pt>
                <c:pt idx="23">
                  <c:v>-67.236755000000002</c:v>
                </c:pt>
                <c:pt idx="24">
                  <c:v>-67.918998999999999</c:v>
                </c:pt>
                <c:pt idx="25">
                  <c:v>-68.36618</c:v>
                </c:pt>
                <c:pt idx="26">
                  <c:v>-68.678375000000003</c:v>
                </c:pt>
                <c:pt idx="27">
                  <c:v>-68.932793000000004</c:v>
                </c:pt>
                <c:pt idx="28">
                  <c:v>-69.657578000000001</c:v>
                </c:pt>
                <c:pt idx="29">
                  <c:v>-69.902687</c:v>
                </c:pt>
                <c:pt idx="30">
                  <c:v>-69.798416000000003</c:v>
                </c:pt>
                <c:pt idx="31">
                  <c:v>-67.808127999999996</c:v>
                </c:pt>
                <c:pt idx="32">
                  <c:v>-65.806533999999999</c:v>
                </c:pt>
                <c:pt idx="33">
                  <c:v>-63.062012000000003</c:v>
                </c:pt>
                <c:pt idx="34">
                  <c:v>-61.340995999999997</c:v>
                </c:pt>
                <c:pt idx="35">
                  <c:v>-59.307720000000003</c:v>
                </c:pt>
                <c:pt idx="36">
                  <c:v>-57.836742000000001</c:v>
                </c:pt>
                <c:pt idx="37">
                  <c:v>-56.148518000000003</c:v>
                </c:pt>
                <c:pt idx="38">
                  <c:v>-55.404860999999997</c:v>
                </c:pt>
                <c:pt idx="39">
                  <c:v>-54.659923999999997</c:v>
                </c:pt>
                <c:pt idx="40">
                  <c:v>-54.438667000000002</c:v>
                </c:pt>
                <c:pt idx="41">
                  <c:v>-53.786644000000003</c:v>
                </c:pt>
                <c:pt idx="42">
                  <c:v>-53.583950000000002</c:v>
                </c:pt>
                <c:pt idx="43">
                  <c:v>-53.408695000000002</c:v>
                </c:pt>
                <c:pt idx="44">
                  <c:v>-53.462757000000003</c:v>
                </c:pt>
                <c:pt idx="45">
                  <c:v>-53.582928000000003</c:v>
                </c:pt>
                <c:pt idx="46">
                  <c:v>-53.773094</c:v>
                </c:pt>
                <c:pt idx="47">
                  <c:v>-53.992393</c:v>
                </c:pt>
                <c:pt idx="48">
                  <c:v>-54.137450999999999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-62.669750000000001</c:v>
                </c:pt>
                <c:pt idx="1">
                  <c:v>-62.707932</c:v>
                </c:pt>
                <c:pt idx="2">
                  <c:v>-62.651004999999998</c:v>
                </c:pt>
                <c:pt idx="3">
                  <c:v>-62.739657999999999</c:v>
                </c:pt>
                <c:pt idx="4">
                  <c:v>-62.564937999999998</c:v>
                </c:pt>
                <c:pt idx="5">
                  <c:v>-62.616638000000002</c:v>
                </c:pt>
                <c:pt idx="6">
                  <c:v>-62.483100999999998</c:v>
                </c:pt>
                <c:pt idx="7">
                  <c:v>-62.489052000000001</c:v>
                </c:pt>
                <c:pt idx="8">
                  <c:v>-62.114815</c:v>
                </c:pt>
                <c:pt idx="9">
                  <c:v>-61.930073</c:v>
                </c:pt>
                <c:pt idx="10">
                  <c:v>-61.480572000000002</c:v>
                </c:pt>
                <c:pt idx="11">
                  <c:v>-61.344379000000004</c:v>
                </c:pt>
                <c:pt idx="12">
                  <c:v>-60.698807000000002</c:v>
                </c:pt>
                <c:pt idx="13">
                  <c:v>-60.374167999999997</c:v>
                </c:pt>
                <c:pt idx="14">
                  <c:v>-59.543517999999999</c:v>
                </c:pt>
                <c:pt idx="15">
                  <c:v>-59.281879000000004</c:v>
                </c:pt>
                <c:pt idx="16">
                  <c:v>-58.709117999999997</c:v>
                </c:pt>
                <c:pt idx="17">
                  <c:v>-58.966678999999999</c:v>
                </c:pt>
                <c:pt idx="18">
                  <c:v>-59.081425000000003</c:v>
                </c:pt>
                <c:pt idx="19">
                  <c:v>-59.546505000000003</c:v>
                </c:pt>
                <c:pt idx="20">
                  <c:v>-59.561756000000003</c:v>
                </c:pt>
                <c:pt idx="21">
                  <c:v>-59.976039999999998</c:v>
                </c:pt>
                <c:pt idx="22">
                  <c:v>-60.320487999999997</c:v>
                </c:pt>
                <c:pt idx="23">
                  <c:v>-60.808514000000002</c:v>
                </c:pt>
                <c:pt idx="24">
                  <c:v>-60.904071999999999</c:v>
                </c:pt>
                <c:pt idx="25">
                  <c:v>-61.168087</c:v>
                </c:pt>
                <c:pt idx="26">
                  <c:v>-61.345066000000003</c:v>
                </c:pt>
                <c:pt idx="27">
                  <c:v>-61.593620000000001</c:v>
                </c:pt>
                <c:pt idx="28">
                  <c:v>-61.600597</c:v>
                </c:pt>
                <c:pt idx="29">
                  <c:v>-61.671771999999997</c:v>
                </c:pt>
                <c:pt idx="30">
                  <c:v>-61.715668000000001</c:v>
                </c:pt>
                <c:pt idx="31">
                  <c:v>-61.725738999999997</c:v>
                </c:pt>
                <c:pt idx="32">
                  <c:v>-61.829357000000002</c:v>
                </c:pt>
                <c:pt idx="33">
                  <c:v>-62.054779000000003</c:v>
                </c:pt>
                <c:pt idx="34">
                  <c:v>-62.380446999999997</c:v>
                </c:pt>
                <c:pt idx="35">
                  <c:v>-62.572761999999997</c:v>
                </c:pt>
                <c:pt idx="36">
                  <c:v>-62.652428</c:v>
                </c:pt>
                <c:pt idx="37">
                  <c:v>-62.668114000000003</c:v>
                </c:pt>
                <c:pt idx="38">
                  <c:v>-62.460526000000002</c:v>
                </c:pt>
                <c:pt idx="39">
                  <c:v>-62.104702000000003</c:v>
                </c:pt>
                <c:pt idx="40">
                  <c:v>-61.511864000000003</c:v>
                </c:pt>
                <c:pt idx="41">
                  <c:v>-60.793644</c:v>
                </c:pt>
                <c:pt idx="42">
                  <c:v>-60.446877000000001</c:v>
                </c:pt>
                <c:pt idx="43">
                  <c:v>-60.720005</c:v>
                </c:pt>
                <c:pt idx="44">
                  <c:v>-61.198807000000002</c:v>
                </c:pt>
                <c:pt idx="45">
                  <c:v>-61.654518000000003</c:v>
                </c:pt>
                <c:pt idx="46">
                  <c:v>-61.664932</c:v>
                </c:pt>
                <c:pt idx="47">
                  <c:v>-61.988621000000002</c:v>
                </c:pt>
                <c:pt idx="48">
                  <c:v>-62.090218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</c:scatterChart>
      <c:valAx>
        <c:axId val="118244480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2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-42.404797000000002</c:v>
                </c:pt>
                <c:pt idx="1">
                  <c:v>-42.209743000000003</c:v>
                </c:pt>
                <c:pt idx="2">
                  <c:v>-42.094906000000002</c:v>
                </c:pt>
                <c:pt idx="3">
                  <c:v>-42.004162000000001</c:v>
                </c:pt>
                <c:pt idx="4">
                  <c:v>-41.722651999999997</c:v>
                </c:pt>
                <c:pt idx="5">
                  <c:v>-41.432994999999998</c:v>
                </c:pt>
                <c:pt idx="6">
                  <c:v>-41.501914999999997</c:v>
                </c:pt>
                <c:pt idx="7">
                  <c:v>-41.652126000000003</c:v>
                </c:pt>
                <c:pt idx="8">
                  <c:v>-42.40287</c:v>
                </c:pt>
                <c:pt idx="9">
                  <c:v>-42.983559</c:v>
                </c:pt>
                <c:pt idx="10">
                  <c:v>-43.429920000000003</c:v>
                </c:pt>
                <c:pt idx="11">
                  <c:v>-42.981425999999999</c:v>
                </c:pt>
                <c:pt idx="12">
                  <c:v>-42.390343000000001</c:v>
                </c:pt>
                <c:pt idx="13">
                  <c:v>-42.051327000000001</c:v>
                </c:pt>
                <c:pt idx="14">
                  <c:v>-41.829067000000002</c:v>
                </c:pt>
                <c:pt idx="15">
                  <c:v>-41.737873</c:v>
                </c:pt>
                <c:pt idx="16">
                  <c:v>-41.599335000000004</c:v>
                </c:pt>
                <c:pt idx="17">
                  <c:v>-41.573256999999998</c:v>
                </c:pt>
                <c:pt idx="18">
                  <c:v>-41.625725000000003</c:v>
                </c:pt>
                <c:pt idx="19">
                  <c:v>-41.628478999999999</c:v>
                </c:pt>
                <c:pt idx="20">
                  <c:v>-41.356006999999998</c:v>
                </c:pt>
                <c:pt idx="21">
                  <c:v>-40.940159000000001</c:v>
                </c:pt>
                <c:pt idx="22">
                  <c:v>-40.771090999999998</c:v>
                </c:pt>
                <c:pt idx="23">
                  <c:v>-41.145248000000002</c:v>
                </c:pt>
                <c:pt idx="24">
                  <c:v>-41.533630000000002</c:v>
                </c:pt>
                <c:pt idx="25">
                  <c:v>-41.743220999999998</c:v>
                </c:pt>
                <c:pt idx="26">
                  <c:v>-41.730651999999999</c:v>
                </c:pt>
                <c:pt idx="27">
                  <c:v>-41.970126999999998</c:v>
                </c:pt>
                <c:pt idx="28">
                  <c:v>-42.281554999999997</c:v>
                </c:pt>
                <c:pt idx="29">
                  <c:v>-42.602252999999997</c:v>
                </c:pt>
                <c:pt idx="30">
                  <c:v>-42.783489000000003</c:v>
                </c:pt>
                <c:pt idx="31">
                  <c:v>-42.843456000000003</c:v>
                </c:pt>
                <c:pt idx="32">
                  <c:v>-42.546398000000003</c:v>
                </c:pt>
                <c:pt idx="33">
                  <c:v>-41.94585</c:v>
                </c:pt>
                <c:pt idx="34">
                  <c:v>-41.349544999999999</c:v>
                </c:pt>
                <c:pt idx="35">
                  <c:v>-41.135952000000003</c:v>
                </c:pt>
                <c:pt idx="36">
                  <c:v>-41.530807000000003</c:v>
                </c:pt>
                <c:pt idx="37">
                  <c:v>-42.430045999999997</c:v>
                </c:pt>
                <c:pt idx="38">
                  <c:v>-43.595387000000002</c:v>
                </c:pt>
                <c:pt idx="39">
                  <c:v>-44.616599999999998</c:v>
                </c:pt>
                <c:pt idx="40">
                  <c:v>-45.030991</c:v>
                </c:pt>
                <c:pt idx="41">
                  <c:v>-44.868816000000002</c:v>
                </c:pt>
                <c:pt idx="42">
                  <c:v>-43.920921</c:v>
                </c:pt>
                <c:pt idx="43">
                  <c:v>-42.427689000000001</c:v>
                </c:pt>
                <c:pt idx="44">
                  <c:v>-40.991638000000002</c:v>
                </c:pt>
                <c:pt idx="45">
                  <c:v>-40.155022000000002</c:v>
                </c:pt>
                <c:pt idx="46">
                  <c:v>-39.780472000000003</c:v>
                </c:pt>
                <c:pt idx="47">
                  <c:v>-39.397590999999998</c:v>
                </c:pt>
                <c:pt idx="48">
                  <c:v>-38.988456999999997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-54.167465</c:v>
                </c:pt>
                <c:pt idx="1">
                  <c:v>-53.640312000000002</c:v>
                </c:pt>
                <c:pt idx="2">
                  <c:v>-52.794818999999997</c:v>
                </c:pt>
                <c:pt idx="3">
                  <c:v>-51.508141000000002</c:v>
                </c:pt>
                <c:pt idx="4">
                  <c:v>-50.491168999999999</c:v>
                </c:pt>
                <c:pt idx="5">
                  <c:v>-49.801464000000003</c:v>
                </c:pt>
                <c:pt idx="6">
                  <c:v>-49.859099999999998</c:v>
                </c:pt>
                <c:pt idx="7">
                  <c:v>-49.797713999999999</c:v>
                </c:pt>
                <c:pt idx="8">
                  <c:v>-50.198452000000003</c:v>
                </c:pt>
                <c:pt idx="9">
                  <c:v>-50.660781999999998</c:v>
                </c:pt>
                <c:pt idx="10">
                  <c:v>-50.970345000000002</c:v>
                </c:pt>
                <c:pt idx="11">
                  <c:v>-50.439273999999997</c:v>
                </c:pt>
                <c:pt idx="12">
                  <c:v>-49.706077999999998</c:v>
                </c:pt>
                <c:pt idx="13">
                  <c:v>-49.241840000000003</c:v>
                </c:pt>
                <c:pt idx="14">
                  <c:v>-49.059406000000003</c:v>
                </c:pt>
                <c:pt idx="15">
                  <c:v>-48.798026999999998</c:v>
                </c:pt>
                <c:pt idx="16">
                  <c:v>-48.713802000000001</c:v>
                </c:pt>
                <c:pt idx="17">
                  <c:v>-49.025874999999999</c:v>
                </c:pt>
                <c:pt idx="18">
                  <c:v>-49.311005000000002</c:v>
                </c:pt>
                <c:pt idx="19">
                  <c:v>-49.564590000000003</c:v>
                </c:pt>
                <c:pt idx="20">
                  <c:v>-49.080554999999997</c:v>
                </c:pt>
                <c:pt idx="21">
                  <c:v>-48.563048999999999</c:v>
                </c:pt>
                <c:pt idx="22">
                  <c:v>-48.202362000000001</c:v>
                </c:pt>
                <c:pt idx="23">
                  <c:v>-48.277636999999999</c:v>
                </c:pt>
                <c:pt idx="24">
                  <c:v>-48.333064999999998</c:v>
                </c:pt>
                <c:pt idx="25">
                  <c:v>-48.443638</c:v>
                </c:pt>
                <c:pt idx="26">
                  <c:v>-48.528477000000002</c:v>
                </c:pt>
                <c:pt idx="27">
                  <c:v>-48.554358999999998</c:v>
                </c:pt>
                <c:pt idx="28">
                  <c:v>-48.125565000000002</c:v>
                </c:pt>
                <c:pt idx="29">
                  <c:v>-47.852322000000001</c:v>
                </c:pt>
                <c:pt idx="30">
                  <c:v>-47.913108999999999</c:v>
                </c:pt>
                <c:pt idx="31">
                  <c:v>-48.41048</c:v>
                </c:pt>
                <c:pt idx="32">
                  <c:v>-49.552081999999999</c:v>
                </c:pt>
                <c:pt idx="33">
                  <c:v>-51.198193000000003</c:v>
                </c:pt>
                <c:pt idx="34">
                  <c:v>-53.860661</c:v>
                </c:pt>
                <c:pt idx="35">
                  <c:v>-56.194392999999998</c:v>
                </c:pt>
                <c:pt idx="36">
                  <c:v>-58.768546999999998</c:v>
                </c:pt>
                <c:pt idx="37">
                  <c:v>-61.584975999999997</c:v>
                </c:pt>
                <c:pt idx="38">
                  <c:v>-64.496810999999994</c:v>
                </c:pt>
                <c:pt idx="39">
                  <c:v>-65.531707999999995</c:v>
                </c:pt>
                <c:pt idx="40">
                  <c:v>-61.200665000000001</c:v>
                </c:pt>
                <c:pt idx="41">
                  <c:v>-56.422351999999997</c:v>
                </c:pt>
                <c:pt idx="42">
                  <c:v>-52.604584000000003</c:v>
                </c:pt>
                <c:pt idx="43">
                  <c:v>-52.082489000000002</c:v>
                </c:pt>
                <c:pt idx="44">
                  <c:v>-51.360916000000003</c:v>
                </c:pt>
                <c:pt idx="45">
                  <c:v>-50.664520000000003</c:v>
                </c:pt>
                <c:pt idx="46">
                  <c:v>-49.731686000000003</c:v>
                </c:pt>
                <c:pt idx="47">
                  <c:v>-47.926414000000001</c:v>
                </c:pt>
                <c:pt idx="48">
                  <c:v>-46.168312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-56.092911000000001</c:v>
                </c:pt>
                <c:pt idx="1">
                  <c:v>-55.916195000000002</c:v>
                </c:pt>
                <c:pt idx="2">
                  <c:v>-55.753467999999998</c:v>
                </c:pt>
                <c:pt idx="3">
                  <c:v>-55.910438999999997</c:v>
                </c:pt>
                <c:pt idx="4">
                  <c:v>-55.699612000000002</c:v>
                </c:pt>
                <c:pt idx="5">
                  <c:v>-55.578609</c:v>
                </c:pt>
                <c:pt idx="6">
                  <c:v>-55.508800999999998</c:v>
                </c:pt>
                <c:pt idx="7">
                  <c:v>-55.540160999999998</c:v>
                </c:pt>
                <c:pt idx="8">
                  <c:v>-55.24118</c:v>
                </c:pt>
                <c:pt idx="9">
                  <c:v>-54.874557000000003</c:v>
                </c:pt>
                <c:pt idx="10">
                  <c:v>-54.473320000000001</c:v>
                </c:pt>
                <c:pt idx="11">
                  <c:v>-54.220806000000003</c:v>
                </c:pt>
                <c:pt idx="12">
                  <c:v>-53.696838</c:v>
                </c:pt>
                <c:pt idx="13">
                  <c:v>-53.234383000000001</c:v>
                </c:pt>
                <c:pt idx="14">
                  <c:v>-52.530166999999999</c:v>
                </c:pt>
                <c:pt idx="15">
                  <c:v>-52.215927000000001</c:v>
                </c:pt>
                <c:pt idx="16">
                  <c:v>-52.041367000000001</c:v>
                </c:pt>
                <c:pt idx="17">
                  <c:v>-52.632514999999998</c:v>
                </c:pt>
                <c:pt idx="18">
                  <c:v>-53.312598999999999</c:v>
                </c:pt>
                <c:pt idx="19">
                  <c:v>-54.186427999999999</c:v>
                </c:pt>
                <c:pt idx="20">
                  <c:v>-54.721145999999997</c:v>
                </c:pt>
                <c:pt idx="21">
                  <c:v>-55.322403000000001</c:v>
                </c:pt>
                <c:pt idx="22">
                  <c:v>-55.715663999999997</c:v>
                </c:pt>
                <c:pt idx="23">
                  <c:v>-56.092464</c:v>
                </c:pt>
                <c:pt idx="24">
                  <c:v>-56.296168999999999</c:v>
                </c:pt>
                <c:pt idx="25">
                  <c:v>-56.491028</c:v>
                </c:pt>
                <c:pt idx="26">
                  <c:v>-56.751617000000003</c:v>
                </c:pt>
                <c:pt idx="27">
                  <c:v>-57.040142000000003</c:v>
                </c:pt>
                <c:pt idx="28">
                  <c:v>-57.424934</c:v>
                </c:pt>
                <c:pt idx="29">
                  <c:v>-57.765780999999997</c:v>
                </c:pt>
                <c:pt idx="30">
                  <c:v>-58.110905000000002</c:v>
                </c:pt>
                <c:pt idx="31">
                  <c:v>-58.391871999999999</c:v>
                </c:pt>
                <c:pt idx="32">
                  <c:v>-58.534908000000001</c:v>
                </c:pt>
                <c:pt idx="33">
                  <c:v>-58.615341000000001</c:v>
                </c:pt>
                <c:pt idx="34">
                  <c:v>-58.545344999999998</c:v>
                </c:pt>
                <c:pt idx="35">
                  <c:v>-58.480389000000002</c:v>
                </c:pt>
                <c:pt idx="36">
                  <c:v>-58.343124000000003</c:v>
                </c:pt>
                <c:pt idx="37">
                  <c:v>-58.223278000000001</c:v>
                </c:pt>
                <c:pt idx="38">
                  <c:v>-57.768169</c:v>
                </c:pt>
                <c:pt idx="39">
                  <c:v>-57.139381</c:v>
                </c:pt>
                <c:pt idx="40">
                  <c:v>-56.272235999999999</c:v>
                </c:pt>
                <c:pt idx="41">
                  <c:v>-55.642882999999998</c:v>
                </c:pt>
                <c:pt idx="42">
                  <c:v>-54.932991000000001</c:v>
                </c:pt>
                <c:pt idx="43">
                  <c:v>-54.392220000000002</c:v>
                </c:pt>
                <c:pt idx="44">
                  <c:v>-53.821575000000003</c:v>
                </c:pt>
                <c:pt idx="45">
                  <c:v>-53.528804999999998</c:v>
                </c:pt>
                <c:pt idx="46">
                  <c:v>-53.195816000000001</c:v>
                </c:pt>
                <c:pt idx="47">
                  <c:v>-52.811110999999997</c:v>
                </c:pt>
                <c:pt idx="48">
                  <c:v>-52.448486000000003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-62.669750000000001</c:v>
                </c:pt>
                <c:pt idx="1">
                  <c:v>-62.707932</c:v>
                </c:pt>
                <c:pt idx="2">
                  <c:v>-62.651004999999998</c:v>
                </c:pt>
                <c:pt idx="3">
                  <c:v>-62.739657999999999</c:v>
                </c:pt>
                <c:pt idx="4">
                  <c:v>-62.564937999999998</c:v>
                </c:pt>
                <c:pt idx="5">
                  <c:v>-62.616638000000002</c:v>
                </c:pt>
                <c:pt idx="6">
                  <c:v>-62.483100999999998</c:v>
                </c:pt>
                <c:pt idx="7">
                  <c:v>-62.489052000000001</c:v>
                </c:pt>
                <c:pt idx="8">
                  <c:v>-62.114815</c:v>
                </c:pt>
                <c:pt idx="9">
                  <c:v>-61.930073</c:v>
                </c:pt>
                <c:pt idx="10">
                  <c:v>-61.480572000000002</c:v>
                </c:pt>
                <c:pt idx="11">
                  <c:v>-61.344379000000004</c:v>
                </c:pt>
                <c:pt idx="12">
                  <c:v>-60.698807000000002</c:v>
                </c:pt>
                <c:pt idx="13">
                  <c:v>-60.374167999999997</c:v>
                </c:pt>
                <c:pt idx="14">
                  <c:v>-59.543517999999999</c:v>
                </c:pt>
                <c:pt idx="15">
                  <c:v>-59.281879000000004</c:v>
                </c:pt>
                <c:pt idx="16">
                  <c:v>-58.709117999999997</c:v>
                </c:pt>
                <c:pt idx="17">
                  <c:v>-58.966678999999999</c:v>
                </c:pt>
                <c:pt idx="18">
                  <c:v>-59.081425000000003</c:v>
                </c:pt>
                <c:pt idx="19">
                  <c:v>-59.546505000000003</c:v>
                </c:pt>
                <c:pt idx="20">
                  <c:v>-59.561756000000003</c:v>
                </c:pt>
                <c:pt idx="21">
                  <c:v>-59.976039999999998</c:v>
                </c:pt>
                <c:pt idx="22">
                  <c:v>-60.320487999999997</c:v>
                </c:pt>
                <c:pt idx="23">
                  <c:v>-60.808514000000002</c:v>
                </c:pt>
                <c:pt idx="24">
                  <c:v>-60.904071999999999</c:v>
                </c:pt>
                <c:pt idx="25">
                  <c:v>-61.168087</c:v>
                </c:pt>
                <c:pt idx="26">
                  <c:v>-61.345066000000003</c:v>
                </c:pt>
                <c:pt idx="27">
                  <c:v>-61.593620000000001</c:v>
                </c:pt>
                <c:pt idx="28">
                  <c:v>-61.600597</c:v>
                </c:pt>
                <c:pt idx="29">
                  <c:v>-61.671771999999997</c:v>
                </c:pt>
                <c:pt idx="30">
                  <c:v>-61.715668000000001</c:v>
                </c:pt>
                <c:pt idx="31">
                  <c:v>-61.725738999999997</c:v>
                </c:pt>
                <c:pt idx="32">
                  <c:v>-61.829357000000002</c:v>
                </c:pt>
                <c:pt idx="33">
                  <c:v>-62.054779000000003</c:v>
                </c:pt>
                <c:pt idx="34">
                  <c:v>-62.380446999999997</c:v>
                </c:pt>
                <c:pt idx="35">
                  <c:v>-62.572761999999997</c:v>
                </c:pt>
                <c:pt idx="36">
                  <c:v>-62.652428</c:v>
                </c:pt>
                <c:pt idx="37">
                  <c:v>-62.668114000000003</c:v>
                </c:pt>
                <c:pt idx="38">
                  <c:v>-62.460526000000002</c:v>
                </c:pt>
                <c:pt idx="39">
                  <c:v>-62.104702000000003</c:v>
                </c:pt>
                <c:pt idx="40">
                  <c:v>-61.511864000000003</c:v>
                </c:pt>
                <c:pt idx="41">
                  <c:v>-60.793644</c:v>
                </c:pt>
                <c:pt idx="42">
                  <c:v>-60.446877000000001</c:v>
                </c:pt>
                <c:pt idx="43">
                  <c:v>-60.720005</c:v>
                </c:pt>
                <c:pt idx="44">
                  <c:v>-61.198807000000002</c:v>
                </c:pt>
                <c:pt idx="45">
                  <c:v>-61.654518000000003</c:v>
                </c:pt>
                <c:pt idx="46">
                  <c:v>-61.664932</c:v>
                </c:pt>
                <c:pt idx="47">
                  <c:v>-61.988621000000002</c:v>
                </c:pt>
                <c:pt idx="48">
                  <c:v>-62.090218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</c:scatterChart>
      <c:valAx>
        <c:axId val="11866675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2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Power: 3 GHz IF, Sine Wave LSLO (dBm)</a:t>
            </a:r>
          </a:p>
        </c:rich>
      </c:tx>
      <c:layout>
        <c:manualLayout>
          <c:xMode val="edge"/>
          <c:yMode val="edge"/>
          <c:x val="0.15095637736035095"/>
          <c:y val="4.760910509760262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2890043744531934"/>
          <c:w val="0.76542713682528862"/>
          <c:h val="0.680347156605424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13.218605999999999</c:v>
                </c:pt>
                <c:pt idx="1">
                  <c:v>16.865891999999999</c:v>
                </c:pt>
                <c:pt idx="2">
                  <c:v>19.942629</c:v>
                </c:pt>
                <c:pt idx="3">
                  <c:v>21.014818000000002</c:v>
                </c:pt>
                <c:pt idx="4">
                  <c:v>18.863924000000001</c:v>
                </c:pt>
                <c:pt idx="5">
                  <c:v>17.183273</c:v>
                </c:pt>
                <c:pt idx="6">
                  <c:v>16.332951000000001</c:v>
                </c:pt>
                <c:pt idx="7">
                  <c:v>15.902449000000001</c:v>
                </c:pt>
                <c:pt idx="8">
                  <c:v>15.529593</c:v>
                </c:pt>
                <c:pt idx="9">
                  <c:v>15.443835999999999</c:v>
                </c:pt>
                <c:pt idx="10">
                  <c:v>15.357783</c:v>
                </c:pt>
                <c:pt idx="11">
                  <c:v>15.094526999999999</c:v>
                </c:pt>
                <c:pt idx="12">
                  <c:v>14.776237</c:v>
                </c:pt>
                <c:pt idx="13">
                  <c:v>14.587892999999999</c:v>
                </c:pt>
                <c:pt idx="14">
                  <c:v>14.624497</c:v>
                </c:pt>
                <c:pt idx="15">
                  <c:v>14.916245</c:v>
                </c:pt>
                <c:pt idx="16">
                  <c:v>15.343304</c:v>
                </c:pt>
                <c:pt idx="17">
                  <c:v>15.657978999999999</c:v>
                </c:pt>
                <c:pt idx="18">
                  <c:v>15.552934</c:v>
                </c:pt>
                <c:pt idx="19">
                  <c:v>15.242749</c:v>
                </c:pt>
                <c:pt idx="20">
                  <c:v>14.889794</c:v>
                </c:pt>
                <c:pt idx="21">
                  <c:v>14.984363</c:v>
                </c:pt>
                <c:pt idx="22">
                  <c:v>14.989623999999999</c:v>
                </c:pt>
                <c:pt idx="23">
                  <c:v>15.280089</c:v>
                </c:pt>
                <c:pt idx="24">
                  <c:v>15.217139</c:v>
                </c:pt>
                <c:pt idx="25">
                  <c:v>15.104471999999999</c:v>
                </c:pt>
                <c:pt idx="26">
                  <c:v>15.105565</c:v>
                </c:pt>
                <c:pt idx="27">
                  <c:v>15.081681</c:v>
                </c:pt>
                <c:pt idx="28">
                  <c:v>15.290314</c:v>
                </c:pt>
                <c:pt idx="29">
                  <c:v>15.190505</c:v>
                </c:pt>
                <c:pt idx="30">
                  <c:v>15.122178999999999</c:v>
                </c:pt>
                <c:pt idx="31">
                  <c:v>15.004573000000001</c:v>
                </c:pt>
                <c:pt idx="32">
                  <c:v>14.973511</c:v>
                </c:pt>
                <c:pt idx="33">
                  <c:v>14.908699</c:v>
                </c:pt>
                <c:pt idx="34">
                  <c:v>14.768605000000001</c:v>
                </c:pt>
                <c:pt idx="35">
                  <c:v>14.423302</c:v>
                </c:pt>
                <c:pt idx="36">
                  <c:v>14.160532999999999</c:v>
                </c:pt>
                <c:pt idx="37">
                  <c:v>13.847681</c:v>
                </c:pt>
                <c:pt idx="38">
                  <c:v>13.739748000000001</c:v>
                </c:pt>
                <c:pt idx="39">
                  <c:v>13.851213</c:v>
                </c:pt>
                <c:pt idx="40">
                  <c:v>14.276585000000001</c:v>
                </c:pt>
                <c:pt idx="41">
                  <c:v>14.544765999999999</c:v>
                </c:pt>
                <c:pt idx="42">
                  <c:v>14.562137</c:v>
                </c:pt>
                <c:pt idx="43">
                  <c:v>14.237261</c:v>
                </c:pt>
                <c:pt idx="44">
                  <c:v>13.973668</c:v>
                </c:pt>
                <c:pt idx="45">
                  <c:v>13.682064</c:v>
                </c:pt>
                <c:pt idx="46">
                  <c:v>13.714865</c:v>
                </c:pt>
                <c:pt idx="47">
                  <c:v>14.161649000000001</c:v>
                </c:pt>
                <c:pt idx="48">
                  <c:v>15.180090999999999</c:v>
                </c:pt>
                <c:pt idx="49">
                  <c:v>16.038357000000001</c:v>
                </c:pt>
                <c:pt idx="50">
                  <c:v>16.802424999999999</c:v>
                </c:pt>
                <c:pt idx="51">
                  <c:v>16.944441000000001</c:v>
                </c:pt>
                <c:pt idx="52">
                  <c:v>16.731263999999999</c:v>
                </c:pt>
                <c:pt idx="53">
                  <c:v>16.040082999999999</c:v>
                </c:pt>
                <c:pt idx="54">
                  <c:v>15.533832</c:v>
                </c:pt>
                <c:pt idx="55">
                  <c:v>15.720516999999999</c:v>
                </c:pt>
                <c:pt idx="56">
                  <c:v>16.275182999999998</c:v>
                </c:pt>
                <c:pt idx="57">
                  <c:v>17.426196999999998</c:v>
                </c:pt>
                <c:pt idx="58">
                  <c:v>18.483975999999998</c:v>
                </c:pt>
                <c:pt idx="59">
                  <c:v>19.518702000000001</c:v>
                </c:pt>
                <c:pt idx="60">
                  <c:v>19.718309000000001</c:v>
                </c:pt>
                <c:pt idx="61">
                  <c:v>19.164266999999999</c:v>
                </c:pt>
                <c:pt idx="62">
                  <c:v>18.619965000000001</c:v>
                </c:pt>
                <c:pt idx="63">
                  <c:v>17.726413999999998</c:v>
                </c:pt>
                <c:pt idx="64">
                  <c:v>17.458055000000002</c:v>
                </c:pt>
                <c:pt idx="65">
                  <c:v>16.893052999999998</c:v>
                </c:pt>
                <c:pt idx="66">
                  <c:v>16.956139</c:v>
                </c:pt>
                <c:pt idx="67">
                  <c:v>16.908225999999999</c:v>
                </c:pt>
                <c:pt idx="68">
                  <c:v>17.291188999999999</c:v>
                </c:pt>
                <c:pt idx="69">
                  <c:v>17.671189999999999</c:v>
                </c:pt>
                <c:pt idx="70">
                  <c:v>17.386574</c:v>
                </c:pt>
                <c:pt idx="71">
                  <c:v>16.990048999999999</c:v>
                </c:pt>
                <c:pt idx="72">
                  <c:v>16.203287</c:v>
                </c:pt>
                <c:pt idx="73">
                  <c:v>15.968465999999999</c:v>
                </c:pt>
                <c:pt idx="74">
                  <c:v>15.625448</c:v>
                </c:pt>
                <c:pt idx="75">
                  <c:v>15.610365</c:v>
                </c:pt>
                <c:pt idx="76">
                  <c:v>15.730600000000001</c:v>
                </c:pt>
                <c:pt idx="77">
                  <c:v>15.605717</c:v>
                </c:pt>
                <c:pt idx="78">
                  <c:v>15.483862999999999</c:v>
                </c:pt>
                <c:pt idx="79">
                  <c:v>15.566373</c:v>
                </c:pt>
                <c:pt idx="80">
                  <c:v>16.455383000000001</c:v>
                </c:pt>
                <c:pt idx="81">
                  <c:v>17.583798999999999</c:v>
                </c:pt>
                <c:pt idx="82">
                  <c:v>18.294208999999999</c:v>
                </c:pt>
                <c:pt idx="83">
                  <c:v>18.374454</c:v>
                </c:pt>
                <c:pt idx="84">
                  <c:v>18.195374999999999</c:v>
                </c:pt>
                <c:pt idx="85">
                  <c:v>18.22954</c:v>
                </c:pt>
                <c:pt idx="86">
                  <c:v>18.547841999999999</c:v>
                </c:pt>
                <c:pt idx="87">
                  <c:v>19.704304</c:v>
                </c:pt>
                <c:pt idx="88">
                  <c:v>20.707992999999998</c:v>
                </c:pt>
                <c:pt idx="89">
                  <c:v>21.278679</c:v>
                </c:pt>
                <c:pt idx="90">
                  <c:v>21.674391</c:v>
                </c:pt>
                <c:pt idx="91">
                  <c:v>21.522635999999999</c:v>
                </c:pt>
                <c:pt idx="92">
                  <c:v>21.802250000000001</c:v>
                </c:pt>
                <c:pt idx="93">
                  <c:v>22.459023999999999</c:v>
                </c:pt>
                <c:pt idx="94">
                  <c:v>22.84487</c:v>
                </c:pt>
                <c:pt idx="95">
                  <c:v>23.103373000000001</c:v>
                </c:pt>
                <c:pt idx="96">
                  <c:v>21.645014</c:v>
                </c:pt>
                <c:pt idx="97">
                  <c:v>20.631139999999998</c:v>
                </c:pt>
                <c:pt idx="98">
                  <c:v>19.489504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9.3615227000000001</c:v>
                </c:pt>
                <c:pt idx="1">
                  <c:v>11.240007</c:v>
                </c:pt>
                <c:pt idx="2">
                  <c:v>14.184208</c:v>
                </c:pt>
                <c:pt idx="3">
                  <c:v>15.994688999999999</c:v>
                </c:pt>
                <c:pt idx="4">
                  <c:v>17.115950000000002</c:v>
                </c:pt>
                <c:pt idx="5">
                  <c:v>16.909860999999999</c:v>
                </c:pt>
                <c:pt idx="6">
                  <c:v>16.451896999999999</c:v>
                </c:pt>
                <c:pt idx="7">
                  <c:v>15.647539</c:v>
                </c:pt>
                <c:pt idx="8">
                  <c:v>15.109995</c:v>
                </c:pt>
                <c:pt idx="9">
                  <c:v>14.976597999999999</c:v>
                </c:pt>
                <c:pt idx="10">
                  <c:v>14.813113</c:v>
                </c:pt>
                <c:pt idx="11">
                  <c:v>14.424817000000001</c:v>
                </c:pt>
                <c:pt idx="12">
                  <c:v>14.04443</c:v>
                </c:pt>
                <c:pt idx="13">
                  <c:v>13.855824999999999</c:v>
                </c:pt>
                <c:pt idx="14">
                  <c:v>13.850044</c:v>
                </c:pt>
                <c:pt idx="15">
                  <c:v>14.219893000000001</c:v>
                </c:pt>
                <c:pt idx="16">
                  <c:v>14.699711000000001</c:v>
                </c:pt>
                <c:pt idx="17">
                  <c:v>15.051</c:v>
                </c:pt>
                <c:pt idx="18">
                  <c:v>14.952014</c:v>
                </c:pt>
                <c:pt idx="19">
                  <c:v>14.650012</c:v>
                </c:pt>
                <c:pt idx="20">
                  <c:v>14.410788</c:v>
                </c:pt>
                <c:pt idx="21">
                  <c:v>14.580947</c:v>
                </c:pt>
                <c:pt idx="22">
                  <c:v>14.586327000000001</c:v>
                </c:pt>
                <c:pt idx="23">
                  <c:v>14.922974</c:v>
                </c:pt>
                <c:pt idx="24">
                  <c:v>14.773868</c:v>
                </c:pt>
                <c:pt idx="25">
                  <c:v>14.635839000000001</c:v>
                </c:pt>
                <c:pt idx="26">
                  <c:v>14.557328999999999</c:v>
                </c:pt>
                <c:pt idx="27">
                  <c:v>14.544912999999999</c:v>
                </c:pt>
                <c:pt idx="28">
                  <c:v>14.858927</c:v>
                </c:pt>
                <c:pt idx="29">
                  <c:v>14.81856</c:v>
                </c:pt>
                <c:pt idx="30">
                  <c:v>14.848423</c:v>
                </c:pt>
                <c:pt idx="31">
                  <c:v>14.697115</c:v>
                </c:pt>
                <c:pt idx="32">
                  <c:v>14.603730000000001</c:v>
                </c:pt>
                <c:pt idx="33">
                  <c:v>14.488198000000001</c:v>
                </c:pt>
                <c:pt idx="34">
                  <c:v>14.355105</c:v>
                </c:pt>
                <c:pt idx="35">
                  <c:v>14.07863</c:v>
                </c:pt>
                <c:pt idx="36">
                  <c:v>13.887959</c:v>
                </c:pt>
                <c:pt idx="37">
                  <c:v>13.681946999999999</c:v>
                </c:pt>
                <c:pt idx="38">
                  <c:v>13.595397</c:v>
                </c:pt>
                <c:pt idx="39">
                  <c:v>13.743295</c:v>
                </c:pt>
                <c:pt idx="40">
                  <c:v>14.147964</c:v>
                </c:pt>
                <c:pt idx="41">
                  <c:v>14.450516</c:v>
                </c:pt>
                <c:pt idx="42">
                  <c:v>14.560843</c:v>
                </c:pt>
                <c:pt idx="43">
                  <c:v>14.315556000000001</c:v>
                </c:pt>
                <c:pt idx="44">
                  <c:v>14.217535</c:v>
                </c:pt>
                <c:pt idx="45">
                  <c:v>13.968382</c:v>
                </c:pt>
                <c:pt idx="46">
                  <c:v>13.980725</c:v>
                </c:pt>
                <c:pt idx="47">
                  <c:v>14.236086999999999</c:v>
                </c:pt>
                <c:pt idx="48">
                  <c:v>15.043483</c:v>
                </c:pt>
                <c:pt idx="49">
                  <c:v>15.859655999999999</c:v>
                </c:pt>
                <c:pt idx="50">
                  <c:v>16.795908000000001</c:v>
                </c:pt>
                <c:pt idx="51">
                  <c:v>17.131692999999999</c:v>
                </c:pt>
                <c:pt idx="52">
                  <c:v>17.23732</c:v>
                </c:pt>
                <c:pt idx="53">
                  <c:v>16.681217</c:v>
                </c:pt>
                <c:pt idx="54">
                  <c:v>16.385650999999999</c:v>
                </c:pt>
                <c:pt idx="55">
                  <c:v>16.497240000000001</c:v>
                </c:pt>
                <c:pt idx="56">
                  <c:v>16.984034000000001</c:v>
                </c:pt>
                <c:pt idx="57">
                  <c:v>17.834790999999999</c:v>
                </c:pt>
                <c:pt idx="58">
                  <c:v>18.396421</c:v>
                </c:pt>
                <c:pt idx="59">
                  <c:v>19.164318000000002</c:v>
                </c:pt>
                <c:pt idx="60">
                  <c:v>19.544457999999999</c:v>
                </c:pt>
                <c:pt idx="61">
                  <c:v>19.354599</c:v>
                </c:pt>
                <c:pt idx="62">
                  <c:v>18.916307</c:v>
                </c:pt>
                <c:pt idx="63">
                  <c:v>17.963642</c:v>
                </c:pt>
                <c:pt idx="64">
                  <c:v>17.752478</c:v>
                </c:pt>
                <c:pt idx="65">
                  <c:v>17.381729</c:v>
                </c:pt>
                <c:pt idx="66">
                  <c:v>17.629866</c:v>
                </c:pt>
                <c:pt idx="67">
                  <c:v>17.761301</c:v>
                </c:pt>
                <c:pt idx="68">
                  <c:v>18.186762000000002</c:v>
                </c:pt>
                <c:pt idx="69">
                  <c:v>18.661535000000001</c:v>
                </c:pt>
                <c:pt idx="70">
                  <c:v>18.481408999999999</c:v>
                </c:pt>
                <c:pt idx="71">
                  <c:v>18.158090999999999</c:v>
                </c:pt>
                <c:pt idx="72">
                  <c:v>17.161622999999999</c:v>
                </c:pt>
                <c:pt idx="73">
                  <c:v>16.745965999999999</c:v>
                </c:pt>
                <c:pt idx="74">
                  <c:v>16.201979000000001</c:v>
                </c:pt>
                <c:pt idx="75">
                  <c:v>16.058271000000001</c:v>
                </c:pt>
                <c:pt idx="76">
                  <c:v>16.149784</c:v>
                </c:pt>
                <c:pt idx="77">
                  <c:v>16.268554999999999</c:v>
                </c:pt>
                <c:pt idx="78">
                  <c:v>16.297245</c:v>
                </c:pt>
                <c:pt idx="79">
                  <c:v>15.91198</c:v>
                </c:pt>
                <c:pt idx="80">
                  <c:v>15.914987999999999</c:v>
                </c:pt>
                <c:pt idx="81">
                  <c:v>16.352892000000001</c:v>
                </c:pt>
                <c:pt idx="82">
                  <c:v>16.841473000000001</c:v>
                </c:pt>
                <c:pt idx="83">
                  <c:v>17.265739</c:v>
                </c:pt>
                <c:pt idx="84">
                  <c:v>17.657229999999998</c:v>
                </c:pt>
                <c:pt idx="85">
                  <c:v>18.557644</c:v>
                </c:pt>
                <c:pt idx="86">
                  <c:v>19.119267000000001</c:v>
                </c:pt>
                <c:pt idx="87">
                  <c:v>19.964046</c:v>
                </c:pt>
                <c:pt idx="88">
                  <c:v>20.824114000000002</c:v>
                </c:pt>
                <c:pt idx="89">
                  <c:v>21.07254</c:v>
                </c:pt>
                <c:pt idx="90">
                  <c:v>21.365680999999999</c:v>
                </c:pt>
                <c:pt idx="91">
                  <c:v>20.769321000000001</c:v>
                </c:pt>
                <c:pt idx="92">
                  <c:v>21.087135</c:v>
                </c:pt>
                <c:pt idx="93">
                  <c:v>21.674697999999999</c:v>
                </c:pt>
                <c:pt idx="94">
                  <c:v>22.825212000000001</c:v>
                </c:pt>
                <c:pt idx="95">
                  <c:v>22.946812000000001</c:v>
                </c:pt>
                <c:pt idx="96">
                  <c:v>22.196438000000001</c:v>
                </c:pt>
                <c:pt idx="97">
                  <c:v>20.63739</c:v>
                </c:pt>
                <c:pt idx="98">
                  <c:v>19.881969000000002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3.1907752</c:v>
                </c:pt>
                <c:pt idx="1">
                  <c:v>5.1906623999999999</c:v>
                </c:pt>
                <c:pt idx="2">
                  <c:v>7.9046512</c:v>
                </c:pt>
                <c:pt idx="3">
                  <c:v>10.208902</c:v>
                </c:pt>
                <c:pt idx="4">
                  <c:v>12.193925999999999</c:v>
                </c:pt>
                <c:pt idx="5">
                  <c:v>13.483081</c:v>
                </c:pt>
                <c:pt idx="6">
                  <c:v>14.638472999999999</c:v>
                </c:pt>
                <c:pt idx="7">
                  <c:v>14.816642</c:v>
                </c:pt>
                <c:pt idx="8">
                  <c:v>15.062487000000001</c:v>
                </c:pt>
                <c:pt idx="9">
                  <c:v>15.001106</c:v>
                </c:pt>
                <c:pt idx="10">
                  <c:v>14.738702999999999</c:v>
                </c:pt>
                <c:pt idx="11">
                  <c:v>14.108472000000001</c:v>
                </c:pt>
                <c:pt idx="12">
                  <c:v>13.590011000000001</c:v>
                </c:pt>
                <c:pt idx="13">
                  <c:v>13.264872</c:v>
                </c:pt>
                <c:pt idx="14">
                  <c:v>13.273315999999999</c:v>
                </c:pt>
                <c:pt idx="15">
                  <c:v>13.554303000000001</c:v>
                </c:pt>
                <c:pt idx="16">
                  <c:v>13.993256000000001</c:v>
                </c:pt>
                <c:pt idx="17">
                  <c:v>14.294212</c:v>
                </c:pt>
                <c:pt idx="18">
                  <c:v>14.225557</c:v>
                </c:pt>
                <c:pt idx="19">
                  <c:v>14.028511999999999</c:v>
                </c:pt>
                <c:pt idx="20">
                  <c:v>13.82302</c:v>
                </c:pt>
                <c:pt idx="21">
                  <c:v>14.016999999999999</c:v>
                </c:pt>
                <c:pt idx="22">
                  <c:v>13.974489</c:v>
                </c:pt>
                <c:pt idx="23">
                  <c:v>14.275494</c:v>
                </c:pt>
                <c:pt idx="24">
                  <c:v>14.080976</c:v>
                </c:pt>
                <c:pt idx="25">
                  <c:v>13.890841</c:v>
                </c:pt>
                <c:pt idx="26">
                  <c:v>13.745151999999999</c:v>
                </c:pt>
                <c:pt idx="27">
                  <c:v>13.683661000000001</c:v>
                </c:pt>
                <c:pt idx="28">
                  <c:v>14.055266</c:v>
                </c:pt>
                <c:pt idx="29">
                  <c:v>14.077807999999999</c:v>
                </c:pt>
                <c:pt idx="30">
                  <c:v>14.190493</c:v>
                </c:pt>
                <c:pt idx="31">
                  <c:v>14.059169000000001</c:v>
                </c:pt>
                <c:pt idx="32">
                  <c:v>13.983741999999999</c:v>
                </c:pt>
                <c:pt idx="33">
                  <c:v>13.830045999999999</c:v>
                </c:pt>
                <c:pt idx="34">
                  <c:v>13.709182</c:v>
                </c:pt>
                <c:pt idx="35">
                  <c:v>13.458843999999999</c:v>
                </c:pt>
                <c:pt idx="36">
                  <c:v>13.356087</c:v>
                </c:pt>
                <c:pt idx="37">
                  <c:v>13.206466000000001</c:v>
                </c:pt>
                <c:pt idx="38">
                  <c:v>13.178224</c:v>
                </c:pt>
                <c:pt idx="39">
                  <c:v>13.332663999999999</c:v>
                </c:pt>
                <c:pt idx="40">
                  <c:v>13.736107000000001</c:v>
                </c:pt>
                <c:pt idx="41">
                  <c:v>14.044268000000001</c:v>
                </c:pt>
                <c:pt idx="42">
                  <c:v>14.210266000000001</c:v>
                </c:pt>
                <c:pt idx="43">
                  <c:v>14.063096</c:v>
                </c:pt>
                <c:pt idx="44">
                  <c:v>14.133953</c:v>
                </c:pt>
                <c:pt idx="45">
                  <c:v>13.986172</c:v>
                </c:pt>
                <c:pt idx="46">
                  <c:v>13.993406</c:v>
                </c:pt>
                <c:pt idx="47">
                  <c:v>14.023386</c:v>
                </c:pt>
                <c:pt idx="48">
                  <c:v>14.694791</c:v>
                </c:pt>
                <c:pt idx="49">
                  <c:v>15.443963</c:v>
                </c:pt>
                <c:pt idx="50">
                  <c:v>16.393642</c:v>
                </c:pt>
                <c:pt idx="51">
                  <c:v>16.824223</c:v>
                </c:pt>
                <c:pt idx="52">
                  <c:v>17.043547</c:v>
                </c:pt>
                <c:pt idx="53">
                  <c:v>16.704134</c:v>
                </c:pt>
                <c:pt idx="54">
                  <c:v>16.595253</c:v>
                </c:pt>
                <c:pt idx="55">
                  <c:v>16.755379000000001</c:v>
                </c:pt>
                <c:pt idx="56">
                  <c:v>17.288746</c:v>
                </c:pt>
                <c:pt idx="57">
                  <c:v>18.066531999999999</c:v>
                </c:pt>
                <c:pt idx="58">
                  <c:v>18.565335999999999</c:v>
                </c:pt>
                <c:pt idx="59">
                  <c:v>18.842098</c:v>
                </c:pt>
                <c:pt idx="60">
                  <c:v>18.910520999999999</c:v>
                </c:pt>
                <c:pt idx="61">
                  <c:v>18.624504000000002</c:v>
                </c:pt>
                <c:pt idx="62">
                  <c:v>18.683707999999999</c:v>
                </c:pt>
                <c:pt idx="63">
                  <c:v>17.912960000000002</c:v>
                </c:pt>
                <c:pt idx="64">
                  <c:v>17.999770999999999</c:v>
                </c:pt>
                <c:pt idx="65">
                  <c:v>17.811865000000001</c:v>
                </c:pt>
                <c:pt idx="66">
                  <c:v>18.168462999999999</c:v>
                </c:pt>
                <c:pt idx="67">
                  <c:v>18.324451</c:v>
                </c:pt>
                <c:pt idx="68">
                  <c:v>18.574297000000001</c:v>
                </c:pt>
                <c:pt idx="69">
                  <c:v>19.020824000000001</c:v>
                </c:pt>
                <c:pt idx="70">
                  <c:v>18.625502000000001</c:v>
                </c:pt>
                <c:pt idx="71">
                  <c:v>18.437666</c:v>
                </c:pt>
                <c:pt idx="72">
                  <c:v>17.688921000000001</c:v>
                </c:pt>
                <c:pt idx="73">
                  <c:v>17.406897000000001</c:v>
                </c:pt>
                <c:pt idx="74">
                  <c:v>16.643156000000001</c:v>
                </c:pt>
                <c:pt idx="75">
                  <c:v>16.272133</c:v>
                </c:pt>
                <c:pt idx="76">
                  <c:v>16.208449999999999</c:v>
                </c:pt>
                <c:pt idx="77">
                  <c:v>16.280108999999999</c:v>
                </c:pt>
                <c:pt idx="78">
                  <c:v>16.442888</c:v>
                </c:pt>
                <c:pt idx="79">
                  <c:v>16.349512000000001</c:v>
                </c:pt>
                <c:pt idx="80">
                  <c:v>16.284678</c:v>
                </c:pt>
                <c:pt idx="81">
                  <c:v>16.097117999999998</c:v>
                </c:pt>
                <c:pt idx="82">
                  <c:v>16.077079999999999</c:v>
                </c:pt>
                <c:pt idx="83">
                  <c:v>16.265663</c:v>
                </c:pt>
                <c:pt idx="84">
                  <c:v>16.911560000000001</c:v>
                </c:pt>
                <c:pt idx="85">
                  <c:v>18.293056</c:v>
                </c:pt>
                <c:pt idx="86">
                  <c:v>19.398254000000001</c:v>
                </c:pt>
                <c:pt idx="87">
                  <c:v>21.032976000000001</c:v>
                </c:pt>
                <c:pt idx="88">
                  <c:v>21.597721</c:v>
                </c:pt>
                <c:pt idx="89">
                  <c:v>21.488227999999999</c:v>
                </c:pt>
                <c:pt idx="90">
                  <c:v>20.482695</c:v>
                </c:pt>
                <c:pt idx="91">
                  <c:v>19.725152999999999</c:v>
                </c:pt>
                <c:pt idx="92">
                  <c:v>20.009495000000001</c:v>
                </c:pt>
                <c:pt idx="93">
                  <c:v>21.001553999999999</c:v>
                </c:pt>
                <c:pt idx="94">
                  <c:v>21.582304000000001</c:v>
                </c:pt>
                <c:pt idx="95">
                  <c:v>22.117795999999998</c:v>
                </c:pt>
                <c:pt idx="96">
                  <c:v>21.699064</c:v>
                </c:pt>
                <c:pt idx="97">
                  <c:v>21.199307999999998</c:v>
                </c:pt>
                <c:pt idx="98">
                  <c:v>20.460442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'IP3'!$S$5:$S$103</c:f>
              <c:numCache>
                <c:formatCode>General</c:formatCode>
                <c:ptCount val="99"/>
                <c:pt idx="0">
                  <c:v>1.3830979E-2</c:v>
                </c:pt>
                <c:pt idx="1">
                  <c:v>0.85150002999999996</c:v>
                </c:pt>
                <c:pt idx="2">
                  <c:v>2.5140156999999999</c:v>
                </c:pt>
                <c:pt idx="3">
                  <c:v>4.4568871999999997</c:v>
                </c:pt>
                <c:pt idx="4">
                  <c:v>6.3613267000000002</c:v>
                </c:pt>
                <c:pt idx="5">
                  <c:v>7.8171891999999996</c:v>
                </c:pt>
                <c:pt idx="6">
                  <c:v>9.7886477000000003</c:v>
                </c:pt>
                <c:pt idx="7">
                  <c:v>11.402926000000001</c:v>
                </c:pt>
                <c:pt idx="8">
                  <c:v>13.35497</c:v>
                </c:pt>
                <c:pt idx="9">
                  <c:v>14.343458999999999</c:v>
                </c:pt>
                <c:pt idx="10">
                  <c:v>14.716289</c:v>
                </c:pt>
                <c:pt idx="11">
                  <c:v>14.016510999999999</c:v>
                </c:pt>
                <c:pt idx="12">
                  <c:v>13.274573</c:v>
                </c:pt>
                <c:pt idx="13">
                  <c:v>12.848081000000001</c:v>
                </c:pt>
                <c:pt idx="14">
                  <c:v>12.801105</c:v>
                </c:pt>
                <c:pt idx="15">
                  <c:v>13.028992000000001</c:v>
                </c:pt>
                <c:pt idx="16">
                  <c:v>13.432226</c:v>
                </c:pt>
                <c:pt idx="17">
                  <c:v>13.727589</c:v>
                </c:pt>
                <c:pt idx="18">
                  <c:v>13.700252000000001</c:v>
                </c:pt>
                <c:pt idx="19">
                  <c:v>13.510138</c:v>
                </c:pt>
                <c:pt idx="20">
                  <c:v>13.327411</c:v>
                </c:pt>
                <c:pt idx="21">
                  <c:v>13.418315</c:v>
                </c:pt>
                <c:pt idx="22">
                  <c:v>13.290127</c:v>
                </c:pt>
                <c:pt idx="23">
                  <c:v>13.558529</c:v>
                </c:pt>
                <c:pt idx="24">
                  <c:v>13.341248</c:v>
                </c:pt>
                <c:pt idx="25">
                  <c:v>13.099278999999999</c:v>
                </c:pt>
                <c:pt idx="26">
                  <c:v>12.800644999999999</c:v>
                </c:pt>
                <c:pt idx="27">
                  <c:v>12.604442000000001</c:v>
                </c:pt>
                <c:pt idx="28">
                  <c:v>13.002297</c:v>
                </c:pt>
                <c:pt idx="29">
                  <c:v>13.110996</c:v>
                </c:pt>
                <c:pt idx="30">
                  <c:v>13.401956</c:v>
                </c:pt>
                <c:pt idx="31">
                  <c:v>13.267158999999999</c:v>
                </c:pt>
                <c:pt idx="32">
                  <c:v>13.204661</c:v>
                </c:pt>
                <c:pt idx="33">
                  <c:v>13.057338</c:v>
                </c:pt>
                <c:pt idx="34">
                  <c:v>13.003596999999999</c:v>
                </c:pt>
                <c:pt idx="35">
                  <c:v>12.771157000000001</c:v>
                </c:pt>
                <c:pt idx="36">
                  <c:v>12.685136999999999</c:v>
                </c:pt>
                <c:pt idx="37">
                  <c:v>12.564033</c:v>
                </c:pt>
                <c:pt idx="38">
                  <c:v>12.506615</c:v>
                </c:pt>
                <c:pt idx="39">
                  <c:v>12.676726</c:v>
                </c:pt>
                <c:pt idx="40">
                  <c:v>13.076475</c:v>
                </c:pt>
                <c:pt idx="41">
                  <c:v>13.387608999999999</c:v>
                </c:pt>
                <c:pt idx="42">
                  <c:v>13.66095</c:v>
                </c:pt>
                <c:pt idx="43">
                  <c:v>13.580387</c:v>
                </c:pt>
                <c:pt idx="44">
                  <c:v>13.775714000000001</c:v>
                </c:pt>
                <c:pt idx="45">
                  <c:v>13.616174000000001</c:v>
                </c:pt>
                <c:pt idx="46">
                  <c:v>13.636577000000001</c:v>
                </c:pt>
                <c:pt idx="47">
                  <c:v>13.587930999999999</c:v>
                </c:pt>
                <c:pt idx="48">
                  <c:v>14.159756</c:v>
                </c:pt>
                <c:pt idx="49">
                  <c:v>14.859256999999999</c:v>
                </c:pt>
                <c:pt idx="50">
                  <c:v>15.811057</c:v>
                </c:pt>
                <c:pt idx="51">
                  <c:v>16.291585999999999</c:v>
                </c:pt>
                <c:pt idx="52">
                  <c:v>16.505241000000002</c:v>
                </c:pt>
                <c:pt idx="53">
                  <c:v>16.229126000000001</c:v>
                </c:pt>
                <c:pt idx="54">
                  <c:v>16.148351999999999</c:v>
                </c:pt>
                <c:pt idx="55">
                  <c:v>16.542292</c:v>
                </c:pt>
                <c:pt idx="56">
                  <c:v>17.036788999999999</c:v>
                </c:pt>
                <c:pt idx="57">
                  <c:v>17.685362000000001</c:v>
                </c:pt>
                <c:pt idx="58">
                  <c:v>18.183485000000001</c:v>
                </c:pt>
                <c:pt idx="59">
                  <c:v>18.601547</c:v>
                </c:pt>
                <c:pt idx="60">
                  <c:v>18.845291</c:v>
                </c:pt>
                <c:pt idx="61">
                  <c:v>18.371136</c:v>
                </c:pt>
                <c:pt idx="62">
                  <c:v>18.109950999999999</c:v>
                </c:pt>
                <c:pt idx="63">
                  <c:v>17.261185000000001</c:v>
                </c:pt>
                <c:pt idx="64">
                  <c:v>17.461397000000002</c:v>
                </c:pt>
                <c:pt idx="65">
                  <c:v>17.339361</c:v>
                </c:pt>
                <c:pt idx="66">
                  <c:v>17.742301999999999</c:v>
                </c:pt>
                <c:pt idx="67">
                  <c:v>17.826708</c:v>
                </c:pt>
                <c:pt idx="68">
                  <c:v>18.119130999999999</c:v>
                </c:pt>
                <c:pt idx="69">
                  <c:v>18.415451000000001</c:v>
                </c:pt>
                <c:pt idx="70">
                  <c:v>17.914840999999999</c:v>
                </c:pt>
                <c:pt idx="71">
                  <c:v>17.701215999999999</c:v>
                </c:pt>
                <c:pt idx="72">
                  <c:v>17.038668000000001</c:v>
                </c:pt>
                <c:pt idx="73">
                  <c:v>16.791125999999998</c:v>
                </c:pt>
                <c:pt idx="74">
                  <c:v>16.120884</c:v>
                </c:pt>
                <c:pt idx="75">
                  <c:v>15.666517000000001</c:v>
                </c:pt>
                <c:pt idx="76">
                  <c:v>15.447486</c:v>
                </c:pt>
                <c:pt idx="77">
                  <c:v>15.314904</c:v>
                </c:pt>
                <c:pt idx="78">
                  <c:v>15.600656000000001</c:v>
                </c:pt>
                <c:pt idx="79">
                  <c:v>15.638275</c:v>
                </c:pt>
                <c:pt idx="80">
                  <c:v>15.876538</c:v>
                </c:pt>
                <c:pt idx="81">
                  <c:v>15.733317</c:v>
                </c:pt>
                <c:pt idx="82">
                  <c:v>15.681754</c:v>
                </c:pt>
                <c:pt idx="83">
                  <c:v>15.66132</c:v>
                </c:pt>
                <c:pt idx="84">
                  <c:v>16.392299999999999</c:v>
                </c:pt>
                <c:pt idx="85">
                  <c:v>17.903939999999999</c:v>
                </c:pt>
                <c:pt idx="86">
                  <c:v>19.313459000000002</c:v>
                </c:pt>
                <c:pt idx="87">
                  <c:v>20.298883</c:v>
                </c:pt>
                <c:pt idx="88">
                  <c:v>20.950277</c:v>
                </c:pt>
                <c:pt idx="89">
                  <c:v>20.860099999999999</c:v>
                </c:pt>
                <c:pt idx="90">
                  <c:v>20.843412000000001</c:v>
                </c:pt>
                <c:pt idx="91">
                  <c:v>19.865732000000001</c:v>
                </c:pt>
                <c:pt idx="92">
                  <c:v>19.884367000000001</c:v>
                </c:pt>
                <c:pt idx="93">
                  <c:v>20.769770000000001</c:v>
                </c:pt>
                <c:pt idx="94">
                  <c:v>21.713857999999998</c:v>
                </c:pt>
                <c:pt idx="95">
                  <c:v>22.443169000000001</c:v>
                </c:pt>
                <c:pt idx="96">
                  <c:v>21.778053</c:v>
                </c:pt>
                <c:pt idx="97">
                  <c:v>21.076322999999999</c:v>
                </c:pt>
                <c:pt idx="98">
                  <c:v>20.256639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'IP3'!$U$5:$U$103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5.0110000000000001</c:v>
                      </c:pt>
                      <c:pt idx="1">
                        <c:v>5.2659795918367003</c:v>
                      </c:pt>
                      <c:pt idx="2">
                        <c:v>5.5209591836734999</c:v>
                      </c:pt>
                      <c:pt idx="3">
                        <c:v>5.7759387755101992</c:v>
                      </c:pt>
                      <c:pt idx="4">
                        <c:v>6.0309183673469002</c:v>
                      </c:pt>
                      <c:pt idx="5">
                        <c:v>6.2858979591836999</c:v>
                      </c:pt>
                      <c:pt idx="6">
                        <c:v>6.5408775510204</c:v>
                      </c:pt>
                      <c:pt idx="7">
                        <c:v>6.7958571428570993</c:v>
                      </c:pt>
                      <c:pt idx="8">
                        <c:v>7.0508367346938998</c:v>
                      </c:pt>
                      <c:pt idx="9">
                        <c:v>7.3058163265306</c:v>
                      </c:pt>
                      <c:pt idx="10">
                        <c:v>7.5607959183673001</c:v>
                      </c:pt>
                      <c:pt idx="11">
                        <c:v>7.8157755102040998</c:v>
                      </c:pt>
                      <c:pt idx="12">
                        <c:v>8.0707551020408008</c:v>
                      </c:pt>
                      <c:pt idx="13">
                        <c:v>8.3257346938775996</c:v>
                      </c:pt>
                      <c:pt idx="14">
                        <c:v>8.5807142857143006</c:v>
                      </c:pt>
                      <c:pt idx="15">
                        <c:v>8.8356938775509999</c:v>
                      </c:pt>
                      <c:pt idx="16">
                        <c:v>9.0906734693878004</c:v>
                      </c:pt>
                      <c:pt idx="17">
                        <c:v>9.3456530612245015</c:v>
                      </c:pt>
                      <c:pt idx="18">
                        <c:v>9.600632653061199</c:v>
                      </c:pt>
                      <c:pt idx="19">
                        <c:v>9.8556122448980013</c:v>
                      </c:pt>
                      <c:pt idx="20">
                        <c:v>10.110591836735001</c:v>
                      </c:pt>
                      <c:pt idx="21">
                        <c:v>10.365571428570998</c:v>
                      </c:pt>
                      <c:pt idx="22">
                        <c:v>10.620551020408001</c:v>
                      </c:pt>
                      <c:pt idx="23">
                        <c:v>10.875530612245001</c:v>
                      </c:pt>
                      <c:pt idx="24">
                        <c:v>11.130510204082</c:v>
                      </c:pt>
                      <c:pt idx="25">
                        <c:v>11.385489795918</c:v>
                      </c:pt>
                      <c:pt idx="26">
                        <c:v>11.640469387754999</c:v>
                      </c:pt>
                      <c:pt idx="27">
                        <c:v>11.895448979591999</c:v>
                      </c:pt>
                      <c:pt idx="28">
                        <c:v>12.150428571429002</c:v>
                      </c:pt>
                      <c:pt idx="29">
                        <c:v>12.405408163264999</c:v>
                      </c:pt>
                      <c:pt idx="30">
                        <c:v>12.660387755101999</c:v>
                      </c:pt>
                      <c:pt idx="31">
                        <c:v>12.915367346939</c:v>
                      </c:pt>
                      <c:pt idx="32">
                        <c:v>13.170346938775999</c:v>
                      </c:pt>
                      <c:pt idx="33">
                        <c:v>13.425326530611999</c:v>
                      </c:pt>
                      <c:pt idx="34">
                        <c:v>13.680306122449</c:v>
                      </c:pt>
                      <c:pt idx="35">
                        <c:v>13.935285714286</c:v>
                      </c:pt>
                      <c:pt idx="36">
                        <c:v>14.190265306121999</c:v>
                      </c:pt>
                      <c:pt idx="37">
                        <c:v>14.445244897959</c:v>
                      </c:pt>
                      <c:pt idx="38">
                        <c:v>14.700224489796</c:v>
                      </c:pt>
                      <c:pt idx="39">
                        <c:v>14.955204081632999</c:v>
                      </c:pt>
                      <c:pt idx="40">
                        <c:v>15.210183673469</c:v>
                      </c:pt>
                      <c:pt idx="41">
                        <c:v>15.465163265306</c:v>
                      </c:pt>
                      <c:pt idx="42">
                        <c:v>15.720142857142999</c:v>
                      </c:pt>
                      <c:pt idx="43">
                        <c:v>15.975122448979999</c:v>
                      </c:pt>
                      <c:pt idx="44">
                        <c:v>16.230102040816</c:v>
                      </c:pt>
                      <c:pt idx="45">
                        <c:v>16.485081632652999</c:v>
                      </c:pt>
                      <c:pt idx="46">
                        <c:v>16.740061224489999</c:v>
                      </c:pt>
                      <c:pt idx="47">
                        <c:v>16.995040816326998</c:v>
                      </c:pt>
                      <c:pt idx="48">
                        <c:v>17.250020408163</c:v>
                      </c:pt>
                      <c:pt idx="49">
                        <c:v>17.504999999999999</c:v>
                      </c:pt>
                      <c:pt idx="50">
                        <c:v>17.759979591837002</c:v>
                      </c:pt>
                      <c:pt idx="51">
                        <c:v>18.014959183673</c:v>
                      </c:pt>
                      <c:pt idx="52">
                        <c:v>18.269938775509999</c:v>
                      </c:pt>
                      <c:pt idx="53">
                        <c:v>18.524918367346999</c:v>
                      </c:pt>
                      <c:pt idx="54">
                        <c:v>18.779897959183998</c:v>
                      </c:pt>
                      <c:pt idx="55">
                        <c:v>19.034877551019999</c:v>
                      </c:pt>
                      <c:pt idx="56">
                        <c:v>19.289857142856999</c:v>
                      </c:pt>
                      <c:pt idx="57">
                        <c:v>19.544836734694002</c:v>
                      </c:pt>
                      <c:pt idx="58">
                        <c:v>19.799816326530998</c:v>
                      </c:pt>
                      <c:pt idx="59">
                        <c:v>20.054795918366999</c:v>
                      </c:pt>
                      <c:pt idx="60">
                        <c:v>20.309775510203998</c:v>
                      </c:pt>
                      <c:pt idx="61">
                        <c:v>20.564755102041001</c:v>
                      </c:pt>
                      <c:pt idx="62">
                        <c:v>20.819734693877997</c:v>
                      </c:pt>
                      <c:pt idx="63">
                        <c:v>21.074714285714002</c:v>
                      </c:pt>
                      <c:pt idx="64">
                        <c:v>21.329693877550998</c:v>
                      </c:pt>
                      <c:pt idx="65">
                        <c:v>21.584673469388001</c:v>
                      </c:pt>
                      <c:pt idx="66">
                        <c:v>21.839653061223999</c:v>
                      </c:pt>
                      <c:pt idx="67">
                        <c:v>22.094632653061002</c:v>
                      </c:pt>
                      <c:pt idx="68">
                        <c:v>22.349612244897997</c:v>
                      </c:pt>
                      <c:pt idx="69">
                        <c:v>22.604591836735</c:v>
                      </c:pt>
                      <c:pt idx="70">
                        <c:v>22.859571428570998</c:v>
                      </c:pt>
                      <c:pt idx="71">
                        <c:v>23.114551020408001</c:v>
                      </c:pt>
                      <c:pt idx="72">
                        <c:v>23.369530612245001</c:v>
                      </c:pt>
                      <c:pt idx="73">
                        <c:v>23.624510204082</c:v>
                      </c:pt>
                      <c:pt idx="74">
                        <c:v>23.879489795917998</c:v>
                      </c:pt>
                      <c:pt idx="75">
                        <c:v>24.134469387755001</c:v>
                      </c:pt>
                      <c:pt idx="76">
                        <c:v>24.389448979592</c:v>
                      </c:pt>
                      <c:pt idx="77">
                        <c:v>24.644428571429</c:v>
                      </c:pt>
                      <c:pt idx="78">
                        <c:v>24.899408163265001</c:v>
                      </c:pt>
                      <c:pt idx="79">
                        <c:v>25.154387755102</c:v>
                      </c:pt>
                      <c:pt idx="80">
                        <c:v>25.409367346939</c:v>
                      </c:pt>
                      <c:pt idx="81">
                        <c:v>25.664346938775999</c:v>
                      </c:pt>
                      <c:pt idx="82">
                        <c:v>25.919326530612</c:v>
                      </c:pt>
                      <c:pt idx="83">
                        <c:v>26.174306122449</c:v>
                      </c:pt>
                      <c:pt idx="84">
                        <c:v>26.429285714285999</c:v>
                      </c:pt>
                      <c:pt idx="85">
                        <c:v>26.684265306122001</c:v>
                      </c:pt>
                      <c:pt idx="86">
                        <c:v>26.939244897959</c:v>
                      </c:pt>
                      <c:pt idx="87">
                        <c:v>27.194224489796003</c:v>
                      </c:pt>
                      <c:pt idx="88">
                        <c:v>27.449204081632999</c:v>
                      </c:pt>
                      <c:pt idx="89">
                        <c:v>27.704183673469</c:v>
                      </c:pt>
                      <c:pt idx="90">
                        <c:v>27.959163265306</c:v>
                      </c:pt>
                      <c:pt idx="91">
                        <c:v>28.214142857143003</c:v>
                      </c:pt>
                      <c:pt idx="92">
                        <c:v>28.469122448979999</c:v>
                      </c:pt>
                      <c:pt idx="93">
                        <c:v>28.724102040816003</c:v>
                      </c:pt>
                      <c:pt idx="94">
                        <c:v>28.979081632652999</c:v>
                      </c:pt>
                      <c:pt idx="95">
                        <c:v>29.234061224490002</c:v>
                      </c:pt>
                      <c:pt idx="96">
                        <c:v>29.489040816326998</c:v>
                      </c:pt>
                      <c:pt idx="97">
                        <c:v>29.744020408162999</c:v>
                      </c:pt>
                      <c:pt idx="98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'IP3'!$V$5:$V$103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-1.1022497</c:v>
                      </c:pt>
                      <c:pt idx="1">
                        <c:v>-0.92951596000000003</c:v>
                      </c:pt>
                      <c:pt idx="2">
                        <c:v>-0.48560089000000001</c:v>
                      </c:pt>
                      <c:pt idx="3">
                        <c:v>0.37999481000000002</c:v>
                      </c:pt>
                      <c:pt idx="4">
                        <c:v>1.4817876000000001</c:v>
                      </c:pt>
                      <c:pt idx="5">
                        <c:v>2.7739834999999999</c:v>
                      </c:pt>
                      <c:pt idx="6">
                        <c:v>4.6046113999999996</c:v>
                      </c:pt>
                      <c:pt idx="7">
                        <c:v>6.3977890000000004</c:v>
                      </c:pt>
                      <c:pt idx="8">
                        <c:v>8.5689726000000004</c:v>
                      </c:pt>
                      <c:pt idx="9">
                        <c:v>10.85688</c:v>
                      </c:pt>
                      <c:pt idx="10">
                        <c:v>12.647637</c:v>
                      </c:pt>
                      <c:pt idx="11">
                        <c:v>13.308490000000001</c:v>
                      </c:pt>
                      <c:pt idx="12">
                        <c:v>13.012911000000001</c:v>
                      </c:pt>
                      <c:pt idx="13">
                        <c:v>12.675912</c:v>
                      </c:pt>
                      <c:pt idx="14">
                        <c:v>12.691863</c:v>
                      </c:pt>
                      <c:pt idx="15">
                        <c:v>12.925090000000001</c:v>
                      </c:pt>
                      <c:pt idx="16">
                        <c:v>13.340816</c:v>
                      </c:pt>
                      <c:pt idx="17">
                        <c:v>13.606433000000001</c:v>
                      </c:pt>
                      <c:pt idx="18">
                        <c:v>13.49747</c:v>
                      </c:pt>
                      <c:pt idx="19">
                        <c:v>13.239639</c:v>
                      </c:pt>
                      <c:pt idx="20">
                        <c:v>12.970658</c:v>
                      </c:pt>
                      <c:pt idx="21">
                        <c:v>12.890793</c:v>
                      </c:pt>
                      <c:pt idx="22">
                        <c:v>12.733746999999999</c:v>
                      </c:pt>
                      <c:pt idx="23">
                        <c:v>12.984087000000001</c:v>
                      </c:pt>
                      <c:pt idx="24">
                        <c:v>12.75736</c:v>
                      </c:pt>
                      <c:pt idx="25">
                        <c:v>12.472804999999999</c:v>
                      </c:pt>
                      <c:pt idx="26">
                        <c:v>12.099736</c:v>
                      </c:pt>
                      <c:pt idx="27">
                        <c:v>11.822158</c:v>
                      </c:pt>
                      <c:pt idx="28">
                        <c:v>12.090028</c:v>
                      </c:pt>
                      <c:pt idx="29">
                        <c:v>12.15141</c:v>
                      </c:pt>
                      <c:pt idx="30">
                        <c:v>12.499635</c:v>
                      </c:pt>
                      <c:pt idx="31">
                        <c:v>12.368444999999999</c:v>
                      </c:pt>
                      <c:pt idx="32">
                        <c:v>12.285499</c:v>
                      </c:pt>
                      <c:pt idx="33">
                        <c:v>12.122744000000001</c:v>
                      </c:pt>
                      <c:pt idx="34">
                        <c:v>12.075182</c:v>
                      </c:pt>
                      <c:pt idx="35">
                        <c:v>11.837149999999999</c:v>
                      </c:pt>
                      <c:pt idx="36">
                        <c:v>11.738296</c:v>
                      </c:pt>
                      <c:pt idx="37">
                        <c:v>11.635635000000001</c:v>
                      </c:pt>
                      <c:pt idx="38">
                        <c:v>11.678314</c:v>
                      </c:pt>
                      <c:pt idx="39">
                        <c:v>11.883304000000001</c:v>
                      </c:pt>
                      <c:pt idx="40">
                        <c:v>12.32227</c:v>
                      </c:pt>
                      <c:pt idx="41">
                        <c:v>12.751442000000001</c:v>
                      </c:pt>
                      <c:pt idx="42">
                        <c:v>13.101374</c:v>
                      </c:pt>
                      <c:pt idx="43">
                        <c:v>13.119730000000001</c:v>
                      </c:pt>
                      <c:pt idx="44">
                        <c:v>13.277199</c:v>
                      </c:pt>
                      <c:pt idx="45">
                        <c:v>13.034679000000001</c:v>
                      </c:pt>
                      <c:pt idx="46">
                        <c:v>12.976376</c:v>
                      </c:pt>
                      <c:pt idx="47">
                        <c:v>12.800281</c:v>
                      </c:pt>
                      <c:pt idx="48">
                        <c:v>13.325294</c:v>
                      </c:pt>
                      <c:pt idx="49">
                        <c:v>13.889758</c:v>
                      </c:pt>
                      <c:pt idx="50">
                        <c:v>14.792961999999999</c:v>
                      </c:pt>
                      <c:pt idx="51">
                        <c:v>15.189135</c:v>
                      </c:pt>
                      <c:pt idx="52">
                        <c:v>15.440965</c:v>
                      </c:pt>
                      <c:pt idx="53">
                        <c:v>15.334077000000001</c:v>
                      </c:pt>
                      <c:pt idx="54">
                        <c:v>15.482443999999999</c:v>
                      </c:pt>
                      <c:pt idx="55">
                        <c:v>16.011258999999999</c:v>
                      </c:pt>
                      <c:pt idx="56">
                        <c:v>16.476444000000001</c:v>
                      </c:pt>
                      <c:pt idx="57">
                        <c:v>17.055799</c:v>
                      </c:pt>
                      <c:pt idx="58">
                        <c:v>17.421126999999998</c:v>
                      </c:pt>
                      <c:pt idx="59">
                        <c:v>17.734504999999999</c:v>
                      </c:pt>
                      <c:pt idx="60">
                        <c:v>17.503708</c:v>
                      </c:pt>
                      <c:pt idx="61">
                        <c:v>16.811744999999998</c:v>
                      </c:pt>
                      <c:pt idx="62">
                        <c:v>16.483623999999999</c:v>
                      </c:pt>
                      <c:pt idx="63">
                        <c:v>15.928416</c:v>
                      </c:pt>
                      <c:pt idx="64">
                        <c:v>16.309142999999999</c:v>
                      </c:pt>
                      <c:pt idx="65">
                        <c:v>16.271733999999999</c:v>
                      </c:pt>
                      <c:pt idx="66">
                        <c:v>16.81118</c:v>
                      </c:pt>
                      <c:pt idx="67">
                        <c:v>16.872292999999999</c:v>
                      </c:pt>
                      <c:pt idx="68">
                        <c:v>16.988372999999999</c:v>
                      </c:pt>
                      <c:pt idx="69">
                        <c:v>17.066544</c:v>
                      </c:pt>
                      <c:pt idx="70">
                        <c:v>16.631153000000001</c:v>
                      </c:pt>
                      <c:pt idx="71">
                        <c:v>16.405842</c:v>
                      </c:pt>
                      <c:pt idx="72">
                        <c:v>15.866599000000001</c:v>
                      </c:pt>
                      <c:pt idx="73">
                        <c:v>15.501336999999999</c:v>
                      </c:pt>
                      <c:pt idx="74">
                        <c:v>14.914133</c:v>
                      </c:pt>
                      <c:pt idx="75">
                        <c:v>14.313637</c:v>
                      </c:pt>
                      <c:pt idx="76">
                        <c:v>14.025719</c:v>
                      </c:pt>
                      <c:pt idx="77">
                        <c:v>13.854820999999999</c:v>
                      </c:pt>
                      <c:pt idx="78">
                        <c:v>14.287083000000001</c:v>
                      </c:pt>
                      <c:pt idx="79">
                        <c:v>14.499043</c:v>
                      </c:pt>
                      <c:pt idx="80">
                        <c:v>14.966222</c:v>
                      </c:pt>
                      <c:pt idx="81">
                        <c:v>15.02478</c:v>
                      </c:pt>
                      <c:pt idx="82">
                        <c:v>15.147376</c:v>
                      </c:pt>
                      <c:pt idx="83">
                        <c:v>15.339414</c:v>
                      </c:pt>
                      <c:pt idx="84">
                        <c:v>16.278759000000001</c:v>
                      </c:pt>
                      <c:pt idx="85">
                        <c:v>18.009747999999998</c:v>
                      </c:pt>
                      <c:pt idx="86">
                        <c:v>19.654126999999999</c:v>
                      </c:pt>
                      <c:pt idx="87">
                        <c:v>22.145797999999999</c:v>
                      </c:pt>
                      <c:pt idx="88">
                        <c:v>22.412786000000001</c:v>
                      </c:pt>
                      <c:pt idx="89">
                        <c:v>22.004297000000001</c:v>
                      </c:pt>
                      <c:pt idx="90">
                        <c:v>20.003916</c:v>
                      </c:pt>
                      <c:pt idx="91">
                        <c:v>19.197583999999999</c:v>
                      </c:pt>
                      <c:pt idx="92">
                        <c:v>19.155373000000001</c:v>
                      </c:pt>
                      <c:pt idx="93">
                        <c:v>20.112682</c:v>
                      </c:pt>
                      <c:pt idx="94">
                        <c:v>21.027100000000001</c:v>
                      </c:pt>
                      <c:pt idx="95">
                        <c:v>21.481770999999998</c:v>
                      </c:pt>
                      <c:pt idx="96">
                        <c:v>20.712831000000001</c:v>
                      </c:pt>
                      <c:pt idx="97">
                        <c:v>19.998978000000001</c:v>
                      </c:pt>
                      <c:pt idx="98">
                        <c:v>19.419504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9DA-48F5-BFF9-8B5962EAC0B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3994692319136972"/>
          <c:y val="0.55675089419803558"/>
          <c:w val="0.19794049417910148"/>
          <c:h val="0.239803195574308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Power: 3 GHz IF, Sine Wave LSLO (dBm)</a:t>
            </a:r>
          </a:p>
        </c:rich>
      </c:tx>
      <c:layout>
        <c:manualLayout>
          <c:xMode val="edge"/>
          <c:yMode val="edge"/>
          <c:x val="0.14293980220551741"/>
          <c:y val="1.38890677242273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63535869091281"/>
          <c:w val="0.76542713682528862"/>
          <c:h val="0.676612035873366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'IP3'!$AG$2</c:f>
              <c:strCache>
                <c:ptCount val="1"/>
                <c:pt idx="0">
                  <c:v>+17 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'IP3'!$AF$5:$AF$103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'IP3'!$AG$5:$AG$103</c:f>
              <c:numCache>
                <c:formatCode>General</c:formatCode>
                <c:ptCount val="99"/>
                <c:pt idx="0">
                  <c:v>14.037967999999999</c:v>
                </c:pt>
                <c:pt idx="1">
                  <c:v>17.028423</c:v>
                </c:pt>
                <c:pt idx="2">
                  <c:v>21.087219000000001</c:v>
                </c:pt>
                <c:pt idx="3">
                  <c:v>23.497630999999998</c:v>
                </c:pt>
                <c:pt idx="4">
                  <c:v>23.418631000000001</c:v>
                </c:pt>
                <c:pt idx="5">
                  <c:v>22.132895000000001</c:v>
                </c:pt>
                <c:pt idx="6">
                  <c:v>21.374399</c:v>
                </c:pt>
                <c:pt idx="7">
                  <c:v>21.006613000000002</c:v>
                </c:pt>
                <c:pt idx="8">
                  <c:v>20.405197000000001</c:v>
                </c:pt>
                <c:pt idx="9">
                  <c:v>20.338894</c:v>
                </c:pt>
                <c:pt idx="10">
                  <c:v>19.958548</c:v>
                </c:pt>
                <c:pt idx="11">
                  <c:v>19.879759</c:v>
                </c:pt>
                <c:pt idx="12">
                  <c:v>19.560676999999998</c:v>
                </c:pt>
                <c:pt idx="13">
                  <c:v>19.415603999999998</c:v>
                </c:pt>
                <c:pt idx="14">
                  <c:v>19.468661999999998</c:v>
                </c:pt>
                <c:pt idx="15">
                  <c:v>19.584751000000001</c:v>
                </c:pt>
                <c:pt idx="16">
                  <c:v>19.711888999999999</c:v>
                </c:pt>
                <c:pt idx="17">
                  <c:v>19.561546</c:v>
                </c:pt>
                <c:pt idx="18">
                  <c:v>19.452051000000001</c:v>
                </c:pt>
                <c:pt idx="19">
                  <c:v>19.325968</c:v>
                </c:pt>
                <c:pt idx="20">
                  <c:v>19.025286000000001</c:v>
                </c:pt>
                <c:pt idx="21">
                  <c:v>18.989384000000001</c:v>
                </c:pt>
                <c:pt idx="22">
                  <c:v>19.036465</c:v>
                </c:pt>
                <c:pt idx="23">
                  <c:v>19.405536999999999</c:v>
                </c:pt>
                <c:pt idx="24">
                  <c:v>19.670501999999999</c:v>
                </c:pt>
                <c:pt idx="25">
                  <c:v>19.651997000000001</c:v>
                </c:pt>
                <c:pt idx="26">
                  <c:v>19.719874999999998</c:v>
                </c:pt>
                <c:pt idx="27">
                  <c:v>19.442288999999999</c:v>
                </c:pt>
                <c:pt idx="28">
                  <c:v>19.453458999999999</c:v>
                </c:pt>
                <c:pt idx="29">
                  <c:v>19.182465000000001</c:v>
                </c:pt>
                <c:pt idx="30">
                  <c:v>19.078195999999998</c:v>
                </c:pt>
                <c:pt idx="31">
                  <c:v>18.8629</c:v>
                </c:pt>
                <c:pt idx="32">
                  <c:v>18.720219</c:v>
                </c:pt>
                <c:pt idx="33">
                  <c:v>18.386208</c:v>
                </c:pt>
                <c:pt idx="34">
                  <c:v>18.232738000000001</c:v>
                </c:pt>
                <c:pt idx="35">
                  <c:v>18.117526999999999</c:v>
                </c:pt>
                <c:pt idx="36">
                  <c:v>18.242339999999999</c:v>
                </c:pt>
                <c:pt idx="37">
                  <c:v>18.19735</c:v>
                </c:pt>
                <c:pt idx="38">
                  <c:v>18.072638999999999</c:v>
                </c:pt>
                <c:pt idx="39">
                  <c:v>17.878487</c:v>
                </c:pt>
                <c:pt idx="40">
                  <c:v>17.969839</c:v>
                </c:pt>
                <c:pt idx="41">
                  <c:v>18.268401999999998</c:v>
                </c:pt>
                <c:pt idx="42">
                  <c:v>19.075264000000001</c:v>
                </c:pt>
                <c:pt idx="43">
                  <c:v>19.703116999999999</c:v>
                </c:pt>
                <c:pt idx="44">
                  <c:v>20.436163000000001</c:v>
                </c:pt>
                <c:pt idx="45">
                  <c:v>20.135777000000001</c:v>
                </c:pt>
                <c:pt idx="46">
                  <c:v>19.823478999999999</c:v>
                </c:pt>
                <c:pt idx="47">
                  <c:v>19.130676000000001</c:v>
                </c:pt>
                <c:pt idx="48">
                  <c:v>18.859617</c:v>
                </c:pt>
                <c:pt idx="49">
                  <c:v>18.382444</c:v>
                </c:pt>
                <c:pt idx="50">
                  <c:v>18.313385</c:v>
                </c:pt>
                <c:pt idx="51">
                  <c:v>18.352297</c:v>
                </c:pt>
                <c:pt idx="52">
                  <c:v>18.107482999999998</c:v>
                </c:pt>
                <c:pt idx="53">
                  <c:v>17.611355</c:v>
                </c:pt>
                <c:pt idx="54">
                  <c:v>16.918695</c:v>
                </c:pt>
                <c:pt idx="55">
                  <c:v>17.089172000000001</c:v>
                </c:pt>
                <c:pt idx="56">
                  <c:v>17.425846</c:v>
                </c:pt>
                <c:pt idx="57">
                  <c:v>18.370518000000001</c:v>
                </c:pt>
                <c:pt idx="58">
                  <c:v>18.959623000000001</c:v>
                </c:pt>
                <c:pt idx="59">
                  <c:v>19.277978999999998</c:v>
                </c:pt>
                <c:pt idx="60">
                  <c:v>19.395678</c:v>
                </c:pt>
                <c:pt idx="61">
                  <c:v>19.393554999999999</c:v>
                </c:pt>
                <c:pt idx="62">
                  <c:v>19.6007</c:v>
                </c:pt>
                <c:pt idx="63">
                  <c:v>19.511824000000001</c:v>
                </c:pt>
                <c:pt idx="64">
                  <c:v>19.666698</c:v>
                </c:pt>
                <c:pt idx="65">
                  <c:v>19.640806000000001</c:v>
                </c:pt>
                <c:pt idx="66">
                  <c:v>19.684380000000001</c:v>
                </c:pt>
                <c:pt idx="67">
                  <c:v>19.738482000000001</c:v>
                </c:pt>
                <c:pt idx="68">
                  <c:v>20.017979</c:v>
                </c:pt>
                <c:pt idx="69">
                  <c:v>20.657102999999999</c:v>
                </c:pt>
                <c:pt idx="70">
                  <c:v>20.657204</c:v>
                </c:pt>
                <c:pt idx="71">
                  <c:v>20.867408999999999</c:v>
                </c:pt>
                <c:pt idx="72">
                  <c:v>20.600753999999998</c:v>
                </c:pt>
                <c:pt idx="73">
                  <c:v>20.897532999999999</c:v>
                </c:pt>
                <c:pt idx="74">
                  <c:v>20.774028999999999</c:v>
                </c:pt>
                <c:pt idx="75">
                  <c:v>20.353086000000001</c:v>
                </c:pt>
                <c:pt idx="76">
                  <c:v>20.172388000000002</c:v>
                </c:pt>
                <c:pt idx="77">
                  <c:v>19.744057000000002</c:v>
                </c:pt>
                <c:pt idx="78">
                  <c:v>19.405891</c:v>
                </c:pt>
                <c:pt idx="79">
                  <c:v>18.963132999999999</c:v>
                </c:pt>
                <c:pt idx="80">
                  <c:v>18.732700000000001</c:v>
                </c:pt>
                <c:pt idx="81">
                  <c:v>18.943279</c:v>
                </c:pt>
                <c:pt idx="82">
                  <c:v>18.620501000000001</c:v>
                </c:pt>
                <c:pt idx="83">
                  <c:v>18.403198</c:v>
                </c:pt>
                <c:pt idx="84">
                  <c:v>17.642410000000002</c:v>
                </c:pt>
                <c:pt idx="85">
                  <c:v>17.371255999999999</c:v>
                </c:pt>
                <c:pt idx="86">
                  <c:v>17.247658000000001</c:v>
                </c:pt>
                <c:pt idx="87">
                  <c:v>18.715472999999999</c:v>
                </c:pt>
                <c:pt idx="88">
                  <c:v>19.936147999999999</c:v>
                </c:pt>
                <c:pt idx="89">
                  <c:v>21.369160000000001</c:v>
                </c:pt>
                <c:pt idx="90">
                  <c:v>21.897247</c:v>
                </c:pt>
                <c:pt idx="91">
                  <c:v>21.891911</c:v>
                </c:pt>
                <c:pt idx="92">
                  <c:v>21.284817</c:v>
                </c:pt>
                <c:pt idx="93">
                  <c:v>20.704414</c:v>
                </c:pt>
                <c:pt idx="94">
                  <c:v>20.498889999999999</c:v>
                </c:pt>
                <c:pt idx="95">
                  <c:v>20.612347</c:v>
                </c:pt>
                <c:pt idx="96">
                  <c:v>19.691230999999998</c:v>
                </c:pt>
                <c:pt idx="97">
                  <c:v>18.723475000000001</c:v>
                </c:pt>
                <c:pt idx="98">
                  <c:v>17.692105999999999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1"/>
          <c:order val="1"/>
          <c:tx>
            <c:strRef>
              <c:f>'IP3'!$AJ$2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10.861541000000001</c:v>
                </c:pt>
                <c:pt idx="1">
                  <c:v>12.851476</c:v>
                </c:pt>
                <c:pt idx="2">
                  <c:v>16.070549</c:v>
                </c:pt>
                <c:pt idx="3">
                  <c:v>19.883517999999999</c:v>
                </c:pt>
                <c:pt idx="4">
                  <c:v>22.404402000000001</c:v>
                </c:pt>
                <c:pt idx="5">
                  <c:v>23.758386999999999</c:v>
                </c:pt>
                <c:pt idx="6">
                  <c:v>22.363419</c:v>
                </c:pt>
                <c:pt idx="7">
                  <c:v>21.782091000000001</c:v>
                </c:pt>
                <c:pt idx="8">
                  <c:v>20.502265999999999</c:v>
                </c:pt>
                <c:pt idx="9">
                  <c:v>20.525456999999999</c:v>
                </c:pt>
                <c:pt idx="10">
                  <c:v>19.872161999999999</c:v>
                </c:pt>
                <c:pt idx="11">
                  <c:v>19.618463999999999</c:v>
                </c:pt>
                <c:pt idx="12">
                  <c:v>19.264261000000001</c:v>
                </c:pt>
                <c:pt idx="13">
                  <c:v>19.000098999999999</c:v>
                </c:pt>
                <c:pt idx="14">
                  <c:v>19.139178999999999</c:v>
                </c:pt>
                <c:pt idx="15">
                  <c:v>19.257155999999998</c:v>
                </c:pt>
                <c:pt idx="16">
                  <c:v>19.464746000000002</c:v>
                </c:pt>
                <c:pt idx="17">
                  <c:v>19.475866</c:v>
                </c:pt>
                <c:pt idx="18">
                  <c:v>19.258699</c:v>
                </c:pt>
                <c:pt idx="19">
                  <c:v>19.033773</c:v>
                </c:pt>
                <c:pt idx="20">
                  <c:v>18.694855</c:v>
                </c:pt>
                <c:pt idx="21">
                  <c:v>18.623619000000001</c:v>
                </c:pt>
                <c:pt idx="22">
                  <c:v>18.828419</c:v>
                </c:pt>
                <c:pt idx="23">
                  <c:v>19.614418000000001</c:v>
                </c:pt>
                <c:pt idx="24">
                  <c:v>19.907412000000001</c:v>
                </c:pt>
                <c:pt idx="25">
                  <c:v>19.918989</c:v>
                </c:pt>
                <c:pt idx="26">
                  <c:v>19.555979000000001</c:v>
                </c:pt>
                <c:pt idx="27">
                  <c:v>19.305174000000001</c:v>
                </c:pt>
                <c:pt idx="28">
                  <c:v>19.286051</c:v>
                </c:pt>
                <c:pt idx="29">
                  <c:v>19.024709999999999</c:v>
                </c:pt>
                <c:pt idx="30">
                  <c:v>18.901567</c:v>
                </c:pt>
                <c:pt idx="31">
                  <c:v>18.590852999999999</c:v>
                </c:pt>
                <c:pt idx="32">
                  <c:v>18.491112000000001</c:v>
                </c:pt>
                <c:pt idx="33">
                  <c:v>18.204108999999999</c:v>
                </c:pt>
                <c:pt idx="34">
                  <c:v>18.265923999999998</c:v>
                </c:pt>
                <c:pt idx="35">
                  <c:v>18.182554</c:v>
                </c:pt>
                <c:pt idx="36">
                  <c:v>18.327967000000001</c:v>
                </c:pt>
                <c:pt idx="37">
                  <c:v>18.319963000000001</c:v>
                </c:pt>
                <c:pt idx="38">
                  <c:v>18.197004</c:v>
                </c:pt>
                <c:pt idx="39">
                  <c:v>18.175179</c:v>
                </c:pt>
                <c:pt idx="40">
                  <c:v>18.565649000000001</c:v>
                </c:pt>
                <c:pt idx="41">
                  <c:v>18.988827000000001</c:v>
                </c:pt>
                <c:pt idx="42">
                  <c:v>19.853764999999999</c:v>
                </c:pt>
                <c:pt idx="43">
                  <c:v>20.296475999999998</c:v>
                </c:pt>
                <c:pt idx="44">
                  <c:v>20.917715000000001</c:v>
                </c:pt>
                <c:pt idx="45">
                  <c:v>20.548711999999998</c:v>
                </c:pt>
                <c:pt idx="46">
                  <c:v>20.248390000000001</c:v>
                </c:pt>
                <c:pt idx="47">
                  <c:v>19.468494</c:v>
                </c:pt>
                <c:pt idx="48">
                  <c:v>19.402773</c:v>
                </c:pt>
                <c:pt idx="49">
                  <c:v>18.886780000000002</c:v>
                </c:pt>
                <c:pt idx="50">
                  <c:v>18.993289999999998</c:v>
                </c:pt>
                <c:pt idx="51">
                  <c:v>18.657612</c:v>
                </c:pt>
                <c:pt idx="52">
                  <c:v>18.490200000000002</c:v>
                </c:pt>
                <c:pt idx="53">
                  <c:v>18.048098</c:v>
                </c:pt>
                <c:pt idx="54">
                  <c:v>17.628969000000001</c:v>
                </c:pt>
                <c:pt idx="55">
                  <c:v>17.646443999999999</c:v>
                </c:pt>
                <c:pt idx="56">
                  <c:v>17.725118999999999</c:v>
                </c:pt>
                <c:pt idx="57">
                  <c:v>18.212202000000001</c:v>
                </c:pt>
                <c:pt idx="58">
                  <c:v>18.585975999999999</c:v>
                </c:pt>
                <c:pt idx="59">
                  <c:v>18.930416000000001</c:v>
                </c:pt>
                <c:pt idx="60">
                  <c:v>19.166805</c:v>
                </c:pt>
                <c:pt idx="61">
                  <c:v>19.099522</c:v>
                </c:pt>
                <c:pt idx="62">
                  <c:v>19.472845</c:v>
                </c:pt>
                <c:pt idx="63">
                  <c:v>19.413112999999999</c:v>
                </c:pt>
                <c:pt idx="64">
                  <c:v>19.855377000000001</c:v>
                </c:pt>
                <c:pt idx="65">
                  <c:v>19.883146</c:v>
                </c:pt>
                <c:pt idx="66">
                  <c:v>20.074579</c:v>
                </c:pt>
                <c:pt idx="67">
                  <c:v>20.139140999999999</c:v>
                </c:pt>
                <c:pt idx="68">
                  <c:v>20.917164</c:v>
                </c:pt>
                <c:pt idx="69">
                  <c:v>21.841318000000001</c:v>
                </c:pt>
                <c:pt idx="70">
                  <c:v>22.215707999999999</c:v>
                </c:pt>
                <c:pt idx="71">
                  <c:v>21.954813000000001</c:v>
                </c:pt>
                <c:pt idx="72">
                  <c:v>21.954989999999999</c:v>
                </c:pt>
                <c:pt idx="73">
                  <c:v>21.636198</c:v>
                </c:pt>
                <c:pt idx="74">
                  <c:v>21.520834000000001</c:v>
                </c:pt>
                <c:pt idx="75">
                  <c:v>20.844404000000001</c:v>
                </c:pt>
                <c:pt idx="76">
                  <c:v>21.311964</c:v>
                </c:pt>
                <c:pt idx="77">
                  <c:v>21.029211</c:v>
                </c:pt>
                <c:pt idx="78">
                  <c:v>20.957525</c:v>
                </c:pt>
                <c:pt idx="79">
                  <c:v>20.73546</c:v>
                </c:pt>
                <c:pt idx="80">
                  <c:v>20.893774000000001</c:v>
                </c:pt>
                <c:pt idx="81">
                  <c:v>21.139527999999999</c:v>
                </c:pt>
                <c:pt idx="82">
                  <c:v>20.646341</c:v>
                </c:pt>
                <c:pt idx="83">
                  <c:v>20.30583</c:v>
                </c:pt>
                <c:pt idx="84">
                  <c:v>19.494629</c:v>
                </c:pt>
                <c:pt idx="85">
                  <c:v>19.310375000000001</c:v>
                </c:pt>
                <c:pt idx="86">
                  <c:v>19.080895999999999</c:v>
                </c:pt>
                <c:pt idx="87">
                  <c:v>20.258348000000002</c:v>
                </c:pt>
                <c:pt idx="88">
                  <c:v>21.382771000000002</c:v>
                </c:pt>
                <c:pt idx="89">
                  <c:v>22.070709000000001</c:v>
                </c:pt>
                <c:pt idx="90">
                  <c:v>22.691406000000001</c:v>
                </c:pt>
                <c:pt idx="91">
                  <c:v>22.689672000000002</c:v>
                </c:pt>
                <c:pt idx="92">
                  <c:v>23.068438</c:v>
                </c:pt>
                <c:pt idx="93">
                  <c:v>22.994855999999999</c:v>
                </c:pt>
                <c:pt idx="94">
                  <c:v>23.021795000000001</c:v>
                </c:pt>
                <c:pt idx="95">
                  <c:v>22.978573000000001</c:v>
                </c:pt>
                <c:pt idx="96">
                  <c:v>21.989301999999999</c:v>
                </c:pt>
                <c:pt idx="97">
                  <c:v>20.786058000000001</c:v>
                </c:pt>
                <c:pt idx="98">
                  <c:v>19.637644000000002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'IP3'!$AM$2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4.4176111000000002</c:v>
                </c:pt>
                <c:pt idx="1">
                  <c:v>6.9456787000000002</c:v>
                </c:pt>
                <c:pt idx="2">
                  <c:v>10.140700000000001</c:v>
                </c:pt>
                <c:pt idx="3">
                  <c:v>13.297348</c:v>
                </c:pt>
                <c:pt idx="4">
                  <c:v>16.156403000000001</c:v>
                </c:pt>
                <c:pt idx="5">
                  <c:v>19.114294000000001</c:v>
                </c:pt>
                <c:pt idx="6">
                  <c:v>21.088229999999999</c:v>
                </c:pt>
                <c:pt idx="7">
                  <c:v>22.053736000000001</c:v>
                </c:pt>
                <c:pt idx="8">
                  <c:v>21.521322000000001</c:v>
                </c:pt>
                <c:pt idx="9">
                  <c:v>21.285402000000001</c:v>
                </c:pt>
                <c:pt idx="10">
                  <c:v>20.172059999999998</c:v>
                </c:pt>
                <c:pt idx="11">
                  <c:v>19.62303</c:v>
                </c:pt>
                <c:pt idx="12">
                  <c:v>19.244896000000001</c:v>
                </c:pt>
                <c:pt idx="13">
                  <c:v>19.065142000000002</c:v>
                </c:pt>
                <c:pt idx="14">
                  <c:v>19.028459999999999</c:v>
                </c:pt>
                <c:pt idx="15">
                  <c:v>19.026005000000001</c:v>
                </c:pt>
                <c:pt idx="16">
                  <c:v>19.006176</c:v>
                </c:pt>
                <c:pt idx="17">
                  <c:v>19.032979999999998</c:v>
                </c:pt>
                <c:pt idx="18">
                  <c:v>18.909914000000001</c:v>
                </c:pt>
                <c:pt idx="19">
                  <c:v>18.908386</c:v>
                </c:pt>
                <c:pt idx="20">
                  <c:v>18.592611000000002</c:v>
                </c:pt>
                <c:pt idx="21">
                  <c:v>18.569192999999999</c:v>
                </c:pt>
                <c:pt idx="22">
                  <c:v>18.711493000000001</c:v>
                </c:pt>
                <c:pt idx="23">
                  <c:v>19.218343999999998</c:v>
                </c:pt>
                <c:pt idx="24">
                  <c:v>19.409293999999999</c:v>
                </c:pt>
                <c:pt idx="25">
                  <c:v>19.292686</c:v>
                </c:pt>
                <c:pt idx="26">
                  <c:v>19.385071</c:v>
                </c:pt>
                <c:pt idx="27">
                  <c:v>19.253478999999999</c:v>
                </c:pt>
                <c:pt idx="28">
                  <c:v>19.288678999999998</c:v>
                </c:pt>
                <c:pt idx="29">
                  <c:v>18.978434</c:v>
                </c:pt>
                <c:pt idx="30">
                  <c:v>18.774457999999999</c:v>
                </c:pt>
                <c:pt idx="31">
                  <c:v>18.322195000000001</c:v>
                </c:pt>
                <c:pt idx="32">
                  <c:v>17.972750000000001</c:v>
                </c:pt>
                <c:pt idx="33">
                  <c:v>17.722525000000001</c:v>
                </c:pt>
                <c:pt idx="34">
                  <c:v>17.958866</c:v>
                </c:pt>
                <c:pt idx="35">
                  <c:v>18.070723000000001</c:v>
                </c:pt>
                <c:pt idx="36">
                  <c:v>18.447451000000001</c:v>
                </c:pt>
                <c:pt idx="37">
                  <c:v>18.453281</c:v>
                </c:pt>
                <c:pt idx="38">
                  <c:v>18.516729000000002</c:v>
                </c:pt>
                <c:pt idx="39">
                  <c:v>18.410032000000001</c:v>
                </c:pt>
                <c:pt idx="40">
                  <c:v>18.821878000000002</c:v>
                </c:pt>
                <c:pt idx="41">
                  <c:v>19.327862</c:v>
                </c:pt>
                <c:pt idx="42">
                  <c:v>20.23414</c:v>
                </c:pt>
                <c:pt idx="43">
                  <c:v>20.585466</c:v>
                </c:pt>
                <c:pt idx="44">
                  <c:v>21.067259</c:v>
                </c:pt>
                <c:pt idx="45">
                  <c:v>20.681933999999998</c:v>
                </c:pt>
                <c:pt idx="46">
                  <c:v>20.517116999999999</c:v>
                </c:pt>
                <c:pt idx="47">
                  <c:v>19.830003999999999</c:v>
                </c:pt>
                <c:pt idx="48">
                  <c:v>19.602297</c:v>
                </c:pt>
                <c:pt idx="49">
                  <c:v>19.117054</c:v>
                </c:pt>
                <c:pt idx="50">
                  <c:v>19.033477999999999</c:v>
                </c:pt>
                <c:pt idx="51">
                  <c:v>18.724428</c:v>
                </c:pt>
                <c:pt idx="52">
                  <c:v>18.462962999999998</c:v>
                </c:pt>
                <c:pt idx="53">
                  <c:v>17.960747000000001</c:v>
                </c:pt>
                <c:pt idx="54">
                  <c:v>17.606148000000001</c:v>
                </c:pt>
                <c:pt idx="55">
                  <c:v>17.487065999999999</c:v>
                </c:pt>
                <c:pt idx="56">
                  <c:v>17.491811999999999</c:v>
                </c:pt>
                <c:pt idx="57">
                  <c:v>17.995892000000001</c:v>
                </c:pt>
                <c:pt idx="58">
                  <c:v>18.490839000000001</c:v>
                </c:pt>
                <c:pt idx="59">
                  <c:v>18.936337999999999</c:v>
                </c:pt>
                <c:pt idx="60">
                  <c:v>19.163229000000001</c:v>
                </c:pt>
                <c:pt idx="61">
                  <c:v>19.121191</c:v>
                </c:pt>
                <c:pt idx="62">
                  <c:v>19.530327</c:v>
                </c:pt>
                <c:pt idx="63">
                  <c:v>19.842669000000001</c:v>
                </c:pt>
                <c:pt idx="64">
                  <c:v>20.668096999999999</c:v>
                </c:pt>
                <c:pt idx="65">
                  <c:v>20.888729000000001</c:v>
                </c:pt>
                <c:pt idx="66">
                  <c:v>21.006073000000001</c:v>
                </c:pt>
                <c:pt idx="67">
                  <c:v>21.068850999999999</c:v>
                </c:pt>
                <c:pt idx="68">
                  <c:v>22.558218</c:v>
                </c:pt>
                <c:pt idx="69">
                  <c:v>23.558678</c:v>
                </c:pt>
                <c:pt idx="70">
                  <c:v>23.639413999999999</c:v>
                </c:pt>
                <c:pt idx="71">
                  <c:v>22.356527</c:v>
                </c:pt>
                <c:pt idx="72">
                  <c:v>22.171837</c:v>
                </c:pt>
                <c:pt idx="73">
                  <c:v>22.300426000000002</c:v>
                </c:pt>
                <c:pt idx="74">
                  <c:v>22.415323000000001</c:v>
                </c:pt>
                <c:pt idx="75">
                  <c:v>21.618134999999999</c:v>
                </c:pt>
                <c:pt idx="76">
                  <c:v>21.287243</c:v>
                </c:pt>
                <c:pt idx="77">
                  <c:v>20.894463999999999</c:v>
                </c:pt>
                <c:pt idx="78">
                  <c:v>21.101793000000001</c:v>
                </c:pt>
                <c:pt idx="79">
                  <c:v>21.299868</c:v>
                </c:pt>
                <c:pt idx="80">
                  <c:v>21.450970000000002</c:v>
                </c:pt>
                <c:pt idx="81">
                  <c:v>21.601185000000001</c:v>
                </c:pt>
                <c:pt idx="82">
                  <c:v>21.406607000000001</c:v>
                </c:pt>
                <c:pt idx="83">
                  <c:v>21.563879</c:v>
                </c:pt>
                <c:pt idx="84">
                  <c:v>20.919606999999999</c:v>
                </c:pt>
                <c:pt idx="85">
                  <c:v>20.609946999999998</c:v>
                </c:pt>
                <c:pt idx="86">
                  <c:v>20.386854</c:v>
                </c:pt>
                <c:pt idx="87">
                  <c:v>21.539650000000002</c:v>
                </c:pt>
                <c:pt idx="88">
                  <c:v>22.084574</c:v>
                </c:pt>
                <c:pt idx="89">
                  <c:v>22.451986000000002</c:v>
                </c:pt>
                <c:pt idx="90">
                  <c:v>22.700271999999998</c:v>
                </c:pt>
                <c:pt idx="91">
                  <c:v>23.120722000000001</c:v>
                </c:pt>
                <c:pt idx="92">
                  <c:v>23.201761000000001</c:v>
                </c:pt>
                <c:pt idx="93">
                  <c:v>23.404076</c:v>
                </c:pt>
                <c:pt idx="94">
                  <c:v>23.424075999999999</c:v>
                </c:pt>
                <c:pt idx="95">
                  <c:v>23.598545000000001</c:v>
                </c:pt>
                <c:pt idx="96">
                  <c:v>23.297611</c:v>
                </c:pt>
                <c:pt idx="97">
                  <c:v>22.546347000000001</c:v>
                </c:pt>
                <c:pt idx="98">
                  <c:v>21.984468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3"/>
          <c:order val="3"/>
          <c:tx>
            <c:strRef>
              <c:f>'IP3'!$AP$2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1.4312084</c:v>
                </c:pt>
                <c:pt idx="1">
                  <c:v>2.3605160999999999</c:v>
                </c:pt>
                <c:pt idx="2">
                  <c:v>4.4035868999999996</c:v>
                </c:pt>
                <c:pt idx="3">
                  <c:v>6.8642887999999997</c:v>
                </c:pt>
                <c:pt idx="4">
                  <c:v>9.3903046000000003</c:v>
                </c:pt>
                <c:pt idx="5">
                  <c:v>11.210996</c:v>
                </c:pt>
                <c:pt idx="6">
                  <c:v>14.048809</c:v>
                </c:pt>
                <c:pt idx="7">
                  <c:v>17.054175999999998</c:v>
                </c:pt>
                <c:pt idx="8">
                  <c:v>21.085584999999998</c:v>
                </c:pt>
                <c:pt idx="9">
                  <c:v>22.929873000000001</c:v>
                </c:pt>
                <c:pt idx="10">
                  <c:v>22.709122000000001</c:v>
                </c:pt>
                <c:pt idx="11">
                  <c:v>20.643761000000001</c:v>
                </c:pt>
                <c:pt idx="12">
                  <c:v>19.400010999999999</c:v>
                </c:pt>
                <c:pt idx="13">
                  <c:v>18.984794999999998</c:v>
                </c:pt>
                <c:pt idx="14">
                  <c:v>18.996229</c:v>
                </c:pt>
                <c:pt idx="15">
                  <c:v>18.995598000000001</c:v>
                </c:pt>
                <c:pt idx="16">
                  <c:v>19.125305000000001</c:v>
                </c:pt>
                <c:pt idx="17">
                  <c:v>19.294651000000002</c:v>
                </c:pt>
                <c:pt idx="18">
                  <c:v>19.052873999999999</c:v>
                </c:pt>
                <c:pt idx="19">
                  <c:v>18.816362000000002</c:v>
                </c:pt>
                <c:pt idx="20">
                  <c:v>18.399878000000001</c:v>
                </c:pt>
                <c:pt idx="21">
                  <c:v>18.433411</c:v>
                </c:pt>
                <c:pt idx="22">
                  <c:v>18.729975</c:v>
                </c:pt>
                <c:pt idx="23">
                  <c:v>19.216438</c:v>
                </c:pt>
                <c:pt idx="24">
                  <c:v>19.319514999999999</c:v>
                </c:pt>
                <c:pt idx="25">
                  <c:v>19.290742999999999</c:v>
                </c:pt>
                <c:pt idx="26">
                  <c:v>19.425840000000001</c:v>
                </c:pt>
                <c:pt idx="27">
                  <c:v>19.410568000000001</c:v>
                </c:pt>
                <c:pt idx="28">
                  <c:v>19.208138000000002</c:v>
                </c:pt>
                <c:pt idx="29">
                  <c:v>18.577206</c:v>
                </c:pt>
                <c:pt idx="30">
                  <c:v>18.338498999999999</c:v>
                </c:pt>
                <c:pt idx="31">
                  <c:v>18.075690999999999</c:v>
                </c:pt>
                <c:pt idx="32">
                  <c:v>18.078095999999999</c:v>
                </c:pt>
                <c:pt idx="33">
                  <c:v>17.809303</c:v>
                </c:pt>
                <c:pt idx="34">
                  <c:v>18.015331</c:v>
                </c:pt>
                <c:pt idx="35">
                  <c:v>18.124865</c:v>
                </c:pt>
                <c:pt idx="36">
                  <c:v>18.524549</c:v>
                </c:pt>
                <c:pt idx="37">
                  <c:v>18.657221</c:v>
                </c:pt>
                <c:pt idx="38">
                  <c:v>18.668078999999999</c:v>
                </c:pt>
                <c:pt idx="39">
                  <c:v>18.886896</c:v>
                </c:pt>
                <c:pt idx="40">
                  <c:v>19.410784</c:v>
                </c:pt>
                <c:pt idx="41">
                  <c:v>19.870626000000001</c:v>
                </c:pt>
                <c:pt idx="42">
                  <c:v>20.463633999999999</c:v>
                </c:pt>
                <c:pt idx="43">
                  <c:v>20.249706</c:v>
                </c:pt>
                <c:pt idx="44">
                  <c:v>20.578389999999999</c:v>
                </c:pt>
                <c:pt idx="45">
                  <c:v>20.062002</c:v>
                </c:pt>
                <c:pt idx="46">
                  <c:v>20.423667999999999</c:v>
                </c:pt>
                <c:pt idx="47">
                  <c:v>19.934078</c:v>
                </c:pt>
                <c:pt idx="48">
                  <c:v>19.918789</c:v>
                </c:pt>
                <c:pt idx="49">
                  <c:v>19.093281000000001</c:v>
                </c:pt>
                <c:pt idx="50">
                  <c:v>18.964703</c:v>
                </c:pt>
                <c:pt idx="51">
                  <c:v>18.470507000000001</c:v>
                </c:pt>
                <c:pt idx="52">
                  <c:v>18.174337000000001</c:v>
                </c:pt>
                <c:pt idx="53">
                  <c:v>17.633828999999999</c:v>
                </c:pt>
                <c:pt idx="54">
                  <c:v>17.271242000000001</c:v>
                </c:pt>
                <c:pt idx="55">
                  <c:v>17.272257</c:v>
                </c:pt>
                <c:pt idx="56">
                  <c:v>17.341154</c:v>
                </c:pt>
                <c:pt idx="57">
                  <c:v>17.942314</c:v>
                </c:pt>
                <c:pt idx="58">
                  <c:v>18.681538</c:v>
                </c:pt>
                <c:pt idx="59">
                  <c:v>19.358968999999998</c:v>
                </c:pt>
                <c:pt idx="60">
                  <c:v>19.711842000000001</c:v>
                </c:pt>
                <c:pt idx="61">
                  <c:v>19.766836000000001</c:v>
                </c:pt>
                <c:pt idx="62">
                  <c:v>20.323558999999999</c:v>
                </c:pt>
                <c:pt idx="63">
                  <c:v>20.69895</c:v>
                </c:pt>
                <c:pt idx="64">
                  <c:v>21.451132000000001</c:v>
                </c:pt>
                <c:pt idx="65">
                  <c:v>21.975398999999999</c:v>
                </c:pt>
                <c:pt idx="66">
                  <c:v>22.335267999999999</c:v>
                </c:pt>
                <c:pt idx="67">
                  <c:v>22.360716</c:v>
                </c:pt>
                <c:pt idx="68">
                  <c:v>22.474117</c:v>
                </c:pt>
                <c:pt idx="69">
                  <c:v>22.618632999999999</c:v>
                </c:pt>
                <c:pt idx="70">
                  <c:v>22.579197000000001</c:v>
                </c:pt>
                <c:pt idx="71">
                  <c:v>22.268090999999998</c:v>
                </c:pt>
                <c:pt idx="72">
                  <c:v>22.409409</c:v>
                </c:pt>
                <c:pt idx="73">
                  <c:v>21.965729</c:v>
                </c:pt>
                <c:pt idx="74">
                  <c:v>21.570603999999999</c:v>
                </c:pt>
                <c:pt idx="75">
                  <c:v>20.841844999999999</c:v>
                </c:pt>
                <c:pt idx="76">
                  <c:v>20.889157999999998</c:v>
                </c:pt>
                <c:pt idx="77">
                  <c:v>20.782897999999999</c:v>
                </c:pt>
                <c:pt idx="78">
                  <c:v>21.125885</c:v>
                </c:pt>
                <c:pt idx="79">
                  <c:v>21.528521000000001</c:v>
                </c:pt>
                <c:pt idx="80">
                  <c:v>21.812096</c:v>
                </c:pt>
                <c:pt idx="81">
                  <c:v>22.860565000000001</c:v>
                </c:pt>
                <c:pt idx="82">
                  <c:v>22.392330000000001</c:v>
                </c:pt>
                <c:pt idx="83">
                  <c:v>22.359316</c:v>
                </c:pt>
                <c:pt idx="84">
                  <c:v>20.806073999999999</c:v>
                </c:pt>
                <c:pt idx="85">
                  <c:v>21.055885</c:v>
                </c:pt>
                <c:pt idx="86">
                  <c:v>20.839296000000001</c:v>
                </c:pt>
                <c:pt idx="87">
                  <c:v>21.243845</c:v>
                </c:pt>
                <c:pt idx="88">
                  <c:v>21.544606999999999</c:v>
                </c:pt>
                <c:pt idx="89">
                  <c:v>21.969556999999998</c:v>
                </c:pt>
                <c:pt idx="90">
                  <c:v>23.414975999999999</c:v>
                </c:pt>
                <c:pt idx="91">
                  <c:v>23.410896000000001</c:v>
                </c:pt>
                <c:pt idx="92">
                  <c:v>23.128702000000001</c:v>
                </c:pt>
                <c:pt idx="93">
                  <c:v>22.680693000000002</c:v>
                </c:pt>
                <c:pt idx="94">
                  <c:v>22.148661000000001</c:v>
                </c:pt>
                <c:pt idx="95">
                  <c:v>22.040852000000001</c:v>
                </c:pt>
                <c:pt idx="96">
                  <c:v>21.175605999999998</c:v>
                </c:pt>
                <c:pt idx="97">
                  <c:v>21.232588</c:v>
                </c:pt>
                <c:pt idx="98">
                  <c:v>21.210163000000001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4-4FCF-B507-FB2C7832E510}"/>
            </c:ext>
          </c:extLst>
        </c:ser>
        <c:ser>
          <c:idx val="4"/>
          <c:order val="4"/>
          <c:tx>
            <c:strRef>
              <c:f>'IP3'!$AS$2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'IP3'!$AS$5:$AS$103</c:f>
              <c:numCache>
                <c:formatCode>General</c:formatCode>
                <c:ptCount val="99"/>
                <c:pt idx="0">
                  <c:v>0.39598292000000002</c:v>
                </c:pt>
                <c:pt idx="1">
                  <c:v>0.59318059999999995</c:v>
                </c:pt>
                <c:pt idx="2">
                  <c:v>1.2082902</c:v>
                </c:pt>
                <c:pt idx="3">
                  <c:v>2.3481128</c:v>
                </c:pt>
                <c:pt idx="4">
                  <c:v>3.8557863000000001</c:v>
                </c:pt>
                <c:pt idx="5">
                  <c:v>5.4060234999999999</c:v>
                </c:pt>
                <c:pt idx="6">
                  <c:v>7.6632743000000003</c:v>
                </c:pt>
                <c:pt idx="7">
                  <c:v>9.9923801000000001</c:v>
                </c:pt>
                <c:pt idx="8">
                  <c:v>12.882975999999999</c:v>
                </c:pt>
                <c:pt idx="9">
                  <c:v>16.639665999999998</c:v>
                </c:pt>
                <c:pt idx="10">
                  <c:v>20.490947999999999</c:v>
                </c:pt>
                <c:pt idx="11">
                  <c:v>21.691182999999999</c:v>
                </c:pt>
                <c:pt idx="12">
                  <c:v>21.290009999999999</c:v>
                </c:pt>
                <c:pt idx="13">
                  <c:v>19.587710999999999</c:v>
                </c:pt>
                <c:pt idx="14">
                  <c:v>19.611032000000002</c:v>
                </c:pt>
                <c:pt idx="15">
                  <c:v>19.428674999999998</c:v>
                </c:pt>
                <c:pt idx="16">
                  <c:v>19.875993999999999</c:v>
                </c:pt>
                <c:pt idx="17">
                  <c:v>20.193386</c:v>
                </c:pt>
                <c:pt idx="18">
                  <c:v>19.817654000000001</c:v>
                </c:pt>
                <c:pt idx="19">
                  <c:v>19.157440000000001</c:v>
                </c:pt>
                <c:pt idx="20">
                  <c:v>18.544260000000001</c:v>
                </c:pt>
                <c:pt idx="21">
                  <c:v>18.587986000000001</c:v>
                </c:pt>
                <c:pt idx="22">
                  <c:v>18.947239</c:v>
                </c:pt>
                <c:pt idx="23">
                  <c:v>19.203115</c:v>
                </c:pt>
                <c:pt idx="24">
                  <c:v>19.207941000000002</c:v>
                </c:pt>
                <c:pt idx="25">
                  <c:v>19.140978</c:v>
                </c:pt>
                <c:pt idx="26">
                  <c:v>19.367912</c:v>
                </c:pt>
                <c:pt idx="27">
                  <c:v>19.320654000000001</c:v>
                </c:pt>
                <c:pt idx="28">
                  <c:v>19.282957</c:v>
                </c:pt>
                <c:pt idx="29">
                  <c:v>18.729925000000001</c:v>
                </c:pt>
                <c:pt idx="30">
                  <c:v>18.423501999999999</c:v>
                </c:pt>
                <c:pt idx="31">
                  <c:v>18.033033</c:v>
                </c:pt>
                <c:pt idx="32">
                  <c:v>17.938891999999999</c:v>
                </c:pt>
                <c:pt idx="33">
                  <c:v>17.979727</c:v>
                </c:pt>
                <c:pt idx="34">
                  <c:v>18.174536</c:v>
                </c:pt>
                <c:pt idx="35">
                  <c:v>18.220869</c:v>
                </c:pt>
                <c:pt idx="36">
                  <c:v>18.445544999999999</c:v>
                </c:pt>
                <c:pt idx="37">
                  <c:v>18.570103</c:v>
                </c:pt>
                <c:pt idx="38">
                  <c:v>18.866049</c:v>
                </c:pt>
                <c:pt idx="39">
                  <c:v>19.215525</c:v>
                </c:pt>
                <c:pt idx="40">
                  <c:v>19.968250000000001</c:v>
                </c:pt>
                <c:pt idx="41">
                  <c:v>20.105387</c:v>
                </c:pt>
                <c:pt idx="42">
                  <c:v>20.064049000000001</c:v>
                </c:pt>
                <c:pt idx="43">
                  <c:v>19.517316999999998</c:v>
                </c:pt>
                <c:pt idx="44">
                  <c:v>20.059422000000001</c:v>
                </c:pt>
                <c:pt idx="45">
                  <c:v>19.998667000000001</c:v>
                </c:pt>
                <c:pt idx="46">
                  <c:v>20.539777999999998</c:v>
                </c:pt>
                <c:pt idx="47">
                  <c:v>19.818681999999999</c:v>
                </c:pt>
                <c:pt idx="48">
                  <c:v>19.485865</c:v>
                </c:pt>
                <c:pt idx="49">
                  <c:v>18.485047999999999</c:v>
                </c:pt>
                <c:pt idx="50">
                  <c:v>18.268837000000001</c:v>
                </c:pt>
                <c:pt idx="51">
                  <c:v>17.934681000000001</c:v>
                </c:pt>
                <c:pt idx="52">
                  <c:v>17.454505999999999</c:v>
                </c:pt>
                <c:pt idx="53">
                  <c:v>17.108340999999999</c:v>
                </c:pt>
                <c:pt idx="54">
                  <c:v>16.877365000000001</c:v>
                </c:pt>
                <c:pt idx="55">
                  <c:v>17.348886</c:v>
                </c:pt>
                <c:pt idx="56">
                  <c:v>17.889561</c:v>
                </c:pt>
                <c:pt idx="57">
                  <c:v>18.697861</c:v>
                </c:pt>
                <c:pt idx="58">
                  <c:v>19.746706</c:v>
                </c:pt>
                <c:pt idx="59">
                  <c:v>19.94286</c:v>
                </c:pt>
                <c:pt idx="60">
                  <c:v>20.375430999999999</c:v>
                </c:pt>
                <c:pt idx="61">
                  <c:v>20.192432</c:v>
                </c:pt>
                <c:pt idx="62">
                  <c:v>20.874044000000001</c:v>
                </c:pt>
                <c:pt idx="63">
                  <c:v>21.036799999999999</c:v>
                </c:pt>
                <c:pt idx="64">
                  <c:v>21.636762999999998</c:v>
                </c:pt>
                <c:pt idx="65">
                  <c:v>21.758492</c:v>
                </c:pt>
                <c:pt idx="66">
                  <c:v>21.49736</c:v>
                </c:pt>
                <c:pt idx="67">
                  <c:v>20.984829000000001</c:v>
                </c:pt>
                <c:pt idx="68">
                  <c:v>20.543142</c:v>
                </c:pt>
                <c:pt idx="69">
                  <c:v>20.710785000000001</c:v>
                </c:pt>
                <c:pt idx="70">
                  <c:v>20.287399000000001</c:v>
                </c:pt>
                <c:pt idx="71">
                  <c:v>20.252134000000002</c:v>
                </c:pt>
                <c:pt idx="72">
                  <c:v>20.164078</c:v>
                </c:pt>
                <c:pt idx="73">
                  <c:v>20.002275000000001</c:v>
                </c:pt>
                <c:pt idx="74">
                  <c:v>19.905539999999998</c:v>
                </c:pt>
                <c:pt idx="75">
                  <c:v>19.621019</c:v>
                </c:pt>
                <c:pt idx="76">
                  <c:v>19.648941000000001</c:v>
                </c:pt>
                <c:pt idx="77">
                  <c:v>19.478715999999999</c:v>
                </c:pt>
                <c:pt idx="78">
                  <c:v>19.707260000000002</c:v>
                </c:pt>
                <c:pt idx="79">
                  <c:v>20.020047999999999</c:v>
                </c:pt>
                <c:pt idx="80">
                  <c:v>20.357021</c:v>
                </c:pt>
                <c:pt idx="81">
                  <c:v>21.045570000000001</c:v>
                </c:pt>
                <c:pt idx="82">
                  <c:v>20.856607</c:v>
                </c:pt>
                <c:pt idx="83">
                  <c:v>20.764303000000002</c:v>
                </c:pt>
                <c:pt idx="84">
                  <c:v>19.873456999999998</c:v>
                </c:pt>
                <c:pt idx="85">
                  <c:v>20.17775</c:v>
                </c:pt>
                <c:pt idx="86">
                  <c:v>19.847805000000001</c:v>
                </c:pt>
                <c:pt idx="87">
                  <c:v>20.266629999999999</c:v>
                </c:pt>
                <c:pt idx="88">
                  <c:v>20.840731000000002</c:v>
                </c:pt>
                <c:pt idx="89">
                  <c:v>21.604412</c:v>
                </c:pt>
                <c:pt idx="90">
                  <c:v>22.466699999999999</c:v>
                </c:pt>
                <c:pt idx="91">
                  <c:v>22.062054</c:v>
                </c:pt>
                <c:pt idx="92">
                  <c:v>21.708383999999999</c:v>
                </c:pt>
                <c:pt idx="93">
                  <c:v>21.016248999999998</c:v>
                </c:pt>
                <c:pt idx="94">
                  <c:v>20.913668000000001</c:v>
                </c:pt>
                <c:pt idx="95">
                  <c:v>21.584382999999999</c:v>
                </c:pt>
                <c:pt idx="96">
                  <c:v>21.460782999999999</c:v>
                </c:pt>
                <c:pt idx="97">
                  <c:v>21.412009999999999</c:v>
                </c:pt>
                <c:pt idx="98">
                  <c:v>20.738422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535240189232994"/>
          <c:y val="0.5424758965730857"/>
          <c:w val="0.19794049417910148"/>
          <c:h val="0.2540123496531309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Power: 3 GHz IF, Sine Wave LSLO (dBm)</a:t>
            </a:r>
          </a:p>
        </c:rich>
      </c:tx>
      <c:layout>
        <c:manualLayout>
          <c:xMode val="edge"/>
          <c:yMode val="edge"/>
          <c:x val="0.14262857047930913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732145323939771"/>
          <c:w val="0.76542713682528862"/>
          <c:h val="0.67192602569415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+17 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2.4333193</c:v>
                </c:pt>
                <c:pt idx="1">
                  <c:v>6.7593274000000001</c:v>
                </c:pt>
                <c:pt idx="2">
                  <c:v>10.880182</c:v>
                </c:pt>
                <c:pt idx="3">
                  <c:v>12.556815</c:v>
                </c:pt>
                <c:pt idx="4">
                  <c:v>11.009662000000001</c:v>
                </c:pt>
                <c:pt idx="5">
                  <c:v>9.5689449</c:v>
                </c:pt>
                <c:pt idx="6">
                  <c:v>9.1172705000000001</c:v>
                </c:pt>
                <c:pt idx="7">
                  <c:v>8.8678083000000001</c:v>
                </c:pt>
                <c:pt idx="8">
                  <c:v>8.7183560999999994</c:v>
                </c:pt>
                <c:pt idx="9">
                  <c:v>8.7490988000000005</c:v>
                </c:pt>
                <c:pt idx="10">
                  <c:v>8.7610731000000008</c:v>
                </c:pt>
                <c:pt idx="11">
                  <c:v>8.6216097000000005</c:v>
                </c:pt>
                <c:pt idx="12">
                  <c:v>8.4106588000000002</c:v>
                </c:pt>
                <c:pt idx="13">
                  <c:v>8.3383760000000002</c:v>
                </c:pt>
                <c:pt idx="14">
                  <c:v>8.4343119000000009</c:v>
                </c:pt>
                <c:pt idx="15">
                  <c:v>8.7853583999999998</c:v>
                </c:pt>
                <c:pt idx="16">
                  <c:v>9.2056456000000004</c:v>
                </c:pt>
                <c:pt idx="17">
                  <c:v>9.4656181000000004</c:v>
                </c:pt>
                <c:pt idx="18">
                  <c:v>9.3349905</c:v>
                </c:pt>
                <c:pt idx="19">
                  <c:v>8.9607343999999998</c:v>
                </c:pt>
                <c:pt idx="20">
                  <c:v>8.6411753000000004</c:v>
                </c:pt>
                <c:pt idx="21">
                  <c:v>8.6748694999999998</c:v>
                </c:pt>
                <c:pt idx="22">
                  <c:v>8.7156544</c:v>
                </c:pt>
                <c:pt idx="23">
                  <c:v>8.9719429000000002</c:v>
                </c:pt>
                <c:pt idx="24">
                  <c:v>8.8923863999999995</c:v>
                </c:pt>
                <c:pt idx="25">
                  <c:v>8.7221650999999998</c:v>
                </c:pt>
                <c:pt idx="26">
                  <c:v>8.6182145999999999</c:v>
                </c:pt>
                <c:pt idx="27">
                  <c:v>8.6028471</c:v>
                </c:pt>
                <c:pt idx="28">
                  <c:v>8.7747641000000005</c:v>
                </c:pt>
                <c:pt idx="29">
                  <c:v>8.6899958000000002</c:v>
                </c:pt>
                <c:pt idx="30">
                  <c:v>8.6157246000000001</c:v>
                </c:pt>
                <c:pt idx="31">
                  <c:v>8.5124788000000002</c:v>
                </c:pt>
                <c:pt idx="32">
                  <c:v>8.4977560000000008</c:v>
                </c:pt>
                <c:pt idx="33">
                  <c:v>8.4244126999999995</c:v>
                </c:pt>
                <c:pt idx="34">
                  <c:v>8.2980642000000007</c:v>
                </c:pt>
                <c:pt idx="35">
                  <c:v>7.9659696000000002</c:v>
                </c:pt>
                <c:pt idx="36">
                  <c:v>7.6891141000000003</c:v>
                </c:pt>
                <c:pt idx="37">
                  <c:v>7.3367962999999996</c:v>
                </c:pt>
                <c:pt idx="38">
                  <c:v>7.1000265999999996</c:v>
                </c:pt>
                <c:pt idx="39">
                  <c:v>7.0983118999999997</c:v>
                </c:pt>
                <c:pt idx="40">
                  <c:v>7.3319592</c:v>
                </c:pt>
                <c:pt idx="41">
                  <c:v>7.4674006000000004</c:v>
                </c:pt>
                <c:pt idx="42">
                  <c:v>7.3790927000000002</c:v>
                </c:pt>
                <c:pt idx="43">
                  <c:v>6.9979873000000001</c:v>
                </c:pt>
                <c:pt idx="44">
                  <c:v>6.7803320999999999</c:v>
                </c:pt>
                <c:pt idx="45">
                  <c:v>6.3680982999999998</c:v>
                </c:pt>
                <c:pt idx="46">
                  <c:v>6.3425840999999998</c:v>
                </c:pt>
                <c:pt idx="47">
                  <c:v>6.4377674999999996</c:v>
                </c:pt>
                <c:pt idx="48">
                  <c:v>7.1207656999999998</c:v>
                </c:pt>
                <c:pt idx="49">
                  <c:v>7.6793446999999997</c:v>
                </c:pt>
                <c:pt idx="50">
                  <c:v>8.1541405000000005</c:v>
                </c:pt>
                <c:pt idx="51">
                  <c:v>8.3096838000000002</c:v>
                </c:pt>
                <c:pt idx="52">
                  <c:v>7.9250540999999997</c:v>
                </c:pt>
                <c:pt idx="53">
                  <c:v>7.4227661999999999</c:v>
                </c:pt>
                <c:pt idx="54">
                  <c:v>6.8140644999999997</c:v>
                </c:pt>
                <c:pt idx="55">
                  <c:v>6.9120454999999996</c:v>
                </c:pt>
                <c:pt idx="56">
                  <c:v>7.1199750999999996</c:v>
                </c:pt>
                <c:pt idx="57">
                  <c:v>7.7574696999999997</c:v>
                </c:pt>
                <c:pt idx="58">
                  <c:v>8.5224934000000001</c:v>
                </c:pt>
                <c:pt idx="59">
                  <c:v>9.2285260999999998</c:v>
                </c:pt>
                <c:pt idx="60">
                  <c:v>9.4779844000000004</c:v>
                </c:pt>
                <c:pt idx="61">
                  <c:v>9.0367736999999995</c:v>
                </c:pt>
                <c:pt idx="62">
                  <c:v>8.6519689999999994</c:v>
                </c:pt>
                <c:pt idx="63">
                  <c:v>8.2232932999999999</c:v>
                </c:pt>
                <c:pt idx="64">
                  <c:v>8.0889796999999994</c:v>
                </c:pt>
                <c:pt idx="65">
                  <c:v>7.8784622999999998</c:v>
                </c:pt>
                <c:pt idx="66">
                  <c:v>7.7702131000000003</c:v>
                </c:pt>
                <c:pt idx="67">
                  <c:v>7.6392011999999996</c:v>
                </c:pt>
                <c:pt idx="68">
                  <c:v>7.7185473</c:v>
                </c:pt>
                <c:pt idx="69">
                  <c:v>7.8264598999999997</c:v>
                </c:pt>
                <c:pt idx="70">
                  <c:v>7.5461836</c:v>
                </c:pt>
                <c:pt idx="71">
                  <c:v>7.0244163999999998</c:v>
                </c:pt>
                <c:pt idx="72">
                  <c:v>6.5033021</c:v>
                </c:pt>
                <c:pt idx="73">
                  <c:v>6.3158073000000003</c:v>
                </c:pt>
                <c:pt idx="74">
                  <c:v>6.2955646999999999</c:v>
                </c:pt>
                <c:pt idx="75">
                  <c:v>6.3488536</c:v>
                </c:pt>
                <c:pt idx="76">
                  <c:v>6.4896035000000003</c:v>
                </c:pt>
                <c:pt idx="77">
                  <c:v>6.2245287999999999</c:v>
                </c:pt>
                <c:pt idx="78">
                  <c:v>5.7896476000000003</c:v>
                </c:pt>
                <c:pt idx="79">
                  <c:v>5.6533284000000004</c:v>
                </c:pt>
                <c:pt idx="80">
                  <c:v>6.2817235</c:v>
                </c:pt>
                <c:pt idx="81">
                  <c:v>7.4094863000000002</c:v>
                </c:pt>
                <c:pt idx="82">
                  <c:v>8.0456132999999994</c:v>
                </c:pt>
                <c:pt idx="83">
                  <c:v>8.0502558000000004</c:v>
                </c:pt>
                <c:pt idx="84">
                  <c:v>7.2238989</c:v>
                </c:pt>
                <c:pt idx="85">
                  <c:v>6.2491168999999998</c:v>
                </c:pt>
                <c:pt idx="86">
                  <c:v>5.2690725</c:v>
                </c:pt>
                <c:pt idx="87">
                  <c:v>5.2663378999999999</c:v>
                </c:pt>
                <c:pt idx="88">
                  <c:v>5.6559396</c:v>
                </c:pt>
                <c:pt idx="89">
                  <c:v>6.2158442000000003</c:v>
                </c:pt>
                <c:pt idx="90">
                  <c:v>7.2926617</c:v>
                </c:pt>
                <c:pt idx="91">
                  <c:v>7.6828475000000003</c:v>
                </c:pt>
                <c:pt idx="92">
                  <c:v>7.9873395</c:v>
                </c:pt>
                <c:pt idx="93">
                  <c:v>8.1386403999999999</c:v>
                </c:pt>
                <c:pt idx="94">
                  <c:v>7.9460788000000004</c:v>
                </c:pt>
                <c:pt idx="95">
                  <c:v>8.1114654999999996</c:v>
                </c:pt>
                <c:pt idx="96">
                  <c:v>6.9001140999999997</c:v>
                </c:pt>
                <c:pt idx="97">
                  <c:v>6.4163813999999997</c:v>
                </c:pt>
                <c:pt idx="98">
                  <c:v>5.6802950000000001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-4.0916939000000001</c:v>
                </c:pt>
                <c:pt idx="1">
                  <c:v>-1.0259438999999999</c:v>
                </c:pt>
                <c:pt idx="2">
                  <c:v>3.6740799000000002</c:v>
                </c:pt>
                <c:pt idx="3">
                  <c:v>6.5829443999999997</c:v>
                </c:pt>
                <c:pt idx="4">
                  <c:v>8.653162</c:v>
                </c:pt>
                <c:pt idx="5">
                  <c:v>8.8343562999999996</c:v>
                </c:pt>
                <c:pt idx="6">
                  <c:v>8.9406013000000009</c:v>
                </c:pt>
                <c:pt idx="7">
                  <c:v>8.3839655000000004</c:v>
                </c:pt>
                <c:pt idx="8">
                  <c:v>8.1472491999999992</c:v>
                </c:pt>
                <c:pt idx="9">
                  <c:v>8.1610270000000007</c:v>
                </c:pt>
                <c:pt idx="10">
                  <c:v>8.1341581000000005</c:v>
                </c:pt>
                <c:pt idx="11">
                  <c:v>7.8945141000000003</c:v>
                </c:pt>
                <c:pt idx="12">
                  <c:v>7.6313024</c:v>
                </c:pt>
                <c:pt idx="13">
                  <c:v>7.5696259000000001</c:v>
                </c:pt>
                <c:pt idx="14">
                  <c:v>7.6240066999999998</c:v>
                </c:pt>
                <c:pt idx="15">
                  <c:v>8.0648432000000003</c:v>
                </c:pt>
                <c:pt idx="16">
                  <c:v>8.5374317000000008</c:v>
                </c:pt>
                <c:pt idx="17">
                  <c:v>8.8451985999999998</c:v>
                </c:pt>
                <c:pt idx="18">
                  <c:v>8.723115</c:v>
                </c:pt>
                <c:pt idx="19">
                  <c:v>8.3588284999999996</c:v>
                </c:pt>
                <c:pt idx="20">
                  <c:v>8.1565895000000008</c:v>
                </c:pt>
                <c:pt idx="21">
                  <c:v>8.2697239000000007</c:v>
                </c:pt>
                <c:pt idx="22">
                  <c:v>8.3205928999999994</c:v>
                </c:pt>
                <c:pt idx="23">
                  <c:v>8.6196708999999991</c:v>
                </c:pt>
                <c:pt idx="24">
                  <c:v>8.4446983000000007</c:v>
                </c:pt>
                <c:pt idx="25">
                  <c:v>8.2247591</c:v>
                </c:pt>
                <c:pt idx="26">
                  <c:v>8.0208844999999993</c:v>
                </c:pt>
                <c:pt idx="27">
                  <c:v>8.0042361999999994</c:v>
                </c:pt>
                <c:pt idx="28">
                  <c:v>8.2803220999999994</c:v>
                </c:pt>
                <c:pt idx="29">
                  <c:v>8.2661847999999996</c:v>
                </c:pt>
                <c:pt idx="30">
                  <c:v>8.2871380000000006</c:v>
                </c:pt>
                <c:pt idx="31">
                  <c:v>8.1470269999999996</c:v>
                </c:pt>
                <c:pt idx="32">
                  <c:v>8.0456103999999993</c:v>
                </c:pt>
                <c:pt idx="33">
                  <c:v>7.9163585000000003</c:v>
                </c:pt>
                <c:pt idx="34">
                  <c:v>7.7841120000000004</c:v>
                </c:pt>
                <c:pt idx="35">
                  <c:v>7.5206474999999999</c:v>
                </c:pt>
                <c:pt idx="36">
                  <c:v>7.3256668999999999</c:v>
                </c:pt>
                <c:pt idx="37">
                  <c:v>7.0981021000000002</c:v>
                </c:pt>
                <c:pt idx="38">
                  <c:v>6.9095354000000002</c:v>
                </c:pt>
                <c:pt idx="39">
                  <c:v>6.9467359000000002</c:v>
                </c:pt>
                <c:pt idx="40">
                  <c:v>7.1638349999999997</c:v>
                </c:pt>
                <c:pt idx="41">
                  <c:v>7.3263464000000003</c:v>
                </c:pt>
                <c:pt idx="42">
                  <c:v>7.3425164000000001</c:v>
                </c:pt>
                <c:pt idx="43">
                  <c:v>7.0501126999999997</c:v>
                </c:pt>
                <c:pt idx="44">
                  <c:v>7.0078772999999996</c:v>
                </c:pt>
                <c:pt idx="45">
                  <c:v>6.6572832999999996</c:v>
                </c:pt>
                <c:pt idx="46">
                  <c:v>6.6199168999999998</c:v>
                </c:pt>
                <c:pt idx="47">
                  <c:v>6.5551919999999999</c:v>
                </c:pt>
                <c:pt idx="48">
                  <c:v>7.0300383999999996</c:v>
                </c:pt>
                <c:pt idx="49">
                  <c:v>7.5566607000000001</c:v>
                </c:pt>
                <c:pt idx="50">
                  <c:v>8.1870642</c:v>
                </c:pt>
                <c:pt idx="51">
                  <c:v>8.5257854000000002</c:v>
                </c:pt>
                <c:pt idx="52">
                  <c:v>8.4514828000000009</c:v>
                </c:pt>
                <c:pt idx="53">
                  <c:v>8.0714454999999994</c:v>
                </c:pt>
                <c:pt idx="54">
                  <c:v>7.6859174000000001</c:v>
                </c:pt>
                <c:pt idx="55">
                  <c:v>7.7073970000000003</c:v>
                </c:pt>
                <c:pt idx="56">
                  <c:v>7.8807421</c:v>
                </c:pt>
                <c:pt idx="57">
                  <c:v>8.2180262000000006</c:v>
                </c:pt>
                <c:pt idx="58">
                  <c:v>8.4908867000000008</c:v>
                </c:pt>
                <c:pt idx="59">
                  <c:v>8.8845481999999993</c:v>
                </c:pt>
                <c:pt idx="60">
                  <c:v>9.2686396000000002</c:v>
                </c:pt>
                <c:pt idx="61">
                  <c:v>9.1445971000000004</c:v>
                </c:pt>
                <c:pt idx="62">
                  <c:v>8.8208512999999993</c:v>
                </c:pt>
                <c:pt idx="63">
                  <c:v>8.3131962000000001</c:v>
                </c:pt>
                <c:pt idx="64">
                  <c:v>8.2297496999999993</c:v>
                </c:pt>
                <c:pt idx="65">
                  <c:v>8.2417707</c:v>
                </c:pt>
                <c:pt idx="66">
                  <c:v>8.3380507999999995</c:v>
                </c:pt>
                <c:pt idx="67">
                  <c:v>8.3917961000000005</c:v>
                </c:pt>
                <c:pt idx="68">
                  <c:v>8.5030680000000007</c:v>
                </c:pt>
                <c:pt idx="69">
                  <c:v>8.6704655000000006</c:v>
                </c:pt>
                <c:pt idx="70">
                  <c:v>8.4760456000000008</c:v>
                </c:pt>
                <c:pt idx="71">
                  <c:v>7.9956130999999999</c:v>
                </c:pt>
                <c:pt idx="72">
                  <c:v>7.2646699000000003</c:v>
                </c:pt>
                <c:pt idx="73">
                  <c:v>6.8916620999999996</c:v>
                </c:pt>
                <c:pt idx="74">
                  <c:v>6.6935133999999996</c:v>
                </c:pt>
                <c:pt idx="75">
                  <c:v>6.6467738000000001</c:v>
                </c:pt>
                <c:pt idx="76">
                  <c:v>6.7777304999999997</c:v>
                </c:pt>
                <c:pt idx="77">
                  <c:v>6.7857146000000004</c:v>
                </c:pt>
                <c:pt idx="78">
                  <c:v>6.5350852000000001</c:v>
                </c:pt>
                <c:pt idx="79">
                  <c:v>5.9718390000000001</c:v>
                </c:pt>
                <c:pt idx="80">
                  <c:v>5.7341122999999996</c:v>
                </c:pt>
                <c:pt idx="81">
                  <c:v>6.1689305000000001</c:v>
                </c:pt>
                <c:pt idx="82">
                  <c:v>6.5916562000000001</c:v>
                </c:pt>
                <c:pt idx="83">
                  <c:v>6.9579181999999999</c:v>
                </c:pt>
                <c:pt idx="84">
                  <c:v>6.7954315999999997</c:v>
                </c:pt>
                <c:pt idx="85">
                  <c:v>6.7710290000000004</c:v>
                </c:pt>
                <c:pt idx="86">
                  <c:v>6.1308341000000004</c:v>
                </c:pt>
                <c:pt idx="87">
                  <c:v>5.8247919000000001</c:v>
                </c:pt>
                <c:pt idx="88">
                  <c:v>6.0504021999999997</c:v>
                </c:pt>
                <c:pt idx="89">
                  <c:v>6.2172852000000001</c:v>
                </c:pt>
                <c:pt idx="90">
                  <c:v>7.1355833999999998</c:v>
                </c:pt>
                <c:pt idx="91">
                  <c:v>7.0690144999999998</c:v>
                </c:pt>
                <c:pt idx="92">
                  <c:v>7.4191798999999996</c:v>
                </c:pt>
                <c:pt idx="93">
                  <c:v>7.5193361999999997</c:v>
                </c:pt>
                <c:pt idx="94">
                  <c:v>8.0830450000000003</c:v>
                </c:pt>
                <c:pt idx="95">
                  <c:v>8.1123428000000004</c:v>
                </c:pt>
                <c:pt idx="96">
                  <c:v>7.6128163000000004</c:v>
                </c:pt>
                <c:pt idx="97">
                  <c:v>6.6029396</c:v>
                </c:pt>
                <c:pt idx="98">
                  <c:v>6.2718983000000001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-14.895740999999999</c:v>
                </c:pt>
                <c:pt idx="1">
                  <c:v>-11.068052</c:v>
                </c:pt>
                <c:pt idx="2">
                  <c:v>-5.5857573</c:v>
                </c:pt>
                <c:pt idx="3">
                  <c:v>-1.355674</c:v>
                </c:pt>
                <c:pt idx="4">
                  <c:v>2.2495370000000001</c:v>
                </c:pt>
                <c:pt idx="5">
                  <c:v>4.2788257999999999</c:v>
                </c:pt>
                <c:pt idx="6">
                  <c:v>6.3578013999999996</c:v>
                </c:pt>
                <c:pt idx="7">
                  <c:v>6.9752855</c:v>
                </c:pt>
                <c:pt idx="8">
                  <c:v>7.6952248000000001</c:v>
                </c:pt>
                <c:pt idx="9">
                  <c:v>7.8669523999999997</c:v>
                </c:pt>
                <c:pt idx="10">
                  <c:v>7.8263965000000004</c:v>
                </c:pt>
                <c:pt idx="11">
                  <c:v>7.4029030999999996</c:v>
                </c:pt>
                <c:pt idx="12">
                  <c:v>7.0256610000000004</c:v>
                </c:pt>
                <c:pt idx="13">
                  <c:v>6.8524437000000002</c:v>
                </c:pt>
                <c:pt idx="14">
                  <c:v>6.9317359999999999</c:v>
                </c:pt>
                <c:pt idx="15">
                  <c:v>7.3086596000000004</c:v>
                </c:pt>
                <c:pt idx="16">
                  <c:v>7.7496476000000003</c:v>
                </c:pt>
                <c:pt idx="17">
                  <c:v>8.0274315000000005</c:v>
                </c:pt>
                <c:pt idx="18">
                  <c:v>7.9382520000000003</c:v>
                </c:pt>
                <c:pt idx="19">
                  <c:v>7.6789899000000004</c:v>
                </c:pt>
                <c:pt idx="20">
                  <c:v>7.5113506000000001</c:v>
                </c:pt>
                <c:pt idx="21">
                  <c:v>7.6531754000000003</c:v>
                </c:pt>
                <c:pt idx="22">
                  <c:v>7.6648959999999997</c:v>
                </c:pt>
                <c:pt idx="23">
                  <c:v>7.9235878</c:v>
                </c:pt>
                <c:pt idx="24">
                  <c:v>7.6907648999999996</c:v>
                </c:pt>
                <c:pt idx="25">
                  <c:v>7.3927693000000003</c:v>
                </c:pt>
                <c:pt idx="26">
                  <c:v>7.0991564</c:v>
                </c:pt>
                <c:pt idx="27">
                  <c:v>7.0199794999999998</c:v>
                </c:pt>
                <c:pt idx="28">
                  <c:v>7.3536253</c:v>
                </c:pt>
                <c:pt idx="29">
                  <c:v>7.4169501999999996</c:v>
                </c:pt>
                <c:pt idx="30">
                  <c:v>7.5208573000000003</c:v>
                </c:pt>
                <c:pt idx="31">
                  <c:v>7.3967881000000002</c:v>
                </c:pt>
                <c:pt idx="32">
                  <c:v>7.2843708999999999</c:v>
                </c:pt>
                <c:pt idx="33">
                  <c:v>7.1080278999999997</c:v>
                </c:pt>
                <c:pt idx="34">
                  <c:v>6.9714789000000001</c:v>
                </c:pt>
                <c:pt idx="35">
                  <c:v>6.7338290000000001</c:v>
                </c:pt>
                <c:pt idx="36">
                  <c:v>6.6344646999999997</c:v>
                </c:pt>
                <c:pt idx="37">
                  <c:v>6.4788094000000003</c:v>
                </c:pt>
                <c:pt idx="38">
                  <c:v>6.3714475999999998</c:v>
                </c:pt>
                <c:pt idx="39">
                  <c:v>6.4169964999999998</c:v>
                </c:pt>
                <c:pt idx="40">
                  <c:v>6.642252</c:v>
                </c:pt>
                <c:pt idx="41">
                  <c:v>6.8116899000000002</c:v>
                </c:pt>
                <c:pt idx="42">
                  <c:v>6.9035748999999997</c:v>
                </c:pt>
                <c:pt idx="43">
                  <c:v>6.7201418999999998</c:v>
                </c:pt>
                <c:pt idx="44">
                  <c:v>6.8582358000000001</c:v>
                </c:pt>
                <c:pt idx="45">
                  <c:v>6.6265821000000003</c:v>
                </c:pt>
                <c:pt idx="46">
                  <c:v>6.5917497000000003</c:v>
                </c:pt>
                <c:pt idx="47">
                  <c:v>6.3268947999999998</c:v>
                </c:pt>
                <c:pt idx="48">
                  <c:v>6.6597643</c:v>
                </c:pt>
                <c:pt idx="49">
                  <c:v>7.1251907000000001</c:v>
                </c:pt>
                <c:pt idx="50">
                  <c:v>7.7521272000000003</c:v>
                </c:pt>
                <c:pt idx="51">
                  <c:v>8.1769713999999993</c:v>
                </c:pt>
                <c:pt idx="52">
                  <c:v>8.2059870000000004</c:v>
                </c:pt>
                <c:pt idx="53">
                  <c:v>8.0260735000000007</c:v>
                </c:pt>
                <c:pt idx="54">
                  <c:v>7.8391681000000002</c:v>
                </c:pt>
                <c:pt idx="55">
                  <c:v>7.9094886999999998</c:v>
                </c:pt>
                <c:pt idx="56">
                  <c:v>8.1578274000000004</c:v>
                </c:pt>
                <c:pt idx="57">
                  <c:v>8.4095917</c:v>
                </c:pt>
                <c:pt idx="58">
                  <c:v>8.6109761999999996</c:v>
                </c:pt>
                <c:pt idx="59">
                  <c:v>8.4599799999999998</c:v>
                </c:pt>
                <c:pt idx="60">
                  <c:v>8.4858645999999993</c:v>
                </c:pt>
                <c:pt idx="61">
                  <c:v>8.2204180000000004</c:v>
                </c:pt>
                <c:pt idx="62">
                  <c:v>8.3545628000000001</c:v>
                </c:pt>
                <c:pt idx="63">
                  <c:v>8.0161715000000004</c:v>
                </c:pt>
                <c:pt idx="64">
                  <c:v>8.2318096000000001</c:v>
                </c:pt>
                <c:pt idx="65">
                  <c:v>8.4620341999999997</c:v>
                </c:pt>
                <c:pt idx="66">
                  <c:v>8.6859722000000001</c:v>
                </c:pt>
                <c:pt idx="67">
                  <c:v>8.7639399000000004</c:v>
                </c:pt>
                <c:pt idx="68">
                  <c:v>8.6801528999999995</c:v>
                </c:pt>
                <c:pt idx="69">
                  <c:v>8.7797049999999999</c:v>
                </c:pt>
                <c:pt idx="70">
                  <c:v>8.3461485</c:v>
                </c:pt>
                <c:pt idx="71">
                  <c:v>7.9668117000000001</c:v>
                </c:pt>
                <c:pt idx="72">
                  <c:v>7.4800367000000003</c:v>
                </c:pt>
                <c:pt idx="73">
                  <c:v>7.2349591000000002</c:v>
                </c:pt>
                <c:pt idx="74">
                  <c:v>6.8349304000000002</c:v>
                </c:pt>
                <c:pt idx="75">
                  <c:v>6.5805860000000003</c:v>
                </c:pt>
                <c:pt idx="76">
                  <c:v>6.5724473000000003</c:v>
                </c:pt>
                <c:pt idx="77">
                  <c:v>6.5543956999999997</c:v>
                </c:pt>
                <c:pt idx="78">
                  <c:v>6.4559082999999999</c:v>
                </c:pt>
                <c:pt idx="79">
                  <c:v>6.2013235</c:v>
                </c:pt>
                <c:pt idx="80">
                  <c:v>5.898695</c:v>
                </c:pt>
                <c:pt idx="81">
                  <c:v>5.7065619999999999</c:v>
                </c:pt>
                <c:pt idx="82">
                  <c:v>5.6293696999999998</c:v>
                </c:pt>
                <c:pt idx="83">
                  <c:v>5.7983718</c:v>
                </c:pt>
                <c:pt idx="84">
                  <c:v>5.9658575000000003</c:v>
                </c:pt>
                <c:pt idx="85">
                  <c:v>6.4848436999999999</c:v>
                </c:pt>
                <c:pt idx="86">
                  <c:v>6.4242081999999998</c:v>
                </c:pt>
                <c:pt idx="87">
                  <c:v>6.8757628999999998</c:v>
                </c:pt>
                <c:pt idx="88">
                  <c:v>6.7723187999999999</c:v>
                </c:pt>
                <c:pt idx="89">
                  <c:v>6.5228847999999999</c:v>
                </c:pt>
                <c:pt idx="90">
                  <c:v>6.1311045000000002</c:v>
                </c:pt>
                <c:pt idx="91">
                  <c:v>5.9222859999999997</c:v>
                </c:pt>
                <c:pt idx="92">
                  <c:v>6.2755922999999996</c:v>
                </c:pt>
                <c:pt idx="93">
                  <c:v>6.8074206999999998</c:v>
                </c:pt>
                <c:pt idx="94">
                  <c:v>6.7931794999999999</c:v>
                </c:pt>
                <c:pt idx="95">
                  <c:v>7.2263035999999996</c:v>
                </c:pt>
                <c:pt idx="96">
                  <c:v>7.0457334999999999</c:v>
                </c:pt>
                <c:pt idx="97">
                  <c:v>7.0955371999999999</c:v>
                </c:pt>
                <c:pt idx="98">
                  <c:v>6.7886243000000004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'IP3'!$T$5:$T$103</c:f>
              <c:numCache>
                <c:formatCode>General</c:formatCode>
                <c:ptCount val="99"/>
                <c:pt idx="0">
                  <c:v>-23.794543999999998</c:v>
                </c:pt>
                <c:pt idx="1">
                  <c:v>-20.803875000000001</c:v>
                </c:pt>
                <c:pt idx="2">
                  <c:v>-15.634945</c:v>
                </c:pt>
                <c:pt idx="3">
                  <c:v>-10.953227</c:v>
                </c:pt>
                <c:pt idx="4">
                  <c:v>-6.5447021000000003</c:v>
                </c:pt>
                <c:pt idx="5">
                  <c:v>-3.7301365999999998</c:v>
                </c:pt>
                <c:pt idx="6">
                  <c:v>-0.17889864999999999</c:v>
                </c:pt>
                <c:pt idx="7">
                  <c:v>2.2885825999999998</c:v>
                </c:pt>
                <c:pt idx="8">
                  <c:v>5.0479465000000001</c:v>
                </c:pt>
                <c:pt idx="9">
                  <c:v>6.4738702999999997</c:v>
                </c:pt>
                <c:pt idx="10">
                  <c:v>7.2428575000000004</c:v>
                </c:pt>
                <c:pt idx="11">
                  <c:v>6.8812828000000001</c:v>
                </c:pt>
                <c:pt idx="12">
                  <c:v>6.3457355</c:v>
                </c:pt>
                <c:pt idx="13">
                  <c:v>6.1312251</c:v>
                </c:pt>
                <c:pt idx="14">
                  <c:v>6.1893190999999996</c:v>
                </c:pt>
                <c:pt idx="15">
                  <c:v>6.5634961000000001</c:v>
                </c:pt>
                <c:pt idx="16">
                  <c:v>6.9938859999999998</c:v>
                </c:pt>
                <c:pt idx="17">
                  <c:v>7.2996669000000001</c:v>
                </c:pt>
                <c:pt idx="18">
                  <c:v>7.2559690000000003</c:v>
                </c:pt>
                <c:pt idx="19">
                  <c:v>7.0075234999999996</c:v>
                </c:pt>
                <c:pt idx="20">
                  <c:v>6.8649211000000001</c:v>
                </c:pt>
                <c:pt idx="21">
                  <c:v>6.9121065000000002</c:v>
                </c:pt>
                <c:pt idx="22">
                  <c:v>6.8415078999999999</c:v>
                </c:pt>
                <c:pt idx="23">
                  <c:v>7.0625963</c:v>
                </c:pt>
                <c:pt idx="24">
                  <c:v>6.7941427000000001</c:v>
                </c:pt>
                <c:pt idx="25">
                  <c:v>6.4224018999999997</c:v>
                </c:pt>
                <c:pt idx="26">
                  <c:v>5.9527711999999999</c:v>
                </c:pt>
                <c:pt idx="27">
                  <c:v>5.7239084</c:v>
                </c:pt>
                <c:pt idx="28">
                  <c:v>6.0841374000000004</c:v>
                </c:pt>
                <c:pt idx="29">
                  <c:v>6.2505240000000004</c:v>
                </c:pt>
                <c:pt idx="30">
                  <c:v>6.5319013999999997</c:v>
                </c:pt>
                <c:pt idx="31">
                  <c:v>6.3975482000000001</c:v>
                </c:pt>
                <c:pt idx="32">
                  <c:v>6.2635603</c:v>
                </c:pt>
                <c:pt idx="33">
                  <c:v>6.0848016999999999</c:v>
                </c:pt>
                <c:pt idx="34">
                  <c:v>5.9996346999999997</c:v>
                </c:pt>
                <c:pt idx="35">
                  <c:v>5.7807889000000001</c:v>
                </c:pt>
                <c:pt idx="36">
                  <c:v>5.7015262</c:v>
                </c:pt>
                <c:pt idx="37">
                  <c:v>5.5863290000000001</c:v>
                </c:pt>
                <c:pt idx="38">
                  <c:v>5.4743161000000002</c:v>
                </c:pt>
                <c:pt idx="39">
                  <c:v>5.5455183999999997</c:v>
                </c:pt>
                <c:pt idx="40">
                  <c:v>5.7895880000000002</c:v>
                </c:pt>
                <c:pt idx="41">
                  <c:v>5.9722914999999999</c:v>
                </c:pt>
                <c:pt idx="42">
                  <c:v>6.1967315999999997</c:v>
                </c:pt>
                <c:pt idx="43">
                  <c:v>6.0896974000000004</c:v>
                </c:pt>
                <c:pt idx="44">
                  <c:v>6.3582358000000001</c:v>
                </c:pt>
                <c:pt idx="45">
                  <c:v>6.1285501</c:v>
                </c:pt>
                <c:pt idx="46">
                  <c:v>6.1077323000000003</c:v>
                </c:pt>
                <c:pt idx="47">
                  <c:v>5.7871876000000002</c:v>
                </c:pt>
                <c:pt idx="48">
                  <c:v>6.0075903000000004</c:v>
                </c:pt>
                <c:pt idx="49">
                  <c:v>6.4287476999999997</c:v>
                </c:pt>
                <c:pt idx="50">
                  <c:v>7.0387392000000002</c:v>
                </c:pt>
                <c:pt idx="51">
                  <c:v>7.5062442000000003</c:v>
                </c:pt>
                <c:pt idx="52">
                  <c:v>7.5195971000000004</c:v>
                </c:pt>
                <c:pt idx="53">
                  <c:v>7.3867754999999997</c:v>
                </c:pt>
                <c:pt idx="54">
                  <c:v>7.2447600000000003</c:v>
                </c:pt>
                <c:pt idx="55">
                  <c:v>7.5496058000000001</c:v>
                </c:pt>
                <c:pt idx="56">
                  <c:v>7.7845221000000002</c:v>
                </c:pt>
                <c:pt idx="57">
                  <c:v>7.8852314999999997</c:v>
                </c:pt>
                <c:pt idx="58">
                  <c:v>8.0699091000000003</c:v>
                </c:pt>
                <c:pt idx="59">
                  <c:v>7.9970530999999996</c:v>
                </c:pt>
                <c:pt idx="60">
                  <c:v>8.1453409000000008</c:v>
                </c:pt>
                <c:pt idx="61">
                  <c:v>7.6448197000000002</c:v>
                </c:pt>
                <c:pt idx="62">
                  <c:v>7.4237785000000001</c:v>
                </c:pt>
                <c:pt idx="63">
                  <c:v>7.0022726000000004</c:v>
                </c:pt>
                <c:pt idx="64">
                  <c:v>7.3382544999999997</c:v>
                </c:pt>
                <c:pt idx="65">
                  <c:v>7.6704797999999998</c:v>
                </c:pt>
                <c:pt idx="66">
                  <c:v>7.9489445999999999</c:v>
                </c:pt>
                <c:pt idx="67">
                  <c:v>7.9443083000000003</c:v>
                </c:pt>
                <c:pt idx="68">
                  <c:v>7.8722792000000004</c:v>
                </c:pt>
                <c:pt idx="69">
                  <c:v>7.7762089000000003</c:v>
                </c:pt>
                <c:pt idx="70">
                  <c:v>7.2057595000000001</c:v>
                </c:pt>
                <c:pt idx="71">
                  <c:v>6.7605538000000003</c:v>
                </c:pt>
                <c:pt idx="72">
                  <c:v>6.3575296000000003</c:v>
                </c:pt>
                <c:pt idx="73">
                  <c:v>6.1395534999999999</c:v>
                </c:pt>
                <c:pt idx="74">
                  <c:v>5.8533106000000004</c:v>
                </c:pt>
                <c:pt idx="75">
                  <c:v>5.5306110000000004</c:v>
                </c:pt>
                <c:pt idx="76">
                  <c:v>5.3807549000000003</c:v>
                </c:pt>
                <c:pt idx="77">
                  <c:v>5.1609955000000003</c:v>
                </c:pt>
                <c:pt idx="78">
                  <c:v>5.1902002999999999</c:v>
                </c:pt>
                <c:pt idx="79">
                  <c:v>5.0628653000000003</c:v>
                </c:pt>
                <c:pt idx="80">
                  <c:v>5.0634604000000003</c:v>
                </c:pt>
                <c:pt idx="81">
                  <c:v>4.9181476000000002</c:v>
                </c:pt>
                <c:pt idx="82">
                  <c:v>4.82477</c:v>
                </c:pt>
                <c:pt idx="83">
                  <c:v>4.8193064000000003</c:v>
                </c:pt>
                <c:pt idx="84">
                  <c:v>5.1360296999999999</c:v>
                </c:pt>
                <c:pt idx="85">
                  <c:v>5.8384042000000003</c:v>
                </c:pt>
                <c:pt idx="86">
                  <c:v>6.1011281000000004</c:v>
                </c:pt>
                <c:pt idx="87">
                  <c:v>5.8495536000000001</c:v>
                </c:pt>
                <c:pt idx="88">
                  <c:v>5.7936816000000002</c:v>
                </c:pt>
                <c:pt idx="89">
                  <c:v>5.5159383000000002</c:v>
                </c:pt>
                <c:pt idx="90">
                  <c:v>6.1269793999999997</c:v>
                </c:pt>
                <c:pt idx="91">
                  <c:v>5.7337432000000002</c:v>
                </c:pt>
                <c:pt idx="92">
                  <c:v>5.8719459000000001</c:v>
                </c:pt>
                <c:pt idx="93">
                  <c:v>6.3178763</c:v>
                </c:pt>
                <c:pt idx="94">
                  <c:v>6.6483612000000001</c:v>
                </c:pt>
                <c:pt idx="95">
                  <c:v>7.2453737</c:v>
                </c:pt>
                <c:pt idx="96">
                  <c:v>6.7975059</c:v>
                </c:pt>
                <c:pt idx="97">
                  <c:v>6.6330508999999997</c:v>
                </c:pt>
                <c:pt idx="98">
                  <c:v>6.2517833999999999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'IP3'!$U$5:$U$104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5.0110000000000001</c:v>
                      </c:pt>
                      <c:pt idx="1">
                        <c:v>5.2659795918367003</c:v>
                      </c:pt>
                      <c:pt idx="2">
                        <c:v>5.5209591836734999</c:v>
                      </c:pt>
                      <c:pt idx="3">
                        <c:v>5.7759387755101992</c:v>
                      </c:pt>
                      <c:pt idx="4">
                        <c:v>6.0309183673469002</c:v>
                      </c:pt>
                      <c:pt idx="5">
                        <c:v>6.2858979591836999</c:v>
                      </c:pt>
                      <c:pt idx="6">
                        <c:v>6.5408775510204</c:v>
                      </c:pt>
                      <c:pt idx="7">
                        <c:v>6.7958571428570993</c:v>
                      </c:pt>
                      <c:pt idx="8">
                        <c:v>7.0508367346938998</c:v>
                      </c:pt>
                      <c:pt idx="9">
                        <c:v>7.3058163265306</c:v>
                      </c:pt>
                      <c:pt idx="10">
                        <c:v>7.5607959183673001</c:v>
                      </c:pt>
                      <c:pt idx="11">
                        <c:v>7.8157755102040998</c:v>
                      </c:pt>
                      <c:pt idx="12">
                        <c:v>8.0707551020408008</c:v>
                      </c:pt>
                      <c:pt idx="13">
                        <c:v>8.3257346938775996</c:v>
                      </c:pt>
                      <c:pt idx="14">
                        <c:v>8.5807142857143006</c:v>
                      </c:pt>
                      <c:pt idx="15">
                        <c:v>8.8356938775509999</c:v>
                      </c:pt>
                      <c:pt idx="16">
                        <c:v>9.0906734693878004</c:v>
                      </c:pt>
                      <c:pt idx="17">
                        <c:v>9.3456530612245015</c:v>
                      </c:pt>
                      <c:pt idx="18">
                        <c:v>9.600632653061199</c:v>
                      </c:pt>
                      <c:pt idx="19">
                        <c:v>9.8556122448980013</c:v>
                      </c:pt>
                      <c:pt idx="20">
                        <c:v>10.110591836735001</c:v>
                      </c:pt>
                      <c:pt idx="21">
                        <c:v>10.365571428570998</c:v>
                      </c:pt>
                      <c:pt idx="22">
                        <c:v>10.620551020408001</c:v>
                      </c:pt>
                      <c:pt idx="23">
                        <c:v>10.875530612245001</c:v>
                      </c:pt>
                      <c:pt idx="24">
                        <c:v>11.130510204082</c:v>
                      </c:pt>
                      <c:pt idx="25">
                        <c:v>11.385489795918</c:v>
                      </c:pt>
                      <c:pt idx="26">
                        <c:v>11.640469387754999</c:v>
                      </c:pt>
                      <c:pt idx="27">
                        <c:v>11.895448979591999</c:v>
                      </c:pt>
                      <c:pt idx="28">
                        <c:v>12.150428571429002</c:v>
                      </c:pt>
                      <c:pt idx="29">
                        <c:v>12.405408163264999</c:v>
                      </c:pt>
                      <c:pt idx="30">
                        <c:v>12.660387755101999</c:v>
                      </c:pt>
                      <c:pt idx="31">
                        <c:v>12.915367346939</c:v>
                      </c:pt>
                      <c:pt idx="32">
                        <c:v>13.170346938775999</c:v>
                      </c:pt>
                      <c:pt idx="33">
                        <c:v>13.425326530611999</c:v>
                      </c:pt>
                      <c:pt idx="34">
                        <c:v>13.680306122449</c:v>
                      </c:pt>
                      <c:pt idx="35">
                        <c:v>13.935285714286</c:v>
                      </c:pt>
                      <c:pt idx="36">
                        <c:v>14.190265306121999</c:v>
                      </c:pt>
                      <c:pt idx="37">
                        <c:v>14.445244897959</c:v>
                      </c:pt>
                      <c:pt idx="38">
                        <c:v>14.700224489796</c:v>
                      </c:pt>
                      <c:pt idx="39">
                        <c:v>14.955204081632999</c:v>
                      </c:pt>
                      <c:pt idx="40">
                        <c:v>15.210183673469</c:v>
                      </c:pt>
                      <c:pt idx="41">
                        <c:v>15.465163265306</c:v>
                      </c:pt>
                      <c:pt idx="42">
                        <c:v>15.720142857142999</c:v>
                      </c:pt>
                      <c:pt idx="43">
                        <c:v>15.975122448979999</c:v>
                      </c:pt>
                      <c:pt idx="44">
                        <c:v>16.230102040816</c:v>
                      </c:pt>
                      <c:pt idx="45">
                        <c:v>16.485081632652999</c:v>
                      </c:pt>
                      <c:pt idx="46">
                        <c:v>16.740061224489999</c:v>
                      </c:pt>
                      <c:pt idx="47">
                        <c:v>16.995040816326998</c:v>
                      </c:pt>
                      <c:pt idx="48">
                        <c:v>17.250020408163</c:v>
                      </c:pt>
                      <c:pt idx="49">
                        <c:v>17.504999999999999</c:v>
                      </c:pt>
                      <c:pt idx="50">
                        <c:v>17.759979591837002</c:v>
                      </c:pt>
                      <c:pt idx="51">
                        <c:v>18.014959183673</c:v>
                      </c:pt>
                      <c:pt idx="52">
                        <c:v>18.269938775509999</c:v>
                      </c:pt>
                      <c:pt idx="53">
                        <c:v>18.524918367346999</c:v>
                      </c:pt>
                      <c:pt idx="54">
                        <c:v>18.779897959183998</c:v>
                      </c:pt>
                      <c:pt idx="55">
                        <c:v>19.034877551019999</c:v>
                      </c:pt>
                      <c:pt idx="56">
                        <c:v>19.289857142856999</c:v>
                      </c:pt>
                      <c:pt idx="57">
                        <c:v>19.544836734694002</c:v>
                      </c:pt>
                      <c:pt idx="58">
                        <c:v>19.799816326530998</c:v>
                      </c:pt>
                      <c:pt idx="59">
                        <c:v>20.054795918366999</c:v>
                      </c:pt>
                      <c:pt idx="60">
                        <c:v>20.309775510203998</c:v>
                      </c:pt>
                      <c:pt idx="61">
                        <c:v>20.564755102041001</c:v>
                      </c:pt>
                      <c:pt idx="62">
                        <c:v>20.819734693877997</c:v>
                      </c:pt>
                      <c:pt idx="63">
                        <c:v>21.074714285714002</c:v>
                      </c:pt>
                      <c:pt idx="64">
                        <c:v>21.329693877550998</c:v>
                      </c:pt>
                      <c:pt idx="65">
                        <c:v>21.584673469388001</c:v>
                      </c:pt>
                      <c:pt idx="66">
                        <c:v>21.839653061223999</c:v>
                      </c:pt>
                      <c:pt idx="67">
                        <c:v>22.094632653061002</c:v>
                      </c:pt>
                      <c:pt idx="68">
                        <c:v>22.349612244897997</c:v>
                      </c:pt>
                      <c:pt idx="69">
                        <c:v>22.604591836735</c:v>
                      </c:pt>
                      <c:pt idx="70">
                        <c:v>22.859571428570998</c:v>
                      </c:pt>
                      <c:pt idx="71">
                        <c:v>23.114551020408001</c:v>
                      </c:pt>
                      <c:pt idx="72">
                        <c:v>23.369530612245001</c:v>
                      </c:pt>
                      <c:pt idx="73">
                        <c:v>23.624510204082</c:v>
                      </c:pt>
                      <c:pt idx="74">
                        <c:v>23.879489795917998</c:v>
                      </c:pt>
                      <c:pt idx="75">
                        <c:v>24.134469387755001</c:v>
                      </c:pt>
                      <c:pt idx="76">
                        <c:v>24.389448979592</c:v>
                      </c:pt>
                      <c:pt idx="77">
                        <c:v>24.644428571429</c:v>
                      </c:pt>
                      <c:pt idx="78">
                        <c:v>24.899408163265001</c:v>
                      </c:pt>
                      <c:pt idx="79">
                        <c:v>25.154387755102</c:v>
                      </c:pt>
                      <c:pt idx="80">
                        <c:v>25.409367346939</c:v>
                      </c:pt>
                      <c:pt idx="81">
                        <c:v>25.664346938775999</c:v>
                      </c:pt>
                      <c:pt idx="82">
                        <c:v>25.919326530612</c:v>
                      </c:pt>
                      <c:pt idx="83">
                        <c:v>26.174306122449</c:v>
                      </c:pt>
                      <c:pt idx="84">
                        <c:v>26.429285714285999</c:v>
                      </c:pt>
                      <c:pt idx="85">
                        <c:v>26.684265306122001</c:v>
                      </c:pt>
                      <c:pt idx="86">
                        <c:v>26.939244897959</c:v>
                      </c:pt>
                      <c:pt idx="87">
                        <c:v>27.194224489796003</c:v>
                      </c:pt>
                      <c:pt idx="88">
                        <c:v>27.449204081632999</c:v>
                      </c:pt>
                      <c:pt idx="89">
                        <c:v>27.704183673469</c:v>
                      </c:pt>
                      <c:pt idx="90">
                        <c:v>27.959163265306</c:v>
                      </c:pt>
                      <c:pt idx="91">
                        <c:v>28.214142857143003</c:v>
                      </c:pt>
                      <c:pt idx="92">
                        <c:v>28.469122448979999</c:v>
                      </c:pt>
                      <c:pt idx="93">
                        <c:v>28.724102040816003</c:v>
                      </c:pt>
                      <c:pt idx="94">
                        <c:v>28.979081632652999</c:v>
                      </c:pt>
                      <c:pt idx="95">
                        <c:v>29.234061224490002</c:v>
                      </c:pt>
                      <c:pt idx="96">
                        <c:v>29.489040816326998</c:v>
                      </c:pt>
                      <c:pt idx="97">
                        <c:v>29.744020408162999</c:v>
                      </c:pt>
                      <c:pt idx="98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'IP3'!$W$5:$W$103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-30.450116999999999</c:v>
                      </c:pt>
                      <c:pt idx="1">
                        <c:v>-28.185652000000001</c:v>
                      </c:pt>
                      <c:pt idx="2">
                        <c:v>-24.069744</c:v>
                      </c:pt>
                      <c:pt idx="3">
                        <c:v>-20.13035</c:v>
                      </c:pt>
                      <c:pt idx="4">
                        <c:v>-15.879355</c:v>
                      </c:pt>
                      <c:pt idx="5">
                        <c:v>-12.635184000000001</c:v>
                      </c:pt>
                      <c:pt idx="6">
                        <c:v>-8.4248656999999998</c:v>
                      </c:pt>
                      <c:pt idx="7">
                        <c:v>-5.1820798000000003</c:v>
                      </c:pt>
                      <c:pt idx="8">
                        <c:v>-1.6777506</c:v>
                      </c:pt>
                      <c:pt idx="9">
                        <c:v>1.4206612999999999</c:v>
                      </c:pt>
                      <c:pt idx="10">
                        <c:v>3.9260955000000002</c:v>
                      </c:pt>
                      <c:pt idx="11">
                        <c:v>5.1982751</c:v>
                      </c:pt>
                      <c:pt idx="12">
                        <c:v>5.2789145</c:v>
                      </c:pt>
                      <c:pt idx="13">
                        <c:v>5.2931084999999998</c:v>
                      </c:pt>
                      <c:pt idx="14">
                        <c:v>5.5043639999999998</c:v>
                      </c:pt>
                      <c:pt idx="15">
                        <c:v>5.9770703000000003</c:v>
                      </c:pt>
                      <c:pt idx="16">
                        <c:v>6.4743285000000004</c:v>
                      </c:pt>
                      <c:pt idx="17">
                        <c:v>6.8063187999999997</c:v>
                      </c:pt>
                      <c:pt idx="18">
                        <c:v>6.6941762000000002</c:v>
                      </c:pt>
                      <c:pt idx="19">
                        <c:v>6.3954382000000001</c:v>
                      </c:pt>
                      <c:pt idx="20">
                        <c:v>6.1773129000000004</c:v>
                      </c:pt>
                      <c:pt idx="21">
                        <c:v>6.0671735</c:v>
                      </c:pt>
                      <c:pt idx="22">
                        <c:v>5.9668030999999999</c:v>
                      </c:pt>
                      <c:pt idx="23">
                        <c:v>6.1640886999999998</c:v>
                      </c:pt>
                      <c:pt idx="24">
                        <c:v>5.8793011000000002</c:v>
                      </c:pt>
                      <c:pt idx="25">
                        <c:v>5.4518393999999999</c:v>
                      </c:pt>
                      <c:pt idx="26">
                        <c:v>4.8916759000000001</c:v>
                      </c:pt>
                      <c:pt idx="27">
                        <c:v>4.5698432999999996</c:v>
                      </c:pt>
                      <c:pt idx="28">
                        <c:v>4.8012509000000003</c:v>
                      </c:pt>
                      <c:pt idx="29">
                        <c:v>4.9392265999999996</c:v>
                      </c:pt>
                      <c:pt idx="30">
                        <c:v>5.2707815</c:v>
                      </c:pt>
                      <c:pt idx="31">
                        <c:v>5.1316872</c:v>
                      </c:pt>
                      <c:pt idx="32">
                        <c:v>4.9419928000000004</c:v>
                      </c:pt>
                      <c:pt idx="33">
                        <c:v>4.7474337000000002</c:v>
                      </c:pt>
                      <c:pt idx="34">
                        <c:v>4.6555910000000003</c:v>
                      </c:pt>
                      <c:pt idx="35">
                        <c:v>4.4318371000000001</c:v>
                      </c:pt>
                      <c:pt idx="36">
                        <c:v>4.3389009999999999</c:v>
                      </c:pt>
                      <c:pt idx="37">
                        <c:v>4.2566613999999996</c:v>
                      </c:pt>
                      <c:pt idx="38">
                        <c:v>4.2822676</c:v>
                      </c:pt>
                      <c:pt idx="39">
                        <c:v>4.4131888999999997</c:v>
                      </c:pt>
                      <c:pt idx="40">
                        <c:v>4.7313552000000003</c:v>
                      </c:pt>
                      <c:pt idx="41">
                        <c:v>5.0469116999999999</c:v>
                      </c:pt>
                      <c:pt idx="42">
                        <c:v>5.3711647999999999</c:v>
                      </c:pt>
                      <c:pt idx="43">
                        <c:v>5.3641505</c:v>
                      </c:pt>
                      <c:pt idx="44">
                        <c:v>5.5880599000000002</c:v>
                      </c:pt>
                      <c:pt idx="45">
                        <c:v>5.2791313999999998</c:v>
                      </c:pt>
                      <c:pt idx="46">
                        <c:v>5.1747069000000003</c:v>
                      </c:pt>
                      <c:pt idx="47">
                        <c:v>4.7465687000000001</c:v>
                      </c:pt>
                      <c:pt idx="48">
                        <c:v>4.9006596</c:v>
                      </c:pt>
                      <c:pt idx="49">
                        <c:v>5.1886988000000001</c:v>
                      </c:pt>
                      <c:pt idx="50">
                        <c:v>5.7264657000000003</c:v>
                      </c:pt>
                      <c:pt idx="51">
                        <c:v>6.1035981000000001</c:v>
                      </c:pt>
                      <c:pt idx="52">
                        <c:v>6.1471033000000004</c:v>
                      </c:pt>
                      <c:pt idx="53">
                        <c:v>6.1719898999999998</c:v>
                      </c:pt>
                      <c:pt idx="54">
                        <c:v>6.2819238000000004</c:v>
                      </c:pt>
                      <c:pt idx="55">
                        <c:v>6.7208899999999998</c:v>
                      </c:pt>
                      <c:pt idx="56">
                        <c:v>6.9483689999999996</c:v>
                      </c:pt>
                      <c:pt idx="57">
                        <c:v>6.9471021000000004</c:v>
                      </c:pt>
                      <c:pt idx="58">
                        <c:v>6.9718542000000001</c:v>
                      </c:pt>
                      <c:pt idx="59">
                        <c:v>6.7186383999999997</c:v>
                      </c:pt>
                      <c:pt idx="60">
                        <c:v>6.3396477999999998</c:v>
                      </c:pt>
                      <c:pt idx="61">
                        <c:v>5.5804042999999997</c:v>
                      </c:pt>
                      <c:pt idx="62">
                        <c:v>5.2607645999999999</c:v>
                      </c:pt>
                      <c:pt idx="63">
                        <c:v>5.1209812000000001</c:v>
                      </c:pt>
                      <c:pt idx="64">
                        <c:v>5.6347588999999996</c:v>
                      </c:pt>
                      <c:pt idx="65">
                        <c:v>6.0752835000000003</c:v>
                      </c:pt>
                      <c:pt idx="66">
                        <c:v>6.4862728000000001</c:v>
                      </c:pt>
                      <c:pt idx="67">
                        <c:v>6.4357810000000004</c:v>
                      </c:pt>
                      <c:pt idx="68">
                        <c:v>6.1489830000000003</c:v>
                      </c:pt>
                      <c:pt idx="69">
                        <c:v>5.7811865999999998</c:v>
                      </c:pt>
                      <c:pt idx="70">
                        <c:v>5.2383885000000001</c:v>
                      </c:pt>
                      <c:pt idx="71">
                        <c:v>4.7388678000000004</c:v>
                      </c:pt>
                      <c:pt idx="72">
                        <c:v>4.4632529999999999</c:v>
                      </c:pt>
                      <c:pt idx="73">
                        <c:v>4.1239971999999998</c:v>
                      </c:pt>
                      <c:pt idx="74">
                        <c:v>3.9464039999999998</c:v>
                      </c:pt>
                      <c:pt idx="75">
                        <c:v>3.4777608</c:v>
                      </c:pt>
                      <c:pt idx="76">
                        <c:v>3.2549868000000002</c:v>
                      </c:pt>
                      <c:pt idx="77">
                        <c:v>2.9475372000000002</c:v>
                      </c:pt>
                      <c:pt idx="78">
                        <c:v>3.1158564000000002</c:v>
                      </c:pt>
                      <c:pt idx="79">
                        <c:v>3.1356117999999999</c:v>
                      </c:pt>
                      <c:pt idx="80">
                        <c:v>3.3879541999999998</c:v>
                      </c:pt>
                      <c:pt idx="81">
                        <c:v>3.4572259999999999</c:v>
                      </c:pt>
                      <c:pt idx="82">
                        <c:v>3.5547369</c:v>
                      </c:pt>
                      <c:pt idx="83">
                        <c:v>3.7681053000000002</c:v>
                      </c:pt>
                      <c:pt idx="84">
                        <c:v>4.3421097</c:v>
                      </c:pt>
                      <c:pt idx="85">
                        <c:v>5.3208460999999998</c:v>
                      </c:pt>
                      <c:pt idx="86">
                        <c:v>5.8376488999999996</c:v>
                      </c:pt>
                      <c:pt idx="87">
                        <c:v>7.0021291000000003</c:v>
                      </c:pt>
                      <c:pt idx="88">
                        <c:v>6.5199980999999996</c:v>
                      </c:pt>
                      <c:pt idx="89">
                        <c:v>5.8729190999999998</c:v>
                      </c:pt>
                      <c:pt idx="90">
                        <c:v>4.5550617999999998</c:v>
                      </c:pt>
                      <c:pt idx="91">
                        <c:v>4.3618649999999999</c:v>
                      </c:pt>
                      <c:pt idx="92">
                        <c:v>4.4810195000000004</c:v>
                      </c:pt>
                      <c:pt idx="93">
                        <c:v>4.9699058999999997</c:v>
                      </c:pt>
                      <c:pt idx="94">
                        <c:v>5.2326617000000004</c:v>
                      </c:pt>
                      <c:pt idx="95">
                        <c:v>5.4936714000000002</c:v>
                      </c:pt>
                      <c:pt idx="96">
                        <c:v>4.9255629000000001</c:v>
                      </c:pt>
                      <c:pt idx="97">
                        <c:v>4.7332777999999998</c:v>
                      </c:pt>
                      <c:pt idx="98">
                        <c:v>4.6300892999999999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8D3-46DB-8728-589B19E1958A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3934110455048458"/>
          <c:y val="0.55626502279320345"/>
          <c:w val="0.19522211882901763"/>
          <c:h val="0.2443655891697748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3 GHz IF, Sine Wave LSLO (dBm)</a:t>
            </a:r>
            <a:r>
              <a:rPr lang="en-US" sz="1000" baseline="30000"/>
              <a:t>4</a:t>
            </a:r>
            <a:endParaRPr lang="en-US" sz="1000" baseline="0"/>
          </a:p>
        </c:rich>
      </c:tx>
      <c:layout>
        <c:manualLayout>
          <c:xMode val="edge"/>
          <c:yMode val="edge"/>
          <c:x val="0.29105373044883137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13.218605999999999</c:v>
                </c:pt>
                <c:pt idx="1">
                  <c:v>16.865891999999999</c:v>
                </c:pt>
                <c:pt idx="2">
                  <c:v>19.942629</c:v>
                </c:pt>
                <c:pt idx="3">
                  <c:v>21.014818000000002</c:v>
                </c:pt>
                <c:pt idx="4">
                  <c:v>18.863924000000001</c:v>
                </c:pt>
                <c:pt idx="5">
                  <c:v>17.183273</c:v>
                </c:pt>
                <c:pt idx="6">
                  <c:v>16.332951000000001</c:v>
                </c:pt>
                <c:pt idx="7">
                  <c:v>15.902449000000001</c:v>
                </c:pt>
                <c:pt idx="8">
                  <c:v>15.529593</c:v>
                </c:pt>
                <c:pt idx="9">
                  <c:v>15.443835999999999</c:v>
                </c:pt>
                <c:pt idx="10">
                  <c:v>15.357783</c:v>
                </c:pt>
                <c:pt idx="11">
                  <c:v>15.094526999999999</c:v>
                </c:pt>
                <c:pt idx="12">
                  <c:v>14.776237</c:v>
                </c:pt>
                <c:pt idx="13">
                  <c:v>14.587892999999999</c:v>
                </c:pt>
                <c:pt idx="14">
                  <c:v>14.624497</c:v>
                </c:pt>
                <c:pt idx="15">
                  <c:v>14.916245</c:v>
                </c:pt>
                <c:pt idx="16">
                  <c:v>15.343304</c:v>
                </c:pt>
                <c:pt idx="17">
                  <c:v>15.657978999999999</c:v>
                </c:pt>
                <c:pt idx="18">
                  <c:v>15.552934</c:v>
                </c:pt>
                <c:pt idx="19">
                  <c:v>15.242749</c:v>
                </c:pt>
                <c:pt idx="20">
                  <c:v>14.889794</c:v>
                </c:pt>
                <c:pt idx="21">
                  <c:v>14.984363</c:v>
                </c:pt>
                <c:pt idx="22">
                  <c:v>14.989623999999999</c:v>
                </c:pt>
                <c:pt idx="23">
                  <c:v>15.280089</c:v>
                </c:pt>
                <c:pt idx="24">
                  <c:v>15.217139</c:v>
                </c:pt>
                <c:pt idx="25">
                  <c:v>15.104471999999999</c:v>
                </c:pt>
                <c:pt idx="26">
                  <c:v>15.105565</c:v>
                </c:pt>
                <c:pt idx="27">
                  <c:v>15.081681</c:v>
                </c:pt>
                <c:pt idx="28">
                  <c:v>15.290314</c:v>
                </c:pt>
                <c:pt idx="29">
                  <c:v>15.190505</c:v>
                </c:pt>
                <c:pt idx="30">
                  <c:v>15.122178999999999</c:v>
                </c:pt>
                <c:pt idx="31">
                  <c:v>15.004573000000001</c:v>
                </c:pt>
                <c:pt idx="32">
                  <c:v>14.973511</c:v>
                </c:pt>
                <c:pt idx="33">
                  <c:v>14.908699</c:v>
                </c:pt>
                <c:pt idx="34">
                  <c:v>14.768605000000001</c:v>
                </c:pt>
                <c:pt idx="35">
                  <c:v>14.423302</c:v>
                </c:pt>
                <c:pt idx="36">
                  <c:v>14.160532999999999</c:v>
                </c:pt>
                <c:pt idx="37">
                  <c:v>13.847681</c:v>
                </c:pt>
                <c:pt idx="38">
                  <c:v>13.739748000000001</c:v>
                </c:pt>
                <c:pt idx="39">
                  <c:v>13.851213</c:v>
                </c:pt>
                <c:pt idx="40">
                  <c:v>14.276585000000001</c:v>
                </c:pt>
                <c:pt idx="41">
                  <c:v>14.544765999999999</c:v>
                </c:pt>
                <c:pt idx="42">
                  <c:v>14.562137</c:v>
                </c:pt>
                <c:pt idx="43">
                  <c:v>14.237261</c:v>
                </c:pt>
                <c:pt idx="44">
                  <c:v>13.973668</c:v>
                </c:pt>
                <c:pt idx="45">
                  <c:v>13.682064</c:v>
                </c:pt>
                <c:pt idx="46">
                  <c:v>13.714865</c:v>
                </c:pt>
                <c:pt idx="47">
                  <c:v>14.161649000000001</c:v>
                </c:pt>
                <c:pt idx="48">
                  <c:v>15.180090999999999</c:v>
                </c:pt>
                <c:pt idx="49">
                  <c:v>16.038357000000001</c:v>
                </c:pt>
                <c:pt idx="50">
                  <c:v>16.802424999999999</c:v>
                </c:pt>
                <c:pt idx="51">
                  <c:v>16.944441000000001</c:v>
                </c:pt>
                <c:pt idx="52">
                  <c:v>16.731263999999999</c:v>
                </c:pt>
                <c:pt idx="53">
                  <c:v>16.040082999999999</c:v>
                </c:pt>
                <c:pt idx="54">
                  <c:v>15.533832</c:v>
                </c:pt>
                <c:pt idx="55">
                  <c:v>15.720516999999999</c:v>
                </c:pt>
                <c:pt idx="56">
                  <c:v>16.275182999999998</c:v>
                </c:pt>
                <c:pt idx="57">
                  <c:v>17.426196999999998</c:v>
                </c:pt>
                <c:pt idx="58">
                  <c:v>18.483975999999998</c:v>
                </c:pt>
                <c:pt idx="59">
                  <c:v>19.518702000000001</c:v>
                </c:pt>
                <c:pt idx="60">
                  <c:v>19.718309000000001</c:v>
                </c:pt>
                <c:pt idx="61">
                  <c:v>19.164266999999999</c:v>
                </c:pt>
                <c:pt idx="62">
                  <c:v>18.619965000000001</c:v>
                </c:pt>
                <c:pt idx="63">
                  <c:v>17.726413999999998</c:v>
                </c:pt>
                <c:pt idx="64">
                  <c:v>17.458055000000002</c:v>
                </c:pt>
                <c:pt idx="65">
                  <c:v>16.893052999999998</c:v>
                </c:pt>
                <c:pt idx="66">
                  <c:v>16.956139</c:v>
                </c:pt>
                <c:pt idx="67">
                  <c:v>16.908225999999999</c:v>
                </c:pt>
                <c:pt idx="68">
                  <c:v>17.291188999999999</c:v>
                </c:pt>
                <c:pt idx="69">
                  <c:v>17.671189999999999</c:v>
                </c:pt>
                <c:pt idx="70">
                  <c:v>17.386574</c:v>
                </c:pt>
                <c:pt idx="71">
                  <c:v>16.990048999999999</c:v>
                </c:pt>
                <c:pt idx="72">
                  <c:v>16.203287</c:v>
                </c:pt>
                <c:pt idx="73">
                  <c:v>15.968465999999999</c:v>
                </c:pt>
                <c:pt idx="74">
                  <c:v>15.625448</c:v>
                </c:pt>
                <c:pt idx="75">
                  <c:v>15.610365</c:v>
                </c:pt>
                <c:pt idx="76">
                  <c:v>15.730600000000001</c:v>
                </c:pt>
                <c:pt idx="77">
                  <c:v>15.605717</c:v>
                </c:pt>
                <c:pt idx="78">
                  <c:v>15.483862999999999</c:v>
                </c:pt>
                <c:pt idx="79">
                  <c:v>15.566373</c:v>
                </c:pt>
                <c:pt idx="80">
                  <c:v>16.455383000000001</c:v>
                </c:pt>
                <c:pt idx="81">
                  <c:v>17.583798999999999</c:v>
                </c:pt>
                <c:pt idx="82">
                  <c:v>18.294208999999999</c:v>
                </c:pt>
                <c:pt idx="83">
                  <c:v>18.374454</c:v>
                </c:pt>
                <c:pt idx="84">
                  <c:v>18.195374999999999</c:v>
                </c:pt>
                <c:pt idx="85">
                  <c:v>18.22954</c:v>
                </c:pt>
                <c:pt idx="86">
                  <c:v>18.547841999999999</c:v>
                </c:pt>
                <c:pt idx="87">
                  <c:v>19.704304</c:v>
                </c:pt>
                <c:pt idx="88">
                  <c:v>20.707992999999998</c:v>
                </c:pt>
                <c:pt idx="89">
                  <c:v>21.278679</c:v>
                </c:pt>
                <c:pt idx="90">
                  <c:v>21.674391</c:v>
                </c:pt>
                <c:pt idx="91">
                  <c:v>21.522635999999999</c:v>
                </c:pt>
                <c:pt idx="92">
                  <c:v>21.802250000000001</c:v>
                </c:pt>
                <c:pt idx="93">
                  <c:v>22.459023999999999</c:v>
                </c:pt>
                <c:pt idx="94">
                  <c:v>22.84487</c:v>
                </c:pt>
                <c:pt idx="95">
                  <c:v>23.103373000000001</c:v>
                </c:pt>
                <c:pt idx="96">
                  <c:v>21.645014</c:v>
                </c:pt>
                <c:pt idx="97">
                  <c:v>20.631139999999998</c:v>
                </c:pt>
                <c:pt idx="98">
                  <c:v>19.489504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'IP3'!$AG$5:$AG$103</c:f>
              <c:numCache>
                <c:formatCode>General</c:formatCode>
                <c:ptCount val="99"/>
                <c:pt idx="0">
                  <c:v>14.037967999999999</c:v>
                </c:pt>
                <c:pt idx="1">
                  <c:v>17.028423</c:v>
                </c:pt>
                <c:pt idx="2">
                  <c:v>21.087219000000001</c:v>
                </c:pt>
                <c:pt idx="3">
                  <c:v>23.497630999999998</c:v>
                </c:pt>
                <c:pt idx="4">
                  <c:v>23.418631000000001</c:v>
                </c:pt>
                <c:pt idx="5">
                  <c:v>22.132895000000001</c:v>
                </c:pt>
                <c:pt idx="6">
                  <c:v>21.374399</c:v>
                </c:pt>
                <c:pt idx="7">
                  <c:v>21.006613000000002</c:v>
                </c:pt>
                <c:pt idx="8">
                  <c:v>20.405197000000001</c:v>
                </c:pt>
                <c:pt idx="9">
                  <c:v>20.338894</c:v>
                </c:pt>
                <c:pt idx="10">
                  <c:v>19.958548</c:v>
                </c:pt>
                <c:pt idx="11">
                  <c:v>19.879759</c:v>
                </c:pt>
                <c:pt idx="12">
                  <c:v>19.560676999999998</c:v>
                </c:pt>
                <c:pt idx="13">
                  <c:v>19.415603999999998</c:v>
                </c:pt>
                <c:pt idx="14">
                  <c:v>19.468661999999998</c:v>
                </c:pt>
                <c:pt idx="15">
                  <c:v>19.584751000000001</c:v>
                </c:pt>
                <c:pt idx="16">
                  <c:v>19.711888999999999</c:v>
                </c:pt>
                <c:pt idx="17">
                  <c:v>19.561546</c:v>
                </c:pt>
                <c:pt idx="18">
                  <c:v>19.452051000000001</c:v>
                </c:pt>
                <c:pt idx="19">
                  <c:v>19.325968</c:v>
                </c:pt>
                <c:pt idx="20">
                  <c:v>19.025286000000001</c:v>
                </c:pt>
                <c:pt idx="21">
                  <c:v>18.989384000000001</c:v>
                </c:pt>
                <c:pt idx="22">
                  <c:v>19.036465</c:v>
                </c:pt>
                <c:pt idx="23">
                  <c:v>19.405536999999999</c:v>
                </c:pt>
                <c:pt idx="24">
                  <c:v>19.670501999999999</c:v>
                </c:pt>
                <c:pt idx="25">
                  <c:v>19.651997000000001</c:v>
                </c:pt>
                <c:pt idx="26">
                  <c:v>19.719874999999998</c:v>
                </c:pt>
                <c:pt idx="27">
                  <c:v>19.442288999999999</c:v>
                </c:pt>
                <c:pt idx="28">
                  <c:v>19.453458999999999</c:v>
                </c:pt>
                <c:pt idx="29">
                  <c:v>19.182465000000001</c:v>
                </c:pt>
                <c:pt idx="30">
                  <c:v>19.078195999999998</c:v>
                </c:pt>
                <c:pt idx="31">
                  <c:v>18.8629</c:v>
                </c:pt>
                <c:pt idx="32">
                  <c:v>18.720219</c:v>
                </c:pt>
                <c:pt idx="33">
                  <c:v>18.386208</c:v>
                </c:pt>
                <c:pt idx="34">
                  <c:v>18.232738000000001</c:v>
                </c:pt>
                <c:pt idx="35">
                  <c:v>18.117526999999999</c:v>
                </c:pt>
                <c:pt idx="36">
                  <c:v>18.242339999999999</c:v>
                </c:pt>
                <c:pt idx="37">
                  <c:v>18.19735</c:v>
                </c:pt>
                <c:pt idx="38">
                  <c:v>18.072638999999999</c:v>
                </c:pt>
                <c:pt idx="39">
                  <c:v>17.878487</c:v>
                </c:pt>
                <c:pt idx="40">
                  <c:v>17.969839</c:v>
                </c:pt>
                <c:pt idx="41">
                  <c:v>18.268401999999998</c:v>
                </c:pt>
                <c:pt idx="42">
                  <c:v>19.075264000000001</c:v>
                </c:pt>
                <c:pt idx="43">
                  <c:v>19.703116999999999</c:v>
                </c:pt>
                <c:pt idx="44">
                  <c:v>20.436163000000001</c:v>
                </c:pt>
                <c:pt idx="45">
                  <c:v>20.135777000000001</c:v>
                </c:pt>
                <c:pt idx="46">
                  <c:v>19.823478999999999</c:v>
                </c:pt>
                <c:pt idx="47">
                  <c:v>19.130676000000001</c:v>
                </c:pt>
                <c:pt idx="48">
                  <c:v>18.859617</c:v>
                </c:pt>
                <c:pt idx="49">
                  <c:v>18.382444</c:v>
                </c:pt>
                <c:pt idx="50">
                  <c:v>18.313385</c:v>
                </c:pt>
                <c:pt idx="51">
                  <c:v>18.352297</c:v>
                </c:pt>
                <c:pt idx="52">
                  <c:v>18.107482999999998</c:v>
                </c:pt>
                <c:pt idx="53">
                  <c:v>17.611355</c:v>
                </c:pt>
                <c:pt idx="54">
                  <c:v>16.918695</c:v>
                </c:pt>
                <c:pt idx="55">
                  <c:v>17.089172000000001</c:v>
                </c:pt>
                <c:pt idx="56">
                  <c:v>17.425846</c:v>
                </c:pt>
                <c:pt idx="57">
                  <c:v>18.370518000000001</c:v>
                </c:pt>
                <c:pt idx="58">
                  <c:v>18.959623000000001</c:v>
                </c:pt>
                <c:pt idx="59">
                  <c:v>19.277978999999998</c:v>
                </c:pt>
                <c:pt idx="60">
                  <c:v>19.395678</c:v>
                </c:pt>
                <c:pt idx="61">
                  <c:v>19.393554999999999</c:v>
                </c:pt>
                <c:pt idx="62">
                  <c:v>19.6007</c:v>
                </c:pt>
                <c:pt idx="63">
                  <c:v>19.511824000000001</c:v>
                </c:pt>
                <c:pt idx="64">
                  <c:v>19.666698</c:v>
                </c:pt>
                <c:pt idx="65">
                  <c:v>19.640806000000001</c:v>
                </c:pt>
                <c:pt idx="66">
                  <c:v>19.684380000000001</c:v>
                </c:pt>
                <c:pt idx="67">
                  <c:v>19.738482000000001</c:v>
                </c:pt>
                <c:pt idx="68">
                  <c:v>20.017979</c:v>
                </c:pt>
                <c:pt idx="69">
                  <c:v>20.657102999999999</c:v>
                </c:pt>
                <c:pt idx="70">
                  <c:v>20.657204</c:v>
                </c:pt>
                <c:pt idx="71">
                  <c:v>20.867408999999999</c:v>
                </c:pt>
                <c:pt idx="72">
                  <c:v>20.600753999999998</c:v>
                </c:pt>
                <c:pt idx="73">
                  <c:v>20.897532999999999</c:v>
                </c:pt>
                <c:pt idx="74">
                  <c:v>20.774028999999999</c:v>
                </c:pt>
                <c:pt idx="75">
                  <c:v>20.353086000000001</c:v>
                </c:pt>
                <c:pt idx="76">
                  <c:v>20.172388000000002</c:v>
                </c:pt>
                <c:pt idx="77">
                  <c:v>19.744057000000002</c:v>
                </c:pt>
                <c:pt idx="78">
                  <c:v>19.405891</c:v>
                </c:pt>
                <c:pt idx="79">
                  <c:v>18.963132999999999</c:v>
                </c:pt>
                <c:pt idx="80">
                  <c:v>18.732700000000001</c:v>
                </c:pt>
                <c:pt idx="81">
                  <c:v>18.943279</c:v>
                </c:pt>
                <c:pt idx="82">
                  <c:v>18.620501000000001</c:v>
                </c:pt>
                <c:pt idx="83">
                  <c:v>18.403198</c:v>
                </c:pt>
                <c:pt idx="84">
                  <c:v>17.642410000000002</c:v>
                </c:pt>
                <c:pt idx="85">
                  <c:v>17.371255999999999</c:v>
                </c:pt>
                <c:pt idx="86">
                  <c:v>17.247658000000001</c:v>
                </c:pt>
                <c:pt idx="87">
                  <c:v>18.715472999999999</c:v>
                </c:pt>
                <c:pt idx="88">
                  <c:v>19.936147999999999</c:v>
                </c:pt>
                <c:pt idx="89">
                  <c:v>21.369160000000001</c:v>
                </c:pt>
                <c:pt idx="90">
                  <c:v>21.897247</c:v>
                </c:pt>
                <c:pt idx="91">
                  <c:v>21.891911</c:v>
                </c:pt>
                <c:pt idx="92">
                  <c:v>21.284817</c:v>
                </c:pt>
                <c:pt idx="93">
                  <c:v>20.704414</c:v>
                </c:pt>
                <c:pt idx="94">
                  <c:v>20.498889999999999</c:v>
                </c:pt>
                <c:pt idx="95">
                  <c:v>20.612347</c:v>
                </c:pt>
                <c:pt idx="96">
                  <c:v>19.691230999999998</c:v>
                </c:pt>
                <c:pt idx="97">
                  <c:v>18.723475000000001</c:v>
                </c:pt>
                <c:pt idx="98">
                  <c:v>17.692105999999999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Power: 3 GHz IF, Sine Wave LSLO (dBm)</a:t>
            </a:r>
          </a:p>
        </c:rich>
      </c:tx>
      <c:layout>
        <c:manualLayout>
          <c:xMode val="edge"/>
          <c:yMode val="edge"/>
          <c:x val="0.14540453829207162"/>
          <c:y val="1.38890456282541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2786166637108803"/>
          <c:w val="0.76542713682528862"/>
          <c:h val="0.681385894045303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'IP3'!$AG$2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'IP3'!$AF$5:$AF$103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'IP3'!$AH$5:$AH$103</c:f>
              <c:numCache>
                <c:formatCode>General</c:formatCode>
                <c:ptCount val="99"/>
                <c:pt idx="0">
                  <c:v>2.0973915999999999</c:v>
                </c:pt>
                <c:pt idx="1">
                  <c:v>5.8017488000000004</c:v>
                </c:pt>
                <c:pt idx="2">
                  <c:v>10.871710999999999</c:v>
                </c:pt>
                <c:pt idx="3">
                  <c:v>13.871556999999999</c:v>
                </c:pt>
                <c:pt idx="4">
                  <c:v>14.24466</c:v>
                </c:pt>
                <c:pt idx="5">
                  <c:v>13.156943999999999</c:v>
                </c:pt>
                <c:pt idx="6">
                  <c:v>12.670109</c:v>
                </c:pt>
                <c:pt idx="7">
                  <c:v>12.45913</c:v>
                </c:pt>
                <c:pt idx="8">
                  <c:v>11.991199</c:v>
                </c:pt>
                <c:pt idx="9">
                  <c:v>12.00644</c:v>
                </c:pt>
                <c:pt idx="10">
                  <c:v>11.661738</c:v>
                </c:pt>
                <c:pt idx="11">
                  <c:v>11.624522000000001</c:v>
                </c:pt>
                <c:pt idx="12">
                  <c:v>11.341998</c:v>
                </c:pt>
                <c:pt idx="13">
                  <c:v>11.268796999999999</c:v>
                </c:pt>
                <c:pt idx="14">
                  <c:v>11.389950000000001</c:v>
                </c:pt>
                <c:pt idx="15">
                  <c:v>11.566573</c:v>
                </c:pt>
                <c:pt idx="16">
                  <c:v>11.709481</c:v>
                </c:pt>
                <c:pt idx="17">
                  <c:v>11.525311</c:v>
                </c:pt>
                <c:pt idx="18">
                  <c:v>11.379592000000001</c:v>
                </c:pt>
                <c:pt idx="19">
                  <c:v>11.162496000000001</c:v>
                </c:pt>
                <c:pt idx="20">
                  <c:v>10.849356</c:v>
                </c:pt>
                <c:pt idx="21">
                  <c:v>10.753076999999999</c:v>
                </c:pt>
                <c:pt idx="22">
                  <c:v>10.797988</c:v>
                </c:pt>
                <c:pt idx="23">
                  <c:v>11.122465</c:v>
                </c:pt>
                <c:pt idx="24">
                  <c:v>11.341927999999999</c:v>
                </c:pt>
                <c:pt idx="25">
                  <c:v>11.301214999999999</c:v>
                </c:pt>
                <c:pt idx="26">
                  <c:v>11.285591999999999</c:v>
                </c:pt>
                <c:pt idx="27">
                  <c:v>11.024025999999999</c:v>
                </c:pt>
                <c:pt idx="28">
                  <c:v>10.992019000000001</c:v>
                </c:pt>
                <c:pt idx="29">
                  <c:v>10.704148999999999</c:v>
                </c:pt>
                <c:pt idx="30">
                  <c:v>10.579031000000001</c:v>
                </c:pt>
                <c:pt idx="31">
                  <c:v>10.327640000000001</c:v>
                </c:pt>
                <c:pt idx="32">
                  <c:v>10.188677</c:v>
                </c:pt>
                <c:pt idx="33">
                  <c:v>9.8238325</c:v>
                </c:pt>
                <c:pt idx="34">
                  <c:v>9.6785821999999992</c:v>
                </c:pt>
                <c:pt idx="35">
                  <c:v>9.5584927000000004</c:v>
                </c:pt>
                <c:pt idx="36">
                  <c:v>9.6526908999999996</c:v>
                </c:pt>
                <c:pt idx="37">
                  <c:v>9.5814695000000007</c:v>
                </c:pt>
                <c:pt idx="38">
                  <c:v>9.3698273000000007</c:v>
                </c:pt>
                <c:pt idx="39">
                  <c:v>9.1052827999999995</c:v>
                </c:pt>
                <c:pt idx="40">
                  <c:v>9.0610722999999993</c:v>
                </c:pt>
                <c:pt idx="41">
                  <c:v>9.2633466999999996</c:v>
                </c:pt>
                <c:pt idx="42">
                  <c:v>10.023834000000001</c:v>
                </c:pt>
                <c:pt idx="43">
                  <c:v>10.614072999999999</c:v>
                </c:pt>
                <c:pt idx="44">
                  <c:v>11.377416999999999</c:v>
                </c:pt>
                <c:pt idx="45">
                  <c:v>10.982449000000001</c:v>
                </c:pt>
                <c:pt idx="46">
                  <c:v>10.609724</c:v>
                </c:pt>
                <c:pt idx="47">
                  <c:v>9.7051268000000004</c:v>
                </c:pt>
                <c:pt idx="48">
                  <c:v>9.2448606000000009</c:v>
                </c:pt>
                <c:pt idx="49">
                  <c:v>8.7350940999999995</c:v>
                </c:pt>
                <c:pt idx="50">
                  <c:v>8.5830859999999998</c:v>
                </c:pt>
                <c:pt idx="51">
                  <c:v>8.7300757999999998</c:v>
                </c:pt>
                <c:pt idx="52">
                  <c:v>8.3737583000000004</c:v>
                </c:pt>
                <c:pt idx="53">
                  <c:v>8.0108212999999999</c:v>
                </c:pt>
                <c:pt idx="54">
                  <c:v>7.3104668000000004</c:v>
                </c:pt>
                <c:pt idx="55">
                  <c:v>7.4464516999999999</c:v>
                </c:pt>
                <c:pt idx="56">
                  <c:v>7.6098436999999999</c:v>
                </c:pt>
                <c:pt idx="57">
                  <c:v>8.1224460999999994</c:v>
                </c:pt>
                <c:pt idx="58">
                  <c:v>8.4624118999999993</c:v>
                </c:pt>
                <c:pt idx="59">
                  <c:v>8.4085549999999998</c:v>
                </c:pt>
                <c:pt idx="60">
                  <c:v>8.4576969000000002</c:v>
                </c:pt>
                <c:pt idx="61">
                  <c:v>8.4521046000000002</c:v>
                </c:pt>
                <c:pt idx="62">
                  <c:v>8.7097978999999999</c:v>
                </c:pt>
                <c:pt idx="63">
                  <c:v>8.9445981999999997</c:v>
                </c:pt>
                <c:pt idx="64">
                  <c:v>9.0711899000000003</c:v>
                </c:pt>
                <c:pt idx="65">
                  <c:v>9.2938317999999995</c:v>
                </c:pt>
                <c:pt idx="66">
                  <c:v>9.1830224999999999</c:v>
                </c:pt>
                <c:pt idx="67">
                  <c:v>9.1889123999999995</c:v>
                </c:pt>
                <c:pt idx="68">
                  <c:v>9.1393328</c:v>
                </c:pt>
                <c:pt idx="69">
                  <c:v>9.3554878000000006</c:v>
                </c:pt>
                <c:pt idx="70">
                  <c:v>9.2370681999999995</c:v>
                </c:pt>
                <c:pt idx="71">
                  <c:v>9.1203345999999996</c:v>
                </c:pt>
                <c:pt idx="72">
                  <c:v>8.9464483000000001</c:v>
                </c:pt>
                <c:pt idx="73">
                  <c:v>9.1332377999999999</c:v>
                </c:pt>
                <c:pt idx="74">
                  <c:v>9.2424955000000004</c:v>
                </c:pt>
                <c:pt idx="75">
                  <c:v>9.0124396999999998</c:v>
                </c:pt>
                <c:pt idx="76">
                  <c:v>8.9751854000000009</c:v>
                </c:pt>
                <c:pt idx="77">
                  <c:v>8.7023610999999992</c:v>
                </c:pt>
                <c:pt idx="78">
                  <c:v>8.1092682000000007</c:v>
                </c:pt>
                <c:pt idx="79">
                  <c:v>7.4706739999999998</c:v>
                </c:pt>
                <c:pt idx="80">
                  <c:v>6.7954736000000002</c:v>
                </c:pt>
                <c:pt idx="81">
                  <c:v>6.7568712</c:v>
                </c:pt>
                <c:pt idx="82">
                  <c:v>6.3316201999999997</c:v>
                </c:pt>
                <c:pt idx="83">
                  <c:v>6.2793001999999998</c:v>
                </c:pt>
                <c:pt idx="84">
                  <c:v>5.7617301999999997</c:v>
                </c:pt>
                <c:pt idx="85">
                  <c:v>5.4565600999999999</c:v>
                </c:pt>
                <c:pt idx="86">
                  <c:v>4.9281119999999996</c:v>
                </c:pt>
                <c:pt idx="87">
                  <c:v>5.5063148000000002</c:v>
                </c:pt>
                <c:pt idx="88">
                  <c:v>5.7544583999999999</c:v>
                </c:pt>
                <c:pt idx="89">
                  <c:v>6.234426</c:v>
                </c:pt>
                <c:pt idx="90">
                  <c:v>6.2733922</c:v>
                </c:pt>
                <c:pt idx="91">
                  <c:v>6.1976279999999999</c:v>
                </c:pt>
                <c:pt idx="92">
                  <c:v>5.8589807</c:v>
                </c:pt>
                <c:pt idx="93">
                  <c:v>5.4867682000000002</c:v>
                </c:pt>
                <c:pt idx="94">
                  <c:v>5.2283157999999998</c:v>
                </c:pt>
                <c:pt idx="95">
                  <c:v>5.2452831</c:v>
                </c:pt>
                <c:pt idx="96">
                  <c:v>4.5392751999999996</c:v>
                </c:pt>
                <c:pt idx="97">
                  <c:v>4.010891</c:v>
                </c:pt>
                <c:pt idx="98">
                  <c:v>3.4315381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1"/>
          <c:order val="1"/>
          <c:tx>
            <c:strRef>
              <c:f>'IP3'!$AJ$2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-3.9378413999999999</c:v>
                </c:pt>
                <c:pt idx="1">
                  <c:v>-0.63756805999999999</c:v>
                </c:pt>
                <c:pt idx="2">
                  <c:v>4.4146118000000003</c:v>
                </c:pt>
                <c:pt idx="3">
                  <c:v>9.3763523000000006</c:v>
                </c:pt>
                <c:pt idx="4">
                  <c:v>12.707894</c:v>
                </c:pt>
                <c:pt idx="5">
                  <c:v>14.400261</c:v>
                </c:pt>
                <c:pt idx="6">
                  <c:v>13.415412999999999</c:v>
                </c:pt>
                <c:pt idx="7">
                  <c:v>13.039232999999999</c:v>
                </c:pt>
                <c:pt idx="8">
                  <c:v>11.943711</c:v>
                </c:pt>
                <c:pt idx="9">
                  <c:v>12.069761</c:v>
                </c:pt>
                <c:pt idx="10">
                  <c:v>11.474093</c:v>
                </c:pt>
                <c:pt idx="11">
                  <c:v>11.276674</c:v>
                </c:pt>
                <c:pt idx="12">
                  <c:v>10.967166000000001</c:v>
                </c:pt>
                <c:pt idx="13">
                  <c:v>10.78768</c:v>
                </c:pt>
                <c:pt idx="14">
                  <c:v>11.003830000000001</c:v>
                </c:pt>
                <c:pt idx="15">
                  <c:v>11.192387</c:v>
                </c:pt>
                <c:pt idx="16">
                  <c:v>11.412452999999999</c:v>
                </c:pt>
                <c:pt idx="17">
                  <c:v>11.388564000000001</c:v>
                </c:pt>
                <c:pt idx="18">
                  <c:v>11.127082</c:v>
                </c:pt>
                <c:pt idx="19">
                  <c:v>10.809855000000001</c:v>
                </c:pt>
                <c:pt idx="20">
                  <c:v>10.459861</c:v>
                </c:pt>
                <c:pt idx="21">
                  <c:v>10.33408</c:v>
                </c:pt>
                <c:pt idx="22">
                  <c:v>10.54101</c:v>
                </c:pt>
                <c:pt idx="23">
                  <c:v>11.283008000000001</c:v>
                </c:pt>
                <c:pt idx="24">
                  <c:v>11.525798</c:v>
                </c:pt>
                <c:pt idx="25">
                  <c:v>11.505193999999999</c:v>
                </c:pt>
                <c:pt idx="26">
                  <c:v>11.043982</c:v>
                </c:pt>
                <c:pt idx="27">
                  <c:v>10.802154</c:v>
                </c:pt>
                <c:pt idx="28">
                  <c:v>10.734999</c:v>
                </c:pt>
                <c:pt idx="29">
                  <c:v>10.461349999999999</c:v>
                </c:pt>
                <c:pt idx="30">
                  <c:v>10.314563</c:v>
                </c:pt>
                <c:pt idx="31">
                  <c:v>9.9663620000000002</c:v>
                </c:pt>
                <c:pt idx="32">
                  <c:v>9.8602942999999996</c:v>
                </c:pt>
                <c:pt idx="33">
                  <c:v>9.5380506999999994</c:v>
                </c:pt>
                <c:pt idx="34">
                  <c:v>9.6016206999999998</c:v>
                </c:pt>
                <c:pt idx="35">
                  <c:v>9.5110282999999995</c:v>
                </c:pt>
                <c:pt idx="36">
                  <c:v>9.6280812999999998</c:v>
                </c:pt>
                <c:pt idx="37">
                  <c:v>9.6071653000000001</c:v>
                </c:pt>
                <c:pt idx="38">
                  <c:v>9.4185400000000001</c:v>
                </c:pt>
                <c:pt idx="39">
                  <c:v>9.3368310999999995</c:v>
                </c:pt>
                <c:pt idx="40">
                  <c:v>9.5980843999999994</c:v>
                </c:pt>
                <c:pt idx="41">
                  <c:v>9.9242697</c:v>
                </c:pt>
                <c:pt idx="42">
                  <c:v>10.744833</c:v>
                </c:pt>
                <c:pt idx="43">
                  <c:v>11.154596</c:v>
                </c:pt>
                <c:pt idx="44">
                  <c:v>11.808069</c:v>
                </c:pt>
                <c:pt idx="45">
                  <c:v>11.355834</c:v>
                </c:pt>
                <c:pt idx="46">
                  <c:v>11.00446</c:v>
                </c:pt>
                <c:pt idx="47">
                  <c:v>10.039206999999999</c:v>
                </c:pt>
                <c:pt idx="48">
                  <c:v>9.7992220000000003</c:v>
                </c:pt>
                <c:pt idx="49">
                  <c:v>9.2612237999999998</c:v>
                </c:pt>
                <c:pt idx="50">
                  <c:v>9.2819661999999994</c:v>
                </c:pt>
                <c:pt idx="51">
                  <c:v>9.0443257999999993</c:v>
                </c:pt>
                <c:pt idx="52">
                  <c:v>8.7656630999999994</c:v>
                </c:pt>
                <c:pt idx="53">
                  <c:v>8.4470091000000007</c:v>
                </c:pt>
                <c:pt idx="54">
                  <c:v>8.0324677999999992</c:v>
                </c:pt>
                <c:pt idx="55">
                  <c:v>8.0024432999999995</c:v>
                </c:pt>
                <c:pt idx="56">
                  <c:v>7.9136648000000003</c:v>
                </c:pt>
                <c:pt idx="57">
                  <c:v>7.9560399000000004</c:v>
                </c:pt>
                <c:pt idx="58">
                  <c:v>8.0751410000000003</c:v>
                </c:pt>
                <c:pt idx="59">
                  <c:v>8.0222873999999997</c:v>
                </c:pt>
                <c:pt idx="60">
                  <c:v>8.1634197000000004</c:v>
                </c:pt>
                <c:pt idx="61">
                  <c:v>8.0759115000000001</c:v>
                </c:pt>
                <c:pt idx="62">
                  <c:v>8.4717798000000002</c:v>
                </c:pt>
                <c:pt idx="63">
                  <c:v>8.7179994999999995</c:v>
                </c:pt>
                <c:pt idx="64">
                  <c:v>9.1216106000000003</c:v>
                </c:pt>
                <c:pt idx="65">
                  <c:v>9.4126128999999992</c:v>
                </c:pt>
                <c:pt idx="66">
                  <c:v>9.4692831000000002</c:v>
                </c:pt>
                <c:pt idx="67">
                  <c:v>9.4942913000000004</c:v>
                </c:pt>
                <c:pt idx="68">
                  <c:v>9.9563998999999992</c:v>
                </c:pt>
                <c:pt idx="69">
                  <c:v>10.453404000000001</c:v>
                </c:pt>
                <c:pt idx="70">
                  <c:v>10.717498000000001</c:v>
                </c:pt>
                <c:pt idx="71">
                  <c:v>10.11974</c:v>
                </c:pt>
                <c:pt idx="72">
                  <c:v>10.211681</c:v>
                </c:pt>
                <c:pt idx="73">
                  <c:v>9.7682581000000006</c:v>
                </c:pt>
                <c:pt idx="74">
                  <c:v>9.8729209999999998</c:v>
                </c:pt>
                <c:pt idx="75">
                  <c:v>9.3818073000000002</c:v>
                </c:pt>
                <c:pt idx="76">
                  <c:v>9.9907284000000001</c:v>
                </c:pt>
                <c:pt idx="77">
                  <c:v>9.8775644000000007</c:v>
                </c:pt>
                <c:pt idx="78">
                  <c:v>9.5692005000000009</c:v>
                </c:pt>
                <c:pt idx="79">
                  <c:v>9.1607151000000009</c:v>
                </c:pt>
                <c:pt idx="80">
                  <c:v>8.8856649000000001</c:v>
                </c:pt>
                <c:pt idx="81">
                  <c:v>8.8711338000000008</c:v>
                </c:pt>
                <c:pt idx="82">
                  <c:v>8.2684640999999992</c:v>
                </c:pt>
                <c:pt idx="83">
                  <c:v>8.0827960999999995</c:v>
                </c:pt>
                <c:pt idx="84">
                  <c:v>7.5320882999999998</c:v>
                </c:pt>
                <c:pt idx="85">
                  <c:v>7.3445058000000003</c:v>
                </c:pt>
                <c:pt idx="86">
                  <c:v>6.7476468000000001</c:v>
                </c:pt>
                <c:pt idx="87">
                  <c:v>7.0509667</c:v>
                </c:pt>
                <c:pt idx="88">
                  <c:v>7.1885146999999998</c:v>
                </c:pt>
                <c:pt idx="89">
                  <c:v>6.8886732999999998</c:v>
                </c:pt>
                <c:pt idx="90">
                  <c:v>6.9766908000000001</c:v>
                </c:pt>
                <c:pt idx="91">
                  <c:v>6.9011297000000003</c:v>
                </c:pt>
                <c:pt idx="92">
                  <c:v>7.5739093000000004</c:v>
                </c:pt>
                <c:pt idx="93">
                  <c:v>7.7803240000000002</c:v>
                </c:pt>
                <c:pt idx="94">
                  <c:v>7.8123073999999999</c:v>
                </c:pt>
                <c:pt idx="95">
                  <c:v>7.7275400000000003</c:v>
                </c:pt>
                <c:pt idx="96">
                  <c:v>6.9764514000000002</c:v>
                </c:pt>
                <c:pt idx="97">
                  <c:v>6.2457985999999996</c:v>
                </c:pt>
                <c:pt idx="98">
                  <c:v>5.5630177999999999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'IP3'!$AM$2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-15.30592</c:v>
                </c:pt>
                <c:pt idx="1">
                  <c:v>-10.773596</c:v>
                </c:pt>
                <c:pt idx="2">
                  <c:v>-4.6304498000000001</c:v>
                </c:pt>
                <c:pt idx="3">
                  <c:v>0.60862123999999995</c:v>
                </c:pt>
                <c:pt idx="4">
                  <c:v>5.0457105999999996</c:v>
                </c:pt>
                <c:pt idx="5">
                  <c:v>8.7384815000000007</c:v>
                </c:pt>
                <c:pt idx="6">
                  <c:v>11.487724999999999</c:v>
                </c:pt>
                <c:pt idx="7">
                  <c:v>12.833600000000001</c:v>
                </c:pt>
                <c:pt idx="8">
                  <c:v>12.632156</c:v>
                </c:pt>
                <c:pt idx="9">
                  <c:v>12.564605</c:v>
                </c:pt>
                <c:pt idx="10">
                  <c:v>11.567067</c:v>
                </c:pt>
                <c:pt idx="11">
                  <c:v>11.116519</c:v>
                </c:pt>
                <c:pt idx="12">
                  <c:v>10.800584000000001</c:v>
                </c:pt>
                <c:pt idx="13">
                  <c:v>10.726995000000001</c:v>
                </c:pt>
                <c:pt idx="14">
                  <c:v>10.780581</c:v>
                </c:pt>
                <c:pt idx="15">
                  <c:v>10.864444000000001</c:v>
                </c:pt>
                <c:pt idx="16">
                  <c:v>10.854976000000001</c:v>
                </c:pt>
                <c:pt idx="17">
                  <c:v>10.847054</c:v>
                </c:pt>
                <c:pt idx="18">
                  <c:v>10.672903</c:v>
                </c:pt>
                <c:pt idx="19">
                  <c:v>10.580036</c:v>
                </c:pt>
                <c:pt idx="20">
                  <c:v>10.255331999999999</c:v>
                </c:pt>
                <c:pt idx="21">
                  <c:v>10.183229000000001</c:v>
                </c:pt>
                <c:pt idx="22">
                  <c:v>10.329905</c:v>
                </c:pt>
                <c:pt idx="23">
                  <c:v>10.79293</c:v>
                </c:pt>
                <c:pt idx="24">
                  <c:v>10.927139</c:v>
                </c:pt>
                <c:pt idx="25">
                  <c:v>10.768727999999999</c:v>
                </c:pt>
                <c:pt idx="26">
                  <c:v>10.745362</c:v>
                </c:pt>
                <c:pt idx="27">
                  <c:v>10.616244999999999</c:v>
                </c:pt>
                <c:pt idx="28">
                  <c:v>10.598329</c:v>
                </c:pt>
                <c:pt idx="29">
                  <c:v>10.282253000000001</c:v>
                </c:pt>
                <c:pt idx="30">
                  <c:v>10.050822</c:v>
                </c:pt>
                <c:pt idx="31">
                  <c:v>9.5582142000000001</c:v>
                </c:pt>
                <c:pt idx="32">
                  <c:v>9.1896819999999995</c:v>
                </c:pt>
                <c:pt idx="33">
                  <c:v>8.8994426999999998</c:v>
                </c:pt>
                <c:pt idx="34">
                  <c:v>9.1327666999999995</c:v>
                </c:pt>
                <c:pt idx="35">
                  <c:v>9.2379359999999995</c:v>
                </c:pt>
                <c:pt idx="36">
                  <c:v>9.5995521999999998</c:v>
                </c:pt>
                <c:pt idx="37">
                  <c:v>9.6056042000000001</c:v>
                </c:pt>
                <c:pt idx="38">
                  <c:v>9.6224775000000005</c:v>
                </c:pt>
                <c:pt idx="39">
                  <c:v>9.4629335000000001</c:v>
                </c:pt>
                <c:pt idx="40">
                  <c:v>9.7527284999999999</c:v>
                </c:pt>
                <c:pt idx="41">
                  <c:v>10.165476</c:v>
                </c:pt>
                <c:pt idx="42">
                  <c:v>11.035432999999999</c:v>
                </c:pt>
                <c:pt idx="43">
                  <c:v>11.361227</c:v>
                </c:pt>
                <c:pt idx="44">
                  <c:v>11.877700000000001</c:v>
                </c:pt>
                <c:pt idx="45">
                  <c:v>11.420237</c:v>
                </c:pt>
                <c:pt idx="46">
                  <c:v>11.215911999999999</c:v>
                </c:pt>
                <c:pt idx="47">
                  <c:v>10.370543</c:v>
                </c:pt>
                <c:pt idx="48">
                  <c:v>9.9806805000000001</c:v>
                </c:pt>
                <c:pt idx="49">
                  <c:v>9.4776229999999995</c:v>
                </c:pt>
                <c:pt idx="50">
                  <c:v>9.3010187000000002</c:v>
                </c:pt>
                <c:pt idx="51">
                  <c:v>9.0775165999999992</c:v>
                </c:pt>
                <c:pt idx="52">
                  <c:v>8.7002696999999998</c:v>
                </c:pt>
                <c:pt idx="53">
                  <c:v>8.3004455999999998</c:v>
                </c:pt>
                <c:pt idx="54">
                  <c:v>7.9493121999999996</c:v>
                </c:pt>
                <c:pt idx="55">
                  <c:v>7.7617010999999998</c:v>
                </c:pt>
                <c:pt idx="56">
                  <c:v>7.6018094999999999</c:v>
                </c:pt>
                <c:pt idx="57">
                  <c:v>7.6505150999999998</c:v>
                </c:pt>
                <c:pt idx="58">
                  <c:v>7.8886662000000003</c:v>
                </c:pt>
                <c:pt idx="59">
                  <c:v>7.9194632</c:v>
                </c:pt>
                <c:pt idx="60">
                  <c:v>8.0307922000000005</c:v>
                </c:pt>
                <c:pt idx="61">
                  <c:v>7.9532708999999997</c:v>
                </c:pt>
                <c:pt idx="62">
                  <c:v>8.3572664000000003</c:v>
                </c:pt>
                <c:pt idx="63">
                  <c:v>8.9608506999999999</c:v>
                </c:pt>
                <c:pt idx="64">
                  <c:v>9.7434998000000004</c:v>
                </c:pt>
                <c:pt idx="65">
                  <c:v>10.244842999999999</c:v>
                </c:pt>
                <c:pt idx="66">
                  <c:v>10.243838</c:v>
                </c:pt>
                <c:pt idx="67">
                  <c:v>10.272814</c:v>
                </c:pt>
                <c:pt idx="68">
                  <c:v>11.455895</c:v>
                </c:pt>
                <c:pt idx="69">
                  <c:v>12.022228999999999</c:v>
                </c:pt>
                <c:pt idx="70">
                  <c:v>11.994043</c:v>
                </c:pt>
                <c:pt idx="71">
                  <c:v>10.356235</c:v>
                </c:pt>
                <c:pt idx="72">
                  <c:v>10.254344</c:v>
                </c:pt>
                <c:pt idx="73">
                  <c:v>10.238675000000001</c:v>
                </c:pt>
                <c:pt idx="74">
                  <c:v>10.558636999999999</c:v>
                </c:pt>
                <c:pt idx="75">
                  <c:v>9.9403933999999996</c:v>
                </c:pt>
                <c:pt idx="76">
                  <c:v>9.7469596999999997</c:v>
                </c:pt>
                <c:pt idx="77">
                  <c:v>9.5302649000000006</c:v>
                </c:pt>
                <c:pt idx="78">
                  <c:v>9.5070704999999993</c:v>
                </c:pt>
                <c:pt idx="79">
                  <c:v>9.5176163000000003</c:v>
                </c:pt>
                <c:pt idx="80">
                  <c:v>9.2378301999999994</c:v>
                </c:pt>
                <c:pt idx="81">
                  <c:v>9.1169767000000004</c:v>
                </c:pt>
                <c:pt idx="82">
                  <c:v>8.8080931000000007</c:v>
                </c:pt>
                <c:pt idx="83">
                  <c:v>9.1169309999999992</c:v>
                </c:pt>
                <c:pt idx="84">
                  <c:v>8.7595129000000007</c:v>
                </c:pt>
                <c:pt idx="85">
                  <c:v>8.4868421999999999</c:v>
                </c:pt>
                <c:pt idx="86">
                  <c:v>7.9413590000000003</c:v>
                </c:pt>
                <c:pt idx="87">
                  <c:v>8.2373961999999992</c:v>
                </c:pt>
                <c:pt idx="88">
                  <c:v>7.7871490000000003</c:v>
                </c:pt>
                <c:pt idx="89">
                  <c:v>7.1406355000000001</c:v>
                </c:pt>
                <c:pt idx="90">
                  <c:v>6.8225268999999997</c:v>
                </c:pt>
                <c:pt idx="91">
                  <c:v>7.1620603000000003</c:v>
                </c:pt>
                <c:pt idx="92">
                  <c:v>7.5531696999999998</c:v>
                </c:pt>
                <c:pt idx="93">
                  <c:v>8.0870408999999999</c:v>
                </c:pt>
                <c:pt idx="94">
                  <c:v>8.1498469999999994</c:v>
                </c:pt>
                <c:pt idx="95">
                  <c:v>8.3068322999999999</c:v>
                </c:pt>
                <c:pt idx="96">
                  <c:v>8.2364177999999999</c:v>
                </c:pt>
                <c:pt idx="97">
                  <c:v>7.9513102</c:v>
                </c:pt>
                <c:pt idx="98">
                  <c:v>7.8450565000000001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3"/>
          <c:order val="3"/>
          <c:tx>
            <c:strRef>
              <c:f>'IP3'!$AP$2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-24.269894000000001</c:v>
                </c:pt>
                <c:pt idx="1">
                  <c:v>-21.031593000000001</c:v>
                </c:pt>
                <c:pt idx="2">
                  <c:v>-15.310093</c:v>
                </c:pt>
                <c:pt idx="3">
                  <c:v>-9.8861922999999994</c:v>
                </c:pt>
                <c:pt idx="4">
                  <c:v>-4.8001242</c:v>
                </c:pt>
                <c:pt idx="5">
                  <c:v>-1.5241963000000001</c:v>
                </c:pt>
                <c:pt idx="6">
                  <c:v>2.8290548000000002</c:v>
                </c:pt>
                <c:pt idx="7">
                  <c:v>6.6935786999999998</c:v>
                </c:pt>
                <c:pt idx="8">
                  <c:v>11.419622</c:v>
                </c:pt>
                <c:pt idx="9">
                  <c:v>13.624098</c:v>
                </c:pt>
                <c:pt idx="10">
                  <c:v>13.672782</c:v>
                </c:pt>
                <c:pt idx="11">
                  <c:v>11.814356999999999</c:v>
                </c:pt>
                <c:pt idx="12">
                  <c:v>10.677256</c:v>
                </c:pt>
                <c:pt idx="13">
                  <c:v>10.41221</c:v>
                </c:pt>
                <c:pt idx="14">
                  <c:v>10.540433999999999</c:v>
                </c:pt>
                <c:pt idx="15">
                  <c:v>10.654090999999999</c:v>
                </c:pt>
                <c:pt idx="16">
                  <c:v>10.796639000000001</c:v>
                </c:pt>
                <c:pt idx="17">
                  <c:v>10.938062</c:v>
                </c:pt>
                <c:pt idx="18">
                  <c:v>10.642958999999999</c:v>
                </c:pt>
                <c:pt idx="19">
                  <c:v>10.320456</c:v>
                </c:pt>
                <c:pt idx="20">
                  <c:v>9.8963938000000002</c:v>
                </c:pt>
                <c:pt idx="21">
                  <c:v>9.8878660000000007</c:v>
                </c:pt>
                <c:pt idx="22">
                  <c:v>10.19064</c:v>
                </c:pt>
                <c:pt idx="23">
                  <c:v>10.636976000000001</c:v>
                </c:pt>
                <c:pt idx="24">
                  <c:v>10.675637999999999</c:v>
                </c:pt>
                <c:pt idx="25">
                  <c:v>10.592256000000001</c:v>
                </c:pt>
                <c:pt idx="26">
                  <c:v>10.590346</c:v>
                </c:pt>
                <c:pt idx="27">
                  <c:v>10.570944000000001</c:v>
                </c:pt>
                <c:pt idx="28">
                  <c:v>10.312938000000001</c:v>
                </c:pt>
                <c:pt idx="29">
                  <c:v>9.6840525</c:v>
                </c:pt>
                <c:pt idx="30">
                  <c:v>9.4110794000000002</c:v>
                </c:pt>
                <c:pt idx="31">
                  <c:v>9.1020737</c:v>
                </c:pt>
                <c:pt idx="32">
                  <c:v>9.0708407999999991</c:v>
                </c:pt>
                <c:pt idx="33">
                  <c:v>8.7610416000000004</c:v>
                </c:pt>
                <c:pt idx="34">
                  <c:v>8.9642172000000002</c:v>
                </c:pt>
                <c:pt idx="35">
                  <c:v>9.0714006000000005</c:v>
                </c:pt>
                <c:pt idx="36">
                  <c:v>9.4652089999999998</c:v>
                </c:pt>
                <c:pt idx="37">
                  <c:v>9.6093063000000001</c:v>
                </c:pt>
                <c:pt idx="38">
                  <c:v>9.5923557000000006</c:v>
                </c:pt>
                <c:pt idx="39">
                  <c:v>9.7652511999999998</c:v>
                </c:pt>
                <c:pt idx="40">
                  <c:v>10.178827999999999</c:v>
                </c:pt>
                <c:pt idx="41">
                  <c:v>10.553807000000001</c:v>
                </c:pt>
                <c:pt idx="42">
                  <c:v>11.122878999999999</c:v>
                </c:pt>
                <c:pt idx="43">
                  <c:v>10.89019</c:v>
                </c:pt>
                <c:pt idx="44">
                  <c:v>11.25338</c:v>
                </c:pt>
                <c:pt idx="45">
                  <c:v>10.675979999999999</c:v>
                </c:pt>
                <c:pt idx="46">
                  <c:v>11.011612</c:v>
                </c:pt>
                <c:pt idx="47">
                  <c:v>10.39387</c:v>
                </c:pt>
                <c:pt idx="48">
                  <c:v>10.227876</c:v>
                </c:pt>
                <c:pt idx="49">
                  <c:v>9.3846559999999997</c:v>
                </c:pt>
                <c:pt idx="50">
                  <c:v>9.1522169000000009</c:v>
                </c:pt>
                <c:pt idx="51">
                  <c:v>8.7235250000000004</c:v>
                </c:pt>
                <c:pt idx="52">
                  <c:v>8.2996835999999998</c:v>
                </c:pt>
                <c:pt idx="53">
                  <c:v>7.8284530999999999</c:v>
                </c:pt>
                <c:pt idx="54">
                  <c:v>7.4601321</c:v>
                </c:pt>
                <c:pt idx="55">
                  <c:v>7.3653668999999997</c:v>
                </c:pt>
                <c:pt idx="56">
                  <c:v>7.2735561999999998</c:v>
                </c:pt>
                <c:pt idx="57">
                  <c:v>7.4149599000000004</c:v>
                </c:pt>
                <c:pt idx="58">
                  <c:v>7.9046006000000002</c:v>
                </c:pt>
                <c:pt idx="59">
                  <c:v>8.1561108000000004</c:v>
                </c:pt>
                <c:pt idx="60">
                  <c:v>8.3757610000000007</c:v>
                </c:pt>
                <c:pt idx="61">
                  <c:v>8.3815918000000007</c:v>
                </c:pt>
                <c:pt idx="62">
                  <c:v>8.9084252999999993</c:v>
                </c:pt>
                <c:pt idx="63">
                  <c:v>9.5644320999999994</c:v>
                </c:pt>
                <c:pt idx="64">
                  <c:v>10.272354999999999</c:v>
                </c:pt>
                <c:pt idx="65">
                  <c:v>11.091626</c:v>
                </c:pt>
                <c:pt idx="66">
                  <c:v>11.343225</c:v>
                </c:pt>
                <c:pt idx="67">
                  <c:v>11.334962000000001</c:v>
                </c:pt>
                <c:pt idx="68">
                  <c:v>11.149044</c:v>
                </c:pt>
                <c:pt idx="69">
                  <c:v>10.849907999999999</c:v>
                </c:pt>
                <c:pt idx="70">
                  <c:v>10.696259</c:v>
                </c:pt>
                <c:pt idx="71">
                  <c:v>10.001706</c:v>
                </c:pt>
                <c:pt idx="72">
                  <c:v>10.209139</c:v>
                </c:pt>
                <c:pt idx="73">
                  <c:v>9.5924425000000006</c:v>
                </c:pt>
                <c:pt idx="74">
                  <c:v>9.3848085000000001</c:v>
                </c:pt>
                <c:pt idx="75">
                  <c:v>8.8234338999999995</c:v>
                </c:pt>
                <c:pt idx="76">
                  <c:v>9.0029926000000007</c:v>
                </c:pt>
                <c:pt idx="77">
                  <c:v>9.0691041999999999</c:v>
                </c:pt>
                <c:pt idx="78">
                  <c:v>9.1837616000000004</c:v>
                </c:pt>
                <c:pt idx="79">
                  <c:v>9.3907393999999993</c:v>
                </c:pt>
                <c:pt idx="80">
                  <c:v>9.2504711000000004</c:v>
                </c:pt>
                <c:pt idx="81">
                  <c:v>10.023386</c:v>
                </c:pt>
                <c:pt idx="82">
                  <c:v>9.4461241000000005</c:v>
                </c:pt>
                <c:pt idx="83">
                  <c:v>9.5686377999999994</c:v>
                </c:pt>
                <c:pt idx="84">
                  <c:v>8.3344889000000002</c:v>
                </c:pt>
                <c:pt idx="85">
                  <c:v>8.6677818000000002</c:v>
                </c:pt>
                <c:pt idx="86">
                  <c:v>8.1770247999999999</c:v>
                </c:pt>
                <c:pt idx="87">
                  <c:v>7.7394971999999997</c:v>
                </c:pt>
                <c:pt idx="88">
                  <c:v>7.0370951000000002</c:v>
                </c:pt>
                <c:pt idx="89">
                  <c:v>6.4224072000000003</c:v>
                </c:pt>
                <c:pt idx="90">
                  <c:v>7.2726312000000002</c:v>
                </c:pt>
                <c:pt idx="91">
                  <c:v>7.1736845999999996</c:v>
                </c:pt>
                <c:pt idx="92">
                  <c:v>7.2050424</c:v>
                </c:pt>
                <c:pt idx="93">
                  <c:v>7.1238517999999997</c:v>
                </c:pt>
                <c:pt idx="94">
                  <c:v>6.6598601000000004</c:v>
                </c:pt>
                <c:pt idx="95">
                  <c:v>6.5462011999999996</c:v>
                </c:pt>
                <c:pt idx="96">
                  <c:v>5.8876356999999997</c:v>
                </c:pt>
                <c:pt idx="97">
                  <c:v>6.3851465999999997</c:v>
                </c:pt>
                <c:pt idx="98">
                  <c:v>6.7964400999999999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6-4067-8F4A-57082C0A6423}"/>
            </c:ext>
          </c:extLst>
        </c:ser>
        <c:ser>
          <c:idx val="4"/>
          <c:order val="4"/>
          <c:tx>
            <c:strRef>
              <c:f>'IP3'!$AS$2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'IP3'!$AT$5:$AT$103</c:f>
              <c:numCache>
                <c:formatCode>General</c:formatCode>
                <c:ptCount val="99"/>
                <c:pt idx="0">
                  <c:v>-30.935790999999998</c:v>
                </c:pt>
                <c:pt idx="1">
                  <c:v>-28.568480999999998</c:v>
                </c:pt>
                <c:pt idx="2">
                  <c:v>-24.254328000000001</c:v>
                </c:pt>
                <c:pt idx="3">
                  <c:v>-19.870937000000001</c:v>
                </c:pt>
                <c:pt idx="4">
                  <c:v>-15.158507999999999</c:v>
                </c:pt>
                <c:pt idx="5">
                  <c:v>-11.418801999999999</c:v>
                </c:pt>
                <c:pt idx="6">
                  <c:v>-6.7009214999999998</c:v>
                </c:pt>
                <c:pt idx="7">
                  <c:v>-2.7754146999999998</c:v>
                </c:pt>
                <c:pt idx="8">
                  <c:v>1.4391115999999999</c:v>
                </c:pt>
                <c:pt idx="9">
                  <c:v>6.0002979999999999</c:v>
                </c:pt>
                <c:pt idx="10">
                  <c:v>10.478933</c:v>
                </c:pt>
                <c:pt idx="11">
                  <c:v>12.151608</c:v>
                </c:pt>
                <c:pt idx="12">
                  <c:v>11.978353</c:v>
                </c:pt>
                <c:pt idx="13">
                  <c:v>10.534527000000001</c:v>
                </c:pt>
                <c:pt idx="14">
                  <c:v>10.743938</c:v>
                </c:pt>
                <c:pt idx="15">
                  <c:v>10.738028999999999</c:v>
                </c:pt>
                <c:pt idx="16">
                  <c:v>11.217071000000001</c:v>
                </c:pt>
                <c:pt idx="17">
                  <c:v>11.531694</c:v>
                </c:pt>
                <c:pt idx="18">
                  <c:v>11.110134</c:v>
                </c:pt>
                <c:pt idx="19">
                  <c:v>10.376645999999999</c:v>
                </c:pt>
                <c:pt idx="20">
                  <c:v>9.7588586999999993</c:v>
                </c:pt>
                <c:pt idx="21">
                  <c:v>9.7701186999999994</c:v>
                </c:pt>
                <c:pt idx="22">
                  <c:v>10.140217</c:v>
                </c:pt>
                <c:pt idx="23">
                  <c:v>10.363918</c:v>
                </c:pt>
                <c:pt idx="24">
                  <c:v>10.295503</c:v>
                </c:pt>
                <c:pt idx="25">
                  <c:v>10.160123</c:v>
                </c:pt>
                <c:pt idx="26">
                  <c:v>10.226627000000001</c:v>
                </c:pt>
                <c:pt idx="27">
                  <c:v>10.172146</c:v>
                </c:pt>
                <c:pt idx="28">
                  <c:v>10.079205</c:v>
                </c:pt>
                <c:pt idx="29">
                  <c:v>9.5409211999999997</c:v>
                </c:pt>
                <c:pt idx="30">
                  <c:v>9.1922922000000007</c:v>
                </c:pt>
                <c:pt idx="31">
                  <c:v>8.751379</c:v>
                </c:pt>
                <c:pt idx="32">
                  <c:v>8.6108694000000003</c:v>
                </c:pt>
                <c:pt idx="33">
                  <c:v>8.6163454000000002</c:v>
                </c:pt>
                <c:pt idx="34">
                  <c:v>8.8119755000000008</c:v>
                </c:pt>
                <c:pt idx="35">
                  <c:v>8.8608904000000006</c:v>
                </c:pt>
                <c:pt idx="36">
                  <c:v>9.0875225000000004</c:v>
                </c:pt>
                <c:pt idx="37">
                  <c:v>9.2327279999999998</c:v>
                </c:pt>
                <c:pt idx="38">
                  <c:v>9.5202016999999994</c:v>
                </c:pt>
                <c:pt idx="39">
                  <c:v>9.8327855999999993</c:v>
                </c:pt>
                <c:pt idx="40">
                  <c:v>10.493252999999999</c:v>
                </c:pt>
                <c:pt idx="41">
                  <c:v>10.558151000000001</c:v>
                </c:pt>
                <c:pt idx="42">
                  <c:v>10.505318000000001</c:v>
                </c:pt>
                <c:pt idx="43">
                  <c:v>9.9440574999999995</c:v>
                </c:pt>
                <c:pt idx="44">
                  <c:v>10.518015999999999</c:v>
                </c:pt>
                <c:pt idx="45">
                  <c:v>10.407506</c:v>
                </c:pt>
                <c:pt idx="46">
                  <c:v>10.93627</c:v>
                </c:pt>
                <c:pt idx="47">
                  <c:v>10.117698000000001</c:v>
                </c:pt>
                <c:pt idx="48">
                  <c:v>9.6438637000000007</c:v>
                </c:pt>
                <c:pt idx="49">
                  <c:v>8.6216124999999995</c:v>
                </c:pt>
                <c:pt idx="50">
                  <c:v>8.2862282</c:v>
                </c:pt>
                <c:pt idx="51">
                  <c:v>7.9903573999999997</c:v>
                </c:pt>
                <c:pt idx="52">
                  <c:v>7.3621736000000002</c:v>
                </c:pt>
                <c:pt idx="53">
                  <c:v>7.0404358</c:v>
                </c:pt>
                <c:pt idx="54">
                  <c:v>6.7906484999999996</c:v>
                </c:pt>
                <c:pt idx="55">
                  <c:v>7.1444755000000004</c:v>
                </c:pt>
                <c:pt idx="56">
                  <c:v>7.5408410999999997</c:v>
                </c:pt>
                <c:pt idx="57">
                  <c:v>7.8982415000000001</c:v>
                </c:pt>
                <c:pt idx="58">
                  <c:v>8.7110968</c:v>
                </c:pt>
                <c:pt idx="59">
                  <c:v>8.4708757000000006</c:v>
                </c:pt>
                <c:pt idx="60">
                  <c:v>8.7491026000000005</c:v>
                </c:pt>
                <c:pt idx="61">
                  <c:v>8.5002060000000004</c:v>
                </c:pt>
                <c:pt idx="62">
                  <c:v>9.1279497000000003</c:v>
                </c:pt>
                <c:pt idx="63">
                  <c:v>9.5572748000000001</c:v>
                </c:pt>
                <c:pt idx="64">
                  <c:v>10.108632999999999</c:v>
                </c:pt>
                <c:pt idx="65">
                  <c:v>10.528795000000001</c:v>
                </c:pt>
                <c:pt idx="66">
                  <c:v>10.16381</c:v>
                </c:pt>
                <c:pt idx="67">
                  <c:v>9.6083421999999992</c:v>
                </c:pt>
                <c:pt idx="68">
                  <c:v>8.8688803000000007</c:v>
                </c:pt>
                <c:pt idx="69">
                  <c:v>8.5695590999999993</c:v>
                </c:pt>
                <c:pt idx="70">
                  <c:v>8.0138922000000008</c:v>
                </c:pt>
                <c:pt idx="71">
                  <c:v>7.5499134000000003</c:v>
                </c:pt>
                <c:pt idx="72">
                  <c:v>7.5064596999999997</c:v>
                </c:pt>
                <c:pt idx="73">
                  <c:v>7.1334343000000002</c:v>
                </c:pt>
                <c:pt idx="74">
                  <c:v>7.2007479999999999</c:v>
                </c:pt>
                <c:pt idx="75">
                  <c:v>7.0574794000000001</c:v>
                </c:pt>
                <c:pt idx="76">
                  <c:v>7.2028828000000003</c:v>
                </c:pt>
                <c:pt idx="77">
                  <c:v>7.1749754000000001</c:v>
                </c:pt>
                <c:pt idx="78">
                  <c:v>7.1788783</c:v>
                </c:pt>
                <c:pt idx="79">
                  <c:v>7.2793960999999996</c:v>
                </c:pt>
                <c:pt idx="80">
                  <c:v>7.2259821999999998</c:v>
                </c:pt>
                <c:pt idx="81">
                  <c:v>7.6477075000000001</c:v>
                </c:pt>
                <c:pt idx="82">
                  <c:v>7.3712863999999998</c:v>
                </c:pt>
                <c:pt idx="83">
                  <c:v>7.4423661000000001</c:v>
                </c:pt>
                <c:pt idx="84">
                  <c:v>6.9089416999999997</c:v>
                </c:pt>
                <c:pt idx="85">
                  <c:v>7.3549514</c:v>
                </c:pt>
                <c:pt idx="86">
                  <c:v>6.8036098000000003</c:v>
                </c:pt>
                <c:pt idx="87">
                  <c:v>6.3855705</c:v>
                </c:pt>
                <c:pt idx="88">
                  <c:v>5.9416589999999996</c:v>
                </c:pt>
                <c:pt idx="89">
                  <c:v>5.6321897999999999</c:v>
                </c:pt>
                <c:pt idx="90">
                  <c:v>5.8678359999999996</c:v>
                </c:pt>
                <c:pt idx="91">
                  <c:v>5.3409943999999996</c:v>
                </c:pt>
                <c:pt idx="92">
                  <c:v>5.2871943000000003</c:v>
                </c:pt>
                <c:pt idx="93">
                  <c:v>4.9802580000000001</c:v>
                </c:pt>
                <c:pt idx="94">
                  <c:v>4.9582214000000002</c:v>
                </c:pt>
                <c:pt idx="95">
                  <c:v>5.6256522999999996</c:v>
                </c:pt>
                <c:pt idx="96">
                  <c:v>5.6678791000000004</c:v>
                </c:pt>
                <c:pt idx="97">
                  <c:v>6.0210756999999999</c:v>
                </c:pt>
                <c:pt idx="98">
                  <c:v>5.7518053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6281421910575411"/>
          <c:y val="0.16414031307975757"/>
          <c:w val="0.19794049417910148"/>
          <c:h val="0.2889563283756196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15 GHz IF, Highside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706887067003511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15GHz'!$F$5:$F$205</c:f>
              <c:numCache>
                <c:formatCode>General</c:formatCode>
                <c:ptCount val="201"/>
                <c:pt idx="0">
                  <c:v>-11.387695000000001</c:v>
                </c:pt>
                <c:pt idx="1">
                  <c:v>-11.342762</c:v>
                </c:pt>
                <c:pt idx="2">
                  <c:v>-11.289770000000001</c:v>
                </c:pt>
                <c:pt idx="3">
                  <c:v>-11.235847</c:v>
                </c:pt>
                <c:pt idx="4">
                  <c:v>-11.156079999999999</c:v>
                </c:pt>
                <c:pt idx="5">
                  <c:v>-11.094961</c:v>
                </c:pt>
                <c:pt idx="6">
                  <c:v>-11.031389000000001</c:v>
                </c:pt>
                <c:pt idx="7">
                  <c:v>-10.966032999999999</c:v>
                </c:pt>
                <c:pt idx="8">
                  <c:v>-10.892170999999999</c:v>
                </c:pt>
                <c:pt idx="9">
                  <c:v>-10.837109</c:v>
                </c:pt>
                <c:pt idx="10">
                  <c:v>-10.76807</c:v>
                </c:pt>
                <c:pt idx="11">
                  <c:v>-10.714791999999999</c:v>
                </c:pt>
                <c:pt idx="12">
                  <c:v>-10.660425999999999</c:v>
                </c:pt>
                <c:pt idx="13">
                  <c:v>-10.605373999999999</c:v>
                </c:pt>
                <c:pt idx="14">
                  <c:v>-10.546886000000001</c:v>
                </c:pt>
                <c:pt idx="15">
                  <c:v>-10.493078000000001</c:v>
                </c:pt>
                <c:pt idx="16">
                  <c:v>-10.429606</c:v>
                </c:pt>
                <c:pt idx="17">
                  <c:v>-10.373953999999999</c:v>
                </c:pt>
                <c:pt idx="18">
                  <c:v>-10.312601000000001</c:v>
                </c:pt>
                <c:pt idx="19">
                  <c:v>-10.255179999999999</c:v>
                </c:pt>
                <c:pt idx="20">
                  <c:v>-10.201663</c:v>
                </c:pt>
                <c:pt idx="21">
                  <c:v>-10.148866</c:v>
                </c:pt>
                <c:pt idx="22">
                  <c:v>-10.09639</c:v>
                </c:pt>
                <c:pt idx="23">
                  <c:v>-10.056212</c:v>
                </c:pt>
                <c:pt idx="24">
                  <c:v>-10.007720000000001</c:v>
                </c:pt>
                <c:pt idx="25">
                  <c:v>-9.9591311999999999</c:v>
                </c:pt>
                <c:pt idx="26">
                  <c:v>-9.9239215999999999</c:v>
                </c:pt>
                <c:pt idx="27">
                  <c:v>-9.8887280999999998</c:v>
                </c:pt>
                <c:pt idx="28">
                  <c:v>-9.8476047999999992</c:v>
                </c:pt>
                <c:pt idx="29">
                  <c:v>-9.8118981999999999</c:v>
                </c:pt>
                <c:pt idx="30">
                  <c:v>-9.7845925999999999</c:v>
                </c:pt>
                <c:pt idx="31">
                  <c:v>-9.7547159000000008</c:v>
                </c:pt>
                <c:pt idx="32">
                  <c:v>-9.7290802000000003</c:v>
                </c:pt>
                <c:pt idx="33">
                  <c:v>-9.7086114999999999</c:v>
                </c:pt>
                <c:pt idx="34">
                  <c:v>-9.6963471999999999</c:v>
                </c:pt>
                <c:pt idx="35">
                  <c:v>-9.6809340000000006</c:v>
                </c:pt>
                <c:pt idx="36">
                  <c:v>-9.6689691999999994</c:v>
                </c:pt>
                <c:pt idx="37">
                  <c:v>-9.6563625000000002</c:v>
                </c:pt>
                <c:pt idx="38">
                  <c:v>-9.6476059000000003</c:v>
                </c:pt>
                <c:pt idx="39">
                  <c:v>-9.6366987000000002</c:v>
                </c:pt>
                <c:pt idx="40">
                  <c:v>-9.6304549999999995</c:v>
                </c:pt>
                <c:pt idx="41">
                  <c:v>-9.6172322999999995</c:v>
                </c:pt>
                <c:pt idx="42">
                  <c:v>-9.6029748999999995</c:v>
                </c:pt>
                <c:pt idx="43">
                  <c:v>-9.5889281999999998</c:v>
                </c:pt>
                <c:pt idx="44">
                  <c:v>-9.5801572999999998</c:v>
                </c:pt>
                <c:pt idx="45">
                  <c:v>-9.5625572000000005</c:v>
                </c:pt>
                <c:pt idx="46">
                  <c:v>-9.5491580999999996</c:v>
                </c:pt>
                <c:pt idx="47">
                  <c:v>-9.5339098</c:v>
                </c:pt>
                <c:pt idx="48">
                  <c:v>-9.5172834000000002</c:v>
                </c:pt>
                <c:pt idx="49">
                  <c:v>-9.4945011000000008</c:v>
                </c:pt>
                <c:pt idx="50">
                  <c:v>-9.4719809999999995</c:v>
                </c:pt>
                <c:pt idx="51">
                  <c:v>-9.4516068000000004</c:v>
                </c:pt>
                <c:pt idx="52">
                  <c:v>-9.4305524999999992</c:v>
                </c:pt>
                <c:pt idx="53">
                  <c:v>-9.4049262999999996</c:v>
                </c:pt>
                <c:pt idx="54">
                  <c:v>-9.3753252000000007</c:v>
                </c:pt>
                <c:pt idx="55">
                  <c:v>-9.3526640000000008</c:v>
                </c:pt>
                <c:pt idx="56">
                  <c:v>-9.3243475</c:v>
                </c:pt>
                <c:pt idx="57">
                  <c:v>-9.3006715999999994</c:v>
                </c:pt>
                <c:pt idx="58">
                  <c:v>-9.2809247999999993</c:v>
                </c:pt>
                <c:pt idx="59">
                  <c:v>-9.2682418999999996</c:v>
                </c:pt>
                <c:pt idx="60">
                  <c:v>-9.2495259999999995</c:v>
                </c:pt>
                <c:pt idx="61">
                  <c:v>-9.2407702999999994</c:v>
                </c:pt>
                <c:pt idx="62">
                  <c:v>-9.2270765000000008</c:v>
                </c:pt>
                <c:pt idx="63">
                  <c:v>-9.2106686</c:v>
                </c:pt>
                <c:pt idx="64">
                  <c:v>-9.1991329000000004</c:v>
                </c:pt>
                <c:pt idx="65">
                  <c:v>-9.1938448000000008</c:v>
                </c:pt>
                <c:pt idx="66">
                  <c:v>-9.1814727999999999</c:v>
                </c:pt>
                <c:pt idx="67">
                  <c:v>-9.1673106999999998</c:v>
                </c:pt>
                <c:pt idx="68">
                  <c:v>-9.1559010000000001</c:v>
                </c:pt>
                <c:pt idx="69">
                  <c:v>-9.1419143999999992</c:v>
                </c:pt>
                <c:pt idx="70">
                  <c:v>-9.1281289999999995</c:v>
                </c:pt>
                <c:pt idx="71">
                  <c:v>-9.1127976999999998</c:v>
                </c:pt>
                <c:pt idx="72">
                  <c:v>-9.0986060999999996</c:v>
                </c:pt>
                <c:pt idx="73">
                  <c:v>-9.0867958000000009</c:v>
                </c:pt>
                <c:pt idx="74">
                  <c:v>-9.0764904000000008</c:v>
                </c:pt>
                <c:pt idx="75">
                  <c:v>-9.0600891000000008</c:v>
                </c:pt>
                <c:pt idx="76">
                  <c:v>-9.0473985999999993</c:v>
                </c:pt>
                <c:pt idx="77">
                  <c:v>-9.0361948000000005</c:v>
                </c:pt>
                <c:pt idx="78">
                  <c:v>-9.0231923999999992</c:v>
                </c:pt>
                <c:pt idx="79">
                  <c:v>-9.0030861000000009</c:v>
                </c:pt>
                <c:pt idx="80">
                  <c:v>-8.9831266000000003</c:v>
                </c:pt>
                <c:pt idx="81">
                  <c:v>-8.9640169000000007</c:v>
                </c:pt>
                <c:pt idx="82">
                  <c:v>-8.9454659999999997</c:v>
                </c:pt>
                <c:pt idx="83">
                  <c:v>-8.9216461000000002</c:v>
                </c:pt>
                <c:pt idx="84">
                  <c:v>-8.8987160000000003</c:v>
                </c:pt>
                <c:pt idx="85">
                  <c:v>-8.8749474999999993</c:v>
                </c:pt>
                <c:pt idx="86">
                  <c:v>-8.8460626999999992</c:v>
                </c:pt>
                <c:pt idx="87">
                  <c:v>-8.8115511000000009</c:v>
                </c:pt>
                <c:pt idx="88">
                  <c:v>-8.7740784000000005</c:v>
                </c:pt>
                <c:pt idx="89">
                  <c:v>-8.741168</c:v>
                </c:pt>
                <c:pt idx="90">
                  <c:v>-8.7068977000000007</c:v>
                </c:pt>
                <c:pt idx="91">
                  <c:v>-8.6748227999999994</c:v>
                </c:pt>
                <c:pt idx="92">
                  <c:v>-8.6468506000000005</c:v>
                </c:pt>
                <c:pt idx="93">
                  <c:v>-8.6260662000000004</c:v>
                </c:pt>
                <c:pt idx="94">
                  <c:v>-8.6061219999999992</c:v>
                </c:pt>
                <c:pt idx="95">
                  <c:v>-8.5921497000000002</c:v>
                </c:pt>
                <c:pt idx="96">
                  <c:v>-8.5777654999999999</c:v>
                </c:pt>
                <c:pt idx="97">
                  <c:v>-8.5673361000000003</c:v>
                </c:pt>
                <c:pt idx="98">
                  <c:v>-8.5584240000000005</c:v>
                </c:pt>
                <c:pt idx="99">
                  <c:v>-8.5552425000000003</c:v>
                </c:pt>
                <c:pt idx="100">
                  <c:v>-8.5521440999999996</c:v>
                </c:pt>
                <c:pt idx="101">
                  <c:v>-8.5577840999999992</c:v>
                </c:pt>
                <c:pt idx="102">
                  <c:v>-8.5654430000000001</c:v>
                </c:pt>
                <c:pt idx="103">
                  <c:v>-8.5758123000000008</c:v>
                </c:pt>
                <c:pt idx="104">
                  <c:v>-8.5796776000000001</c:v>
                </c:pt>
                <c:pt idx="105">
                  <c:v>-8.5863419000000007</c:v>
                </c:pt>
                <c:pt idx="106">
                  <c:v>-8.5920372</c:v>
                </c:pt>
                <c:pt idx="107">
                  <c:v>-8.5994910999999998</c:v>
                </c:pt>
                <c:pt idx="108">
                  <c:v>-8.6056051</c:v>
                </c:pt>
                <c:pt idx="109">
                  <c:v>-8.6187401000000001</c:v>
                </c:pt>
                <c:pt idx="110">
                  <c:v>-8.6310997</c:v>
                </c:pt>
                <c:pt idx="111">
                  <c:v>-8.6417856000000004</c:v>
                </c:pt>
                <c:pt idx="112">
                  <c:v>-8.6527347999999993</c:v>
                </c:pt>
                <c:pt idx="113">
                  <c:v>-8.6635532000000008</c:v>
                </c:pt>
                <c:pt idx="114">
                  <c:v>-8.6723461000000004</c:v>
                </c:pt>
                <c:pt idx="115">
                  <c:v>-8.6779661000000008</c:v>
                </c:pt>
                <c:pt idx="116">
                  <c:v>-8.6826982000000008</c:v>
                </c:pt>
                <c:pt idx="117">
                  <c:v>-8.6829195000000006</c:v>
                </c:pt>
                <c:pt idx="118">
                  <c:v>-8.6887903000000009</c:v>
                </c:pt>
                <c:pt idx="119">
                  <c:v>-8.6973666999999999</c:v>
                </c:pt>
                <c:pt idx="120">
                  <c:v>-8.7096967999999997</c:v>
                </c:pt>
                <c:pt idx="121">
                  <c:v>-8.7192296999999996</c:v>
                </c:pt>
                <c:pt idx="122">
                  <c:v>-8.7297010000000004</c:v>
                </c:pt>
                <c:pt idx="123">
                  <c:v>-8.7348175000000001</c:v>
                </c:pt>
                <c:pt idx="124">
                  <c:v>-8.7392520999999999</c:v>
                </c:pt>
                <c:pt idx="125">
                  <c:v>-8.7471751999999992</c:v>
                </c:pt>
                <c:pt idx="126">
                  <c:v>-8.7667847000000005</c:v>
                </c:pt>
                <c:pt idx="127">
                  <c:v>-8.7888517000000004</c:v>
                </c:pt>
                <c:pt idx="128">
                  <c:v>-8.8115435000000009</c:v>
                </c:pt>
                <c:pt idx="129">
                  <c:v>-8.8288115999999999</c:v>
                </c:pt>
                <c:pt idx="130">
                  <c:v>-8.8456267999999998</c:v>
                </c:pt>
                <c:pt idx="131">
                  <c:v>-8.8601179000000005</c:v>
                </c:pt>
                <c:pt idx="132">
                  <c:v>-8.8736371999999992</c:v>
                </c:pt>
                <c:pt idx="133">
                  <c:v>-8.8898820999999995</c:v>
                </c:pt>
                <c:pt idx="134">
                  <c:v>-8.9076489999999993</c:v>
                </c:pt>
                <c:pt idx="135">
                  <c:v>-8.9288311</c:v>
                </c:pt>
                <c:pt idx="136">
                  <c:v>-8.9525641999999994</c:v>
                </c:pt>
                <c:pt idx="137">
                  <c:v>-8.9849376999999997</c:v>
                </c:pt>
                <c:pt idx="138">
                  <c:v>-9.0188723</c:v>
                </c:pt>
                <c:pt idx="139">
                  <c:v>-9.0551796000000007</c:v>
                </c:pt>
                <c:pt idx="140">
                  <c:v>-9.0796002999999992</c:v>
                </c:pt>
                <c:pt idx="141">
                  <c:v>-9.0950985000000006</c:v>
                </c:pt>
                <c:pt idx="142">
                  <c:v>-9.1022873000000004</c:v>
                </c:pt>
                <c:pt idx="143">
                  <c:v>-9.1132478999999993</c:v>
                </c:pt>
                <c:pt idx="144">
                  <c:v>-9.1304426000000003</c:v>
                </c:pt>
                <c:pt idx="145">
                  <c:v>-9.1519765999999994</c:v>
                </c:pt>
                <c:pt idx="146">
                  <c:v>-9.1772337000000004</c:v>
                </c:pt>
                <c:pt idx="147">
                  <c:v>-9.2043313999999992</c:v>
                </c:pt>
                <c:pt idx="148">
                  <c:v>-9.2302388999999998</c:v>
                </c:pt>
                <c:pt idx="149">
                  <c:v>-9.2453728000000002</c:v>
                </c:pt>
                <c:pt idx="150">
                  <c:v>-9.2640428999999997</c:v>
                </c:pt>
                <c:pt idx="151">
                  <c:v>-9.2753247999999999</c:v>
                </c:pt>
                <c:pt idx="152">
                  <c:v>-9.2847671999999992</c:v>
                </c:pt>
                <c:pt idx="153">
                  <c:v>-9.2890387000000008</c:v>
                </c:pt>
                <c:pt idx="154">
                  <c:v>-9.2957335000000008</c:v>
                </c:pt>
                <c:pt idx="155">
                  <c:v>-9.3066969000000004</c:v>
                </c:pt>
                <c:pt idx="156">
                  <c:v>-9.3278551000000007</c:v>
                </c:pt>
                <c:pt idx="157">
                  <c:v>-9.3460598000000008</c:v>
                </c:pt>
                <c:pt idx="158">
                  <c:v>-9.3637599999999992</c:v>
                </c:pt>
                <c:pt idx="159">
                  <c:v>-9.3739480999999998</c:v>
                </c:pt>
                <c:pt idx="160">
                  <c:v>-9.3893099000000007</c:v>
                </c:pt>
                <c:pt idx="161">
                  <c:v>-9.4177493999999999</c:v>
                </c:pt>
                <c:pt idx="162">
                  <c:v>-9.4670915999999998</c:v>
                </c:pt>
                <c:pt idx="163">
                  <c:v>-9.5284615000000006</c:v>
                </c:pt>
                <c:pt idx="164">
                  <c:v>-9.6024770999999998</c:v>
                </c:pt>
                <c:pt idx="165">
                  <c:v>-9.6643256999999991</c:v>
                </c:pt>
                <c:pt idx="166">
                  <c:v>-9.7150145000000006</c:v>
                </c:pt>
                <c:pt idx="167">
                  <c:v>-9.7603034999999991</c:v>
                </c:pt>
                <c:pt idx="168">
                  <c:v>-9.8124304000000002</c:v>
                </c:pt>
                <c:pt idx="169">
                  <c:v>-9.8680190999999997</c:v>
                </c:pt>
                <c:pt idx="170">
                  <c:v>-9.9158820999999993</c:v>
                </c:pt>
                <c:pt idx="171">
                  <c:v>-9.9646339000000008</c:v>
                </c:pt>
                <c:pt idx="172">
                  <c:v>-10.017056999999999</c:v>
                </c:pt>
                <c:pt idx="173">
                  <c:v>-10.078991</c:v>
                </c:pt>
                <c:pt idx="174">
                  <c:v>-10.152528</c:v>
                </c:pt>
                <c:pt idx="175">
                  <c:v>-10.243447</c:v>
                </c:pt>
                <c:pt idx="176">
                  <c:v>-10.326669000000001</c:v>
                </c:pt>
                <c:pt idx="177">
                  <c:v>-10.398718000000001</c:v>
                </c:pt>
                <c:pt idx="178">
                  <c:v>-10.454807000000001</c:v>
                </c:pt>
                <c:pt idx="179">
                  <c:v>-10.515342</c:v>
                </c:pt>
                <c:pt idx="180">
                  <c:v>-10.585553000000001</c:v>
                </c:pt>
                <c:pt idx="181">
                  <c:v>-10.655046</c:v>
                </c:pt>
                <c:pt idx="182">
                  <c:v>-10.716502999999999</c:v>
                </c:pt>
                <c:pt idx="183">
                  <c:v>-10.751699</c:v>
                </c:pt>
                <c:pt idx="184">
                  <c:v>-10.761507</c:v>
                </c:pt>
                <c:pt idx="185">
                  <c:v>-10.750049000000001</c:v>
                </c:pt>
                <c:pt idx="186">
                  <c:v>-10.763662999999999</c:v>
                </c:pt>
                <c:pt idx="187">
                  <c:v>-10.783167000000001</c:v>
                </c:pt>
                <c:pt idx="188">
                  <c:v>-10.811692000000001</c:v>
                </c:pt>
                <c:pt idx="189">
                  <c:v>-10.838958</c:v>
                </c:pt>
                <c:pt idx="190">
                  <c:v>-10.880717000000001</c:v>
                </c:pt>
                <c:pt idx="191">
                  <c:v>-10.888109</c:v>
                </c:pt>
                <c:pt idx="192">
                  <c:v>-10.885899999999999</c:v>
                </c:pt>
                <c:pt idx="193">
                  <c:v>-10.888847</c:v>
                </c:pt>
                <c:pt idx="194">
                  <c:v>-10.889074000000001</c:v>
                </c:pt>
                <c:pt idx="195">
                  <c:v>-10.868285999999999</c:v>
                </c:pt>
                <c:pt idx="196">
                  <c:v>-10.854817000000001</c:v>
                </c:pt>
                <c:pt idx="197">
                  <c:v>-10.847315999999999</c:v>
                </c:pt>
                <c:pt idx="198">
                  <c:v>-10.829294000000001</c:v>
                </c:pt>
                <c:pt idx="199">
                  <c:v>-10.814579999999999</c:v>
                </c:pt>
                <c:pt idx="200">
                  <c:v>-10.80742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9-4334-8488-CDE074A24C3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15GHz'!$Q$5:$Q$205</c:f>
              <c:numCache>
                <c:formatCode>General</c:formatCode>
                <c:ptCount val="201"/>
                <c:pt idx="0">
                  <c:v>-12.381701</c:v>
                </c:pt>
                <c:pt idx="1">
                  <c:v>-12.333591</c:v>
                </c:pt>
                <c:pt idx="2">
                  <c:v>-12.272862999999999</c:v>
                </c:pt>
                <c:pt idx="3">
                  <c:v>-12.197929</c:v>
                </c:pt>
                <c:pt idx="4">
                  <c:v>-12.117554999999999</c:v>
                </c:pt>
                <c:pt idx="5">
                  <c:v>-12.045564000000001</c:v>
                </c:pt>
                <c:pt idx="6">
                  <c:v>-11.971247</c:v>
                </c:pt>
                <c:pt idx="7">
                  <c:v>-11.892848000000001</c:v>
                </c:pt>
                <c:pt idx="8">
                  <c:v>-11.818466000000001</c:v>
                </c:pt>
                <c:pt idx="9">
                  <c:v>-11.751833</c:v>
                </c:pt>
                <c:pt idx="10">
                  <c:v>-11.672924</c:v>
                </c:pt>
                <c:pt idx="11">
                  <c:v>-11.599100999999999</c:v>
                </c:pt>
                <c:pt idx="12">
                  <c:v>-11.535173</c:v>
                </c:pt>
                <c:pt idx="13">
                  <c:v>-11.468211</c:v>
                </c:pt>
                <c:pt idx="14">
                  <c:v>-11.401422999999999</c:v>
                </c:pt>
                <c:pt idx="15">
                  <c:v>-11.340479</c:v>
                </c:pt>
                <c:pt idx="16">
                  <c:v>-11.284527000000001</c:v>
                </c:pt>
                <c:pt idx="17">
                  <c:v>-11.225731</c:v>
                </c:pt>
                <c:pt idx="18">
                  <c:v>-11.172413000000001</c:v>
                </c:pt>
                <c:pt idx="19">
                  <c:v>-11.118805999999999</c:v>
                </c:pt>
                <c:pt idx="20">
                  <c:v>-11.06944</c:v>
                </c:pt>
                <c:pt idx="21">
                  <c:v>-11.019590000000001</c:v>
                </c:pt>
                <c:pt idx="22">
                  <c:v>-10.979269</c:v>
                </c:pt>
                <c:pt idx="23">
                  <c:v>-10.936857</c:v>
                </c:pt>
                <c:pt idx="24">
                  <c:v>-10.894754000000001</c:v>
                </c:pt>
                <c:pt idx="25">
                  <c:v>-10.856996000000001</c:v>
                </c:pt>
                <c:pt idx="26">
                  <c:v>-10.823198</c:v>
                </c:pt>
                <c:pt idx="27">
                  <c:v>-10.788513</c:v>
                </c:pt>
                <c:pt idx="28">
                  <c:v>-10.750997999999999</c:v>
                </c:pt>
                <c:pt idx="29">
                  <c:v>-10.718648999999999</c:v>
                </c:pt>
                <c:pt idx="30">
                  <c:v>-10.682740000000001</c:v>
                </c:pt>
                <c:pt idx="31">
                  <c:v>-10.651317000000001</c:v>
                </c:pt>
                <c:pt idx="32">
                  <c:v>-10.617073</c:v>
                </c:pt>
                <c:pt idx="33">
                  <c:v>-10.591252000000001</c:v>
                </c:pt>
                <c:pt idx="34">
                  <c:v>-10.557785000000001</c:v>
                </c:pt>
                <c:pt idx="35">
                  <c:v>-10.526536</c:v>
                </c:pt>
                <c:pt idx="36">
                  <c:v>-10.495735</c:v>
                </c:pt>
                <c:pt idx="37">
                  <c:v>-10.469267</c:v>
                </c:pt>
                <c:pt idx="38">
                  <c:v>-10.442492</c:v>
                </c:pt>
                <c:pt idx="39">
                  <c:v>-10.417173999999999</c:v>
                </c:pt>
                <c:pt idx="40">
                  <c:v>-10.401249</c:v>
                </c:pt>
                <c:pt idx="41">
                  <c:v>-10.378240999999999</c:v>
                </c:pt>
                <c:pt idx="42">
                  <c:v>-10.355631000000001</c:v>
                </c:pt>
                <c:pt idx="43">
                  <c:v>-10.336354</c:v>
                </c:pt>
                <c:pt idx="44">
                  <c:v>-10.326974999999999</c:v>
                </c:pt>
                <c:pt idx="45">
                  <c:v>-10.310808</c:v>
                </c:pt>
                <c:pt idx="46">
                  <c:v>-10.302953</c:v>
                </c:pt>
                <c:pt idx="47">
                  <c:v>-10.297473</c:v>
                </c:pt>
                <c:pt idx="48">
                  <c:v>-10.289671</c:v>
                </c:pt>
                <c:pt idx="49">
                  <c:v>-10.281048</c:v>
                </c:pt>
                <c:pt idx="50">
                  <c:v>-10.277395</c:v>
                </c:pt>
                <c:pt idx="51">
                  <c:v>-10.268394000000001</c:v>
                </c:pt>
                <c:pt idx="52">
                  <c:v>-10.255819000000001</c:v>
                </c:pt>
                <c:pt idx="53">
                  <c:v>-10.251367</c:v>
                </c:pt>
                <c:pt idx="54">
                  <c:v>-10.249665999999999</c:v>
                </c:pt>
                <c:pt idx="55">
                  <c:v>-10.239775</c:v>
                </c:pt>
                <c:pt idx="56">
                  <c:v>-10.23649</c:v>
                </c:pt>
                <c:pt idx="57">
                  <c:v>-10.236635</c:v>
                </c:pt>
                <c:pt idx="58">
                  <c:v>-10.23906</c:v>
                </c:pt>
                <c:pt idx="59">
                  <c:v>-10.238524999999999</c:v>
                </c:pt>
                <c:pt idx="60">
                  <c:v>-10.241464000000001</c:v>
                </c:pt>
                <c:pt idx="61">
                  <c:v>-10.246707000000001</c:v>
                </c:pt>
                <c:pt idx="62">
                  <c:v>-10.248383</c:v>
                </c:pt>
                <c:pt idx="63">
                  <c:v>-10.248355999999999</c:v>
                </c:pt>
                <c:pt idx="64">
                  <c:v>-10.249122</c:v>
                </c:pt>
                <c:pt idx="65">
                  <c:v>-10.255855</c:v>
                </c:pt>
                <c:pt idx="66">
                  <c:v>-10.251977999999999</c:v>
                </c:pt>
                <c:pt idx="67">
                  <c:v>-10.254549000000001</c:v>
                </c:pt>
                <c:pt idx="68">
                  <c:v>-10.248772000000001</c:v>
                </c:pt>
                <c:pt idx="69">
                  <c:v>-10.250012999999999</c:v>
                </c:pt>
                <c:pt idx="70">
                  <c:v>-10.248709</c:v>
                </c:pt>
                <c:pt idx="71">
                  <c:v>-10.257365999999999</c:v>
                </c:pt>
                <c:pt idx="72">
                  <c:v>-10.261839999999999</c:v>
                </c:pt>
                <c:pt idx="73">
                  <c:v>-10.271729000000001</c:v>
                </c:pt>
                <c:pt idx="74">
                  <c:v>-10.274470000000001</c:v>
                </c:pt>
                <c:pt idx="75">
                  <c:v>-10.283635</c:v>
                </c:pt>
                <c:pt idx="76">
                  <c:v>-10.290469</c:v>
                </c:pt>
                <c:pt idx="77">
                  <c:v>-10.298415</c:v>
                </c:pt>
                <c:pt idx="78">
                  <c:v>-10.305184000000001</c:v>
                </c:pt>
                <c:pt idx="79">
                  <c:v>-10.310991</c:v>
                </c:pt>
                <c:pt idx="80">
                  <c:v>-10.309054</c:v>
                </c:pt>
                <c:pt idx="81">
                  <c:v>-10.311814999999999</c:v>
                </c:pt>
                <c:pt idx="82">
                  <c:v>-10.314140999999999</c:v>
                </c:pt>
                <c:pt idx="83">
                  <c:v>-10.312549000000001</c:v>
                </c:pt>
                <c:pt idx="84">
                  <c:v>-10.307228</c:v>
                </c:pt>
                <c:pt idx="85">
                  <c:v>-10.301925000000001</c:v>
                </c:pt>
                <c:pt idx="86">
                  <c:v>-10.292161999999999</c:v>
                </c:pt>
                <c:pt idx="87">
                  <c:v>-10.279579</c:v>
                </c:pt>
                <c:pt idx="88">
                  <c:v>-10.268580999999999</c:v>
                </c:pt>
                <c:pt idx="89">
                  <c:v>-10.259712</c:v>
                </c:pt>
                <c:pt idx="90">
                  <c:v>-10.255228000000001</c:v>
                </c:pt>
                <c:pt idx="91">
                  <c:v>-10.249336</c:v>
                </c:pt>
                <c:pt idx="92">
                  <c:v>-10.245001999999999</c:v>
                </c:pt>
                <c:pt idx="93">
                  <c:v>-10.240627</c:v>
                </c:pt>
                <c:pt idx="94">
                  <c:v>-10.239703</c:v>
                </c:pt>
                <c:pt idx="95">
                  <c:v>-10.229088000000001</c:v>
                </c:pt>
                <c:pt idx="96">
                  <c:v>-10.219275</c:v>
                </c:pt>
                <c:pt idx="97">
                  <c:v>-10.208743</c:v>
                </c:pt>
                <c:pt idx="98">
                  <c:v>-10.200544000000001</c:v>
                </c:pt>
                <c:pt idx="99">
                  <c:v>-10.194297000000001</c:v>
                </c:pt>
                <c:pt idx="100">
                  <c:v>-10.193955000000001</c:v>
                </c:pt>
                <c:pt idx="101">
                  <c:v>-10.196615</c:v>
                </c:pt>
                <c:pt idx="102">
                  <c:v>-10.196555999999999</c:v>
                </c:pt>
                <c:pt idx="103">
                  <c:v>-10.193369000000001</c:v>
                </c:pt>
                <c:pt idx="104">
                  <c:v>-10.190421000000001</c:v>
                </c:pt>
                <c:pt idx="105">
                  <c:v>-10.189296000000001</c:v>
                </c:pt>
                <c:pt idx="106">
                  <c:v>-10.187283000000001</c:v>
                </c:pt>
                <c:pt idx="107">
                  <c:v>-10.190275</c:v>
                </c:pt>
                <c:pt idx="108">
                  <c:v>-10.196877000000001</c:v>
                </c:pt>
                <c:pt idx="109">
                  <c:v>-10.205015</c:v>
                </c:pt>
                <c:pt idx="110">
                  <c:v>-10.211269</c:v>
                </c:pt>
                <c:pt idx="111">
                  <c:v>-10.223436</c:v>
                </c:pt>
                <c:pt idx="112">
                  <c:v>-10.234699000000001</c:v>
                </c:pt>
                <c:pt idx="113">
                  <c:v>-10.246344000000001</c:v>
                </c:pt>
                <c:pt idx="114">
                  <c:v>-10.254436999999999</c:v>
                </c:pt>
                <c:pt idx="115">
                  <c:v>-10.267493</c:v>
                </c:pt>
                <c:pt idx="116">
                  <c:v>-10.27318</c:v>
                </c:pt>
                <c:pt idx="117">
                  <c:v>-10.283099999999999</c:v>
                </c:pt>
                <c:pt idx="118">
                  <c:v>-10.294065</c:v>
                </c:pt>
                <c:pt idx="119">
                  <c:v>-10.309081000000001</c:v>
                </c:pt>
                <c:pt idx="120">
                  <c:v>-10.311809999999999</c:v>
                </c:pt>
                <c:pt idx="121">
                  <c:v>-10.316298</c:v>
                </c:pt>
                <c:pt idx="122">
                  <c:v>-10.315481</c:v>
                </c:pt>
                <c:pt idx="123">
                  <c:v>-10.314226</c:v>
                </c:pt>
                <c:pt idx="124">
                  <c:v>-10.316616</c:v>
                </c:pt>
                <c:pt idx="125">
                  <c:v>-10.326673</c:v>
                </c:pt>
                <c:pt idx="126">
                  <c:v>-10.337916999999999</c:v>
                </c:pt>
                <c:pt idx="127">
                  <c:v>-10.345395</c:v>
                </c:pt>
                <c:pt idx="128">
                  <c:v>-10.351626</c:v>
                </c:pt>
                <c:pt idx="129">
                  <c:v>-10.353934000000001</c:v>
                </c:pt>
                <c:pt idx="130">
                  <c:v>-10.358067</c:v>
                </c:pt>
                <c:pt idx="131">
                  <c:v>-10.363992</c:v>
                </c:pt>
                <c:pt idx="132">
                  <c:v>-10.376118999999999</c:v>
                </c:pt>
                <c:pt idx="133">
                  <c:v>-10.388928</c:v>
                </c:pt>
                <c:pt idx="134">
                  <c:v>-10.402105000000001</c:v>
                </c:pt>
                <c:pt idx="135">
                  <c:v>-10.424804</c:v>
                </c:pt>
                <c:pt idx="136">
                  <c:v>-10.455731999999999</c:v>
                </c:pt>
                <c:pt idx="137">
                  <c:v>-10.482934999999999</c:v>
                </c:pt>
                <c:pt idx="138">
                  <c:v>-10.500124</c:v>
                </c:pt>
                <c:pt idx="139">
                  <c:v>-10.507785</c:v>
                </c:pt>
                <c:pt idx="140">
                  <c:v>-10.504313</c:v>
                </c:pt>
                <c:pt idx="141">
                  <c:v>-10.492569</c:v>
                </c:pt>
                <c:pt idx="142">
                  <c:v>-10.4922</c:v>
                </c:pt>
                <c:pt idx="143">
                  <c:v>-10.509266</c:v>
                </c:pt>
                <c:pt idx="144">
                  <c:v>-10.538589999999999</c:v>
                </c:pt>
                <c:pt idx="145">
                  <c:v>-10.565896</c:v>
                </c:pt>
                <c:pt idx="146">
                  <c:v>-10.596456999999999</c:v>
                </c:pt>
                <c:pt idx="147">
                  <c:v>-10.620293</c:v>
                </c:pt>
                <c:pt idx="148">
                  <c:v>-10.634819999999999</c:v>
                </c:pt>
                <c:pt idx="149">
                  <c:v>-10.641306999999999</c:v>
                </c:pt>
                <c:pt idx="150">
                  <c:v>-10.644721000000001</c:v>
                </c:pt>
                <c:pt idx="151">
                  <c:v>-10.638415999999999</c:v>
                </c:pt>
                <c:pt idx="152">
                  <c:v>-10.628660999999999</c:v>
                </c:pt>
                <c:pt idx="153">
                  <c:v>-10.625735000000001</c:v>
                </c:pt>
                <c:pt idx="154">
                  <c:v>-10.628053</c:v>
                </c:pt>
                <c:pt idx="155">
                  <c:v>-10.641885</c:v>
                </c:pt>
                <c:pt idx="156">
                  <c:v>-10.65452</c:v>
                </c:pt>
                <c:pt idx="157">
                  <c:v>-10.65926</c:v>
                </c:pt>
                <c:pt idx="158">
                  <c:v>-10.65704</c:v>
                </c:pt>
                <c:pt idx="159">
                  <c:v>-10.656143</c:v>
                </c:pt>
                <c:pt idx="160">
                  <c:v>-10.664175</c:v>
                </c:pt>
                <c:pt idx="161">
                  <c:v>-10.701603</c:v>
                </c:pt>
                <c:pt idx="162">
                  <c:v>-10.756679</c:v>
                </c:pt>
                <c:pt idx="163">
                  <c:v>-10.806964000000001</c:v>
                </c:pt>
                <c:pt idx="164">
                  <c:v>-10.84619</c:v>
                </c:pt>
                <c:pt idx="165">
                  <c:v>-10.85896</c:v>
                </c:pt>
                <c:pt idx="166">
                  <c:v>-10.854799</c:v>
                </c:pt>
                <c:pt idx="167">
                  <c:v>-10.849138999999999</c:v>
                </c:pt>
                <c:pt idx="168">
                  <c:v>-10.853225</c:v>
                </c:pt>
                <c:pt idx="169">
                  <c:v>-10.858024</c:v>
                </c:pt>
                <c:pt idx="170">
                  <c:v>-10.866735</c:v>
                </c:pt>
                <c:pt idx="171">
                  <c:v>-10.867611999999999</c:v>
                </c:pt>
                <c:pt idx="172">
                  <c:v>-10.875330999999999</c:v>
                </c:pt>
                <c:pt idx="173">
                  <c:v>-10.900043999999999</c:v>
                </c:pt>
                <c:pt idx="174">
                  <c:v>-10.936147999999999</c:v>
                </c:pt>
                <c:pt idx="175">
                  <c:v>-10.978785999999999</c:v>
                </c:pt>
                <c:pt idx="176">
                  <c:v>-11.013223</c:v>
                </c:pt>
                <c:pt idx="177">
                  <c:v>-11.037976</c:v>
                </c:pt>
                <c:pt idx="178">
                  <c:v>-11.053194</c:v>
                </c:pt>
                <c:pt idx="179">
                  <c:v>-11.081885</c:v>
                </c:pt>
                <c:pt idx="180">
                  <c:v>-11.139972999999999</c:v>
                </c:pt>
                <c:pt idx="181">
                  <c:v>-11.193255000000001</c:v>
                </c:pt>
                <c:pt idx="182">
                  <c:v>-11.228114</c:v>
                </c:pt>
                <c:pt idx="183">
                  <c:v>-11.239553000000001</c:v>
                </c:pt>
                <c:pt idx="184">
                  <c:v>-11.231809999999999</c:v>
                </c:pt>
                <c:pt idx="185">
                  <c:v>-11.20881</c:v>
                </c:pt>
                <c:pt idx="186">
                  <c:v>-11.226132</c:v>
                </c:pt>
                <c:pt idx="187">
                  <c:v>-11.272410000000001</c:v>
                </c:pt>
                <c:pt idx="188">
                  <c:v>-11.335735</c:v>
                </c:pt>
                <c:pt idx="189">
                  <c:v>-11.405792</c:v>
                </c:pt>
                <c:pt idx="190">
                  <c:v>-11.491723</c:v>
                </c:pt>
                <c:pt idx="191">
                  <c:v>-11.584763000000001</c:v>
                </c:pt>
                <c:pt idx="192">
                  <c:v>-11.672307999999999</c:v>
                </c:pt>
                <c:pt idx="193">
                  <c:v>-11.743028000000001</c:v>
                </c:pt>
                <c:pt idx="194">
                  <c:v>-11.775179</c:v>
                </c:pt>
                <c:pt idx="195">
                  <c:v>-11.757716</c:v>
                </c:pt>
                <c:pt idx="196">
                  <c:v>-11.698074</c:v>
                </c:pt>
                <c:pt idx="197">
                  <c:v>-11.647175000000001</c:v>
                </c:pt>
                <c:pt idx="198">
                  <c:v>-11.650926999999999</c:v>
                </c:pt>
                <c:pt idx="199">
                  <c:v>-11.687071</c:v>
                </c:pt>
                <c:pt idx="200">
                  <c:v>-11.743888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9-4334-8488-CDE074A2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5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1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15 GHz IF, Highside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3006025076638572"/>
          <c:y val="2.31700873456391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415780732326492"/>
          <c:w val="0.76542713682528862"/>
          <c:h val="0.6676693773933994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15GHz'!$F$2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15GHz'!$F$5:$F$205</c:f>
              <c:numCache>
                <c:formatCode>General</c:formatCode>
                <c:ptCount val="201"/>
                <c:pt idx="0">
                  <c:v>-11.387695000000001</c:v>
                </c:pt>
                <c:pt idx="1">
                  <c:v>-11.342762</c:v>
                </c:pt>
                <c:pt idx="2">
                  <c:v>-11.289770000000001</c:v>
                </c:pt>
                <c:pt idx="3">
                  <c:v>-11.235847</c:v>
                </c:pt>
                <c:pt idx="4">
                  <c:v>-11.156079999999999</c:v>
                </c:pt>
                <c:pt idx="5">
                  <c:v>-11.094961</c:v>
                </c:pt>
                <c:pt idx="6">
                  <c:v>-11.031389000000001</c:v>
                </c:pt>
                <c:pt idx="7">
                  <c:v>-10.966032999999999</c:v>
                </c:pt>
                <c:pt idx="8">
                  <c:v>-10.892170999999999</c:v>
                </c:pt>
                <c:pt idx="9">
                  <c:v>-10.837109</c:v>
                </c:pt>
                <c:pt idx="10">
                  <c:v>-10.76807</c:v>
                </c:pt>
                <c:pt idx="11">
                  <c:v>-10.714791999999999</c:v>
                </c:pt>
                <c:pt idx="12">
                  <c:v>-10.660425999999999</c:v>
                </c:pt>
                <c:pt idx="13">
                  <c:v>-10.605373999999999</c:v>
                </c:pt>
                <c:pt idx="14">
                  <c:v>-10.546886000000001</c:v>
                </c:pt>
                <c:pt idx="15">
                  <c:v>-10.493078000000001</c:v>
                </c:pt>
                <c:pt idx="16">
                  <c:v>-10.429606</c:v>
                </c:pt>
                <c:pt idx="17">
                  <c:v>-10.373953999999999</c:v>
                </c:pt>
                <c:pt idx="18">
                  <c:v>-10.312601000000001</c:v>
                </c:pt>
                <c:pt idx="19">
                  <c:v>-10.255179999999999</c:v>
                </c:pt>
                <c:pt idx="20">
                  <c:v>-10.201663</c:v>
                </c:pt>
                <c:pt idx="21">
                  <c:v>-10.148866</c:v>
                </c:pt>
                <c:pt idx="22">
                  <c:v>-10.09639</c:v>
                </c:pt>
                <c:pt idx="23">
                  <c:v>-10.056212</c:v>
                </c:pt>
                <c:pt idx="24">
                  <c:v>-10.007720000000001</c:v>
                </c:pt>
                <c:pt idx="25">
                  <c:v>-9.9591311999999999</c:v>
                </c:pt>
                <c:pt idx="26">
                  <c:v>-9.9239215999999999</c:v>
                </c:pt>
                <c:pt idx="27">
                  <c:v>-9.8887280999999998</c:v>
                </c:pt>
                <c:pt idx="28">
                  <c:v>-9.8476047999999992</c:v>
                </c:pt>
                <c:pt idx="29">
                  <c:v>-9.8118981999999999</c:v>
                </c:pt>
                <c:pt idx="30">
                  <c:v>-9.7845925999999999</c:v>
                </c:pt>
                <c:pt idx="31">
                  <c:v>-9.7547159000000008</c:v>
                </c:pt>
                <c:pt idx="32">
                  <c:v>-9.7290802000000003</c:v>
                </c:pt>
                <c:pt idx="33">
                  <c:v>-9.7086114999999999</c:v>
                </c:pt>
                <c:pt idx="34">
                  <c:v>-9.6963471999999999</c:v>
                </c:pt>
                <c:pt idx="35">
                  <c:v>-9.6809340000000006</c:v>
                </c:pt>
                <c:pt idx="36">
                  <c:v>-9.6689691999999994</c:v>
                </c:pt>
                <c:pt idx="37">
                  <c:v>-9.6563625000000002</c:v>
                </c:pt>
                <c:pt idx="38">
                  <c:v>-9.6476059000000003</c:v>
                </c:pt>
                <c:pt idx="39">
                  <c:v>-9.6366987000000002</c:v>
                </c:pt>
                <c:pt idx="40">
                  <c:v>-9.6304549999999995</c:v>
                </c:pt>
                <c:pt idx="41">
                  <c:v>-9.6172322999999995</c:v>
                </c:pt>
                <c:pt idx="42">
                  <c:v>-9.6029748999999995</c:v>
                </c:pt>
                <c:pt idx="43">
                  <c:v>-9.5889281999999998</c:v>
                </c:pt>
                <c:pt idx="44">
                  <c:v>-9.5801572999999998</c:v>
                </c:pt>
                <c:pt idx="45">
                  <c:v>-9.5625572000000005</c:v>
                </c:pt>
                <c:pt idx="46">
                  <c:v>-9.5491580999999996</c:v>
                </c:pt>
                <c:pt idx="47">
                  <c:v>-9.5339098</c:v>
                </c:pt>
                <c:pt idx="48">
                  <c:v>-9.5172834000000002</c:v>
                </c:pt>
                <c:pt idx="49">
                  <c:v>-9.4945011000000008</c:v>
                </c:pt>
                <c:pt idx="50">
                  <c:v>-9.4719809999999995</c:v>
                </c:pt>
                <c:pt idx="51">
                  <c:v>-9.4516068000000004</c:v>
                </c:pt>
                <c:pt idx="52">
                  <c:v>-9.4305524999999992</c:v>
                </c:pt>
                <c:pt idx="53">
                  <c:v>-9.4049262999999996</c:v>
                </c:pt>
                <c:pt idx="54">
                  <c:v>-9.3753252000000007</c:v>
                </c:pt>
                <c:pt idx="55">
                  <c:v>-9.3526640000000008</c:v>
                </c:pt>
                <c:pt idx="56">
                  <c:v>-9.3243475</c:v>
                </c:pt>
                <c:pt idx="57">
                  <c:v>-9.3006715999999994</c:v>
                </c:pt>
                <c:pt idx="58">
                  <c:v>-9.2809247999999993</c:v>
                </c:pt>
                <c:pt idx="59">
                  <c:v>-9.2682418999999996</c:v>
                </c:pt>
                <c:pt idx="60">
                  <c:v>-9.2495259999999995</c:v>
                </c:pt>
                <c:pt idx="61">
                  <c:v>-9.2407702999999994</c:v>
                </c:pt>
                <c:pt idx="62">
                  <c:v>-9.2270765000000008</c:v>
                </c:pt>
                <c:pt idx="63">
                  <c:v>-9.2106686</c:v>
                </c:pt>
                <c:pt idx="64">
                  <c:v>-9.1991329000000004</c:v>
                </c:pt>
                <c:pt idx="65">
                  <c:v>-9.1938448000000008</c:v>
                </c:pt>
                <c:pt idx="66">
                  <c:v>-9.1814727999999999</c:v>
                </c:pt>
                <c:pt idx="67">
                  <c:v>-9.1673106999999998</c:v>
                </c:pt>
                <c:pt idx="68">
                  <c:v>-9.1559010000000001</c:v>
                </c:pt>
                <c:pt idx="69">
                  <c:v>-9.1419143999999992</c:v>
                </c:pt>
                <c:pt idx="70">
                  <c:v>-9.1281289999999995</c:v>
                </c:pt>
                <c:pt idx="71">
                  <c:v>-9.1127976999999998</c:v>
                </c:pt>
                <c:pt idx="72">
                  <c:v>-9.0986060999999996</c:v>
                </c:pt>
                <c:pt idx="73">
                  <c:v>-9.0867958000000009</c:v>
                </c:pt>
                <c:pt idx="74">
                  <c:v>-9.0764904000000008</c:v>
                </c:pt>
                <c:pt idx="75">
                  <c:v>-9.0600891000000008</c:v>
                </c:pt>
                <c:pt idx="76">
                  <c:v>-9.0473985999999993</c:v>
                </c:pt>
                <c:pt idx="77">
                  <c:v>-9.0361948000000005</c:v>
                </c:pt>
                <c:pt idx="78">
                  <c:v>-9.0231923999999992</c:v>
                </c:pt>
                <c:pt idx="79">
                  <c:v>-9.0030861000000009</c:v>
                </c:pt>
                <c:pt idx="80">
                  <c:v>-8.9831266000000003</c:v>
                </c:pt>
                <c:pt idx="81">
                  <c:v>-8.9640169000000007</c:v>
                </c:pt>
                <c:pt idx="82">
                  <c:v>-8.9454659999999997</c:v>
                </c:pt>
                <c:pt idx="83">
                  <c:v>-8.9216461000000002</c:v>
                </c:pt>
                <c:pt idx="84">
                  <c:v>-8.8987160000000003</c:v>
                </c:pt>
                <c:pt idx="85">
                  <c:v>-8.8749474999999993</c:v>
                </c:pt>
                <c:pt idx="86">
                  <c:v>-8.8460626999999992</c:v>
                </c:pt>
                <c:pt idx="87">
                  <c:v>-8.8115511000000009</c:v>
                </c:pt>
                <c:pt idx="88">
                  <c:v>-8.7740784000000005</c:v>
                </c:pt>
                <c:pt idx="89">
                  <c:v>-8.741168</c:v>
                </c:pt>
                <c:pt idx="90">
                  <c:v>-8.7068977000000007</c:v>
                </c:pt>
                <c:pt idx="91">
                  <c:v>-8.6748227999999994</c:v>
                </c:pt>
                <c:pt idx="92">
                  <c:v>-8.6468506000000005</c:v>
                </c:pt>
                <c:pt idx="93">
                  <c:v>-8.6260662000000004</c:v>
                </c:pt>
                <c:pt idx="94">
                  <c:v>-8.6061219999999992</c:v>
                </c:pt>
                <c:pt idx="95">
                  <c:v>-8.5921497000000002</c:v>
                </c:pt>
                <c:pt idx="96">
                  <c:v>-8.5777654999999999</c:v>
                </c:pt>
                <c:pt idx="97">
                  <c:v>-8.5673361000000003</c:v>
                </c:pt>
                <c:pt idx="98">
                  <c:v>-8.5584240000000005</c:v>
                </c:pt>
                <c:pt idx="99">
                  <c:v>-8.5552425000000003</c:v>
                </c:pt>
                <c:pt idx="100">
                  <c:v>-8.5521440999999996</c:v>
                </c:pt>
                <c:pt idx="101">
                  <c:v>-8.5577840999999992</c:v>
                </c:pt>
                <c:pt idx="102">
                  <c:v>-8.5654430000000001</c:v>
                </c:pt>
                <c:pt idx="103">
                  <c:v>-8.5758123000000008</c:v>
                </c:pt>
                <c:pt idx="104">
                  <c:v>-8.5796776000000001</c:v>
                </c:pt>
                <c:pt idx="105">
                  <c:v>-8.5863419000000007</c:v>
                </c:pt>
                <c:pt idx="106">
                  <c:v>-8.5920372</c:v>
                </c:pt>
                <c:pt idx="107">
                  <c:v>-8.5994910999999998</c:v>
                </c:pt>
                <c:pt idx="108">
                  <c:v>-8.6056051</c:v>
                </c:pt>
                <c:pt idx="109">
                  <c:v>-8.6187401000000001</c:v>
                </c:pt>
                <c:pt idx="110">
                  <c:v>-8.6310997</c:v>
                </c:pt>
                <c:pt idx="111">
                  <c:v>-8.6417856000000004</c:v>
                </c:pt>
                <c:pt idx="112">
                  <c:v>-8.6527347999999993</c:v>
                </c:pt>
                <c:pt idx="113">
                  <c:v>-8.6635532000000008</c:v>
                </c:pt>
                <c:pt idx="114">
                  <c:v>-8.6723461000000004</c:v>
                </c:pt>
                <c:pt idx="115">
                  <c:v>-8.6779661000000008</c:v>
                </c:pt>
                <c:pt idx="116">
                  <c:v>-8.6826982000000008</c:v>
                </c:pt>
                <c:pt idx="117">
                  <c:v>-8.6829195000000006</c:v>
                </c:pt>
                <c:pt idx="118">
                  <c:v>-8.6887903000000009</c:v>
                </c:pt>
                <c:pt idx="119">
                  <c:v>-8.6973666999999999</c:v>
                </c:pt>
                <c:pt idx="120">
                  <c:v>-8.7096967999999997</c:v>
                </c:pt>
                <c:pt idx="121">
                  <c:v>-8.7192296999999996</c:v>
                </c:pt>
                <c:pt idx="122">
                  <c:v>-8.7297010000000004</c:v>
                </c:pt>
                <c:pt idx="123">
                  <c:v>-8.7348175000000001</c:v>
                </c:pt>
                <c:pt idx="124">
                  <c:v>-8.7392520999999999</c:v>
                </c:pt>
                <c:pt idx="125">
                  <c:v>-8.7471751999999992</c:v>
                </c:pt>
                <c:pt idx="126">
                  <c:v>-8.7667847000000005</c:v>
                </c:pt>
                <c:pt idx="127">
                  <c:v>-8.7888517000000004</c:v>
                </c:pt>
                <c:pt idx="128">
                  <c:v>-8.8115435000000009</c:v>
                </c:pt>
                <c:pt idx="129">
                  <c:v>-8.8288115999999999</c:v>
                </c:pt>
                <c:pt idx="130">
                  <c:v>-8.8456267999999998</c:v>
                </c:pt>
                <c:pt idx="131">
                  <c:v>-8.8601179000000005</c:v>
                </c:pt>
                <c:pt idx="132">
                  <c:v>-8.8736371999999992</c:v>
                </c:pt>
                <c:pt idx="133">
                  <c:v>-8.8898820999999995</c:v>
                </c:pt>
                <c:pt idx="134">
                  <c:v>-8.9076489999999993</c:v>
                </c:pt>
                <c:pt idx="135">
                  <c:v>-8.9288311</c:v>
                </c:pt>
                <c:pt idx="136">
                  <c:v>-8.9525641999999994</c:v>
                </c:pt>
                <c:pt idx="137">
                  <c:v>-8.9849376999999997</c:v>
                </c:pt>
                <c:pt idx="138">
                  <c:v>-9.0188723</c:v>
                </c:pt>
                <c:pt idx="139">
                  <c:v>-9.0551796000000007</c:v>
                </c:pt>
                <c:pt idx="140">
                  <c:v>-9.0796002999999992</c:v>
                </c:pt>
                <c:pt idx="141">
                  <c:v>-9.0950985000000006</c:v>
                </c:pt>
                <c:pt idx="142">
                  <c:v>-9.1022873000000004</c:v>
                </c:pt>
                <c:pt idx="143">
                  <c:v>-9.1132478999999993</c:v>
                </c:pt>
                <c:pt idx="144">
                  <c:v>-9.1304426000000003</c:v>
                </c:pt>
                <c:pt idx="145">
                  <c:v>-9.1519765999999994</c:v>
                </c:pt>
                <c:pt idx="146">
                  <c:v>-9.1772337000000004</c:v>
                </c:pt>
                <c:pt idx="147">
                  <c:v>-9.2043313999999992</c:v>
                </c:pt>
                <c:pt idx="148">
                  <c:v>-9.2302388999999998</c:v>
                </c:pt>
                <c:pt idx="149">
                  <c:v>-9.2453728000000002</c:v>
                </c:pt>
                <c:pt idx="150">
                  <c:v>-9.2640428999999997</c:v>
                </c:pt>
                <c:pt idx="151">
                  <c:v>-9.2753247999999999</c:v>
                </c:pt>
                <c:pt idx="152">
                  <c:v>-9.2847671999999992</c:v>
                </c:pt>
                <c:pt idx="153">
                  <c:v>-9.2890387000000008</c:v>
                </c:pt>
                <c:pt idx="154">
                  <c:v>-9.2957335000000008</c:v>
                </c:pt>
                <c:pt idx="155">
                  <c:v>-9.3066969000000004</c:v>
                </c:pt>
                <c:pt idx="156">
                  <c:v>-9.3278551000000007</c:v>
                </c:pt>
                <c:pt idx="157">
                  <c:v>-9.3460598000000008</c:v>
                </c:pt>
                <c:pt idx="158">
                  <c:v>-9.3637599999999992</c:v>
                </c:pt>
                <c:pt idx="159">
                  <c:v>-9.3739480999999998</c:v>
                </c:pt>
                <c:pt idx="160">
                  <c:v>-9.3893099000000007</c:v>
                </c:pt>
                <c:pt idx="161">
                  <c:v>-9.4177493999999999</c:v>
                </c:pt>
                <c:pt idx="162">
                  <c:v>-9.4670915999999998</c:v>
                </c:pt>
                <c:pt idx="163">
                  <c:v>-9.5284615000000006</c:v>
                </c:pt>
                <c:pt idx="164">
                  <c:v>-9.6024770999999998</c:v>
                </c:pt>
                <c:pt idx="165">
                  <c:v>-9.6643256999999991</c:v>
                </c:pt>
                <c:pt idx="166">
                  <c:v>-9.7150145000000006</c:v>
                </c:pt>
                <c:pt idx="167">
                  <c:v>-9.7603034999999991</c:v>
                </c:pt>
                <c:pt idx="168">
                  <c:v>-9.8124304000000002</c:v>
                </c:pt>
                <c:pt idx="169">
                  <c:v>-9.8680190999999997</c:v>
                </c:pt>
                <c:pt idx="170">
                  <c:v>-9.9158820999999993</c:v>
                </c:pt>
                <c:pt idx="171">
                  <c:v>-9.9646339000000008</c:v>
                </c:pt>
                <c:pt idx="172">
                  <c:v>-10.017056999999999</c:v>
                </c:pt>
                <c:pt idx="173">
                  <c:v>-10.078991</c:v>
                </c:pt>
                <c:pt idx="174">
                  <c:v>-10.152528</c:v>
                </c:pt>
                <c:pt idx="175">
                  <c:v>-10.243447</c:v>
                </c:pt>
                <c:pt idx="176">
                  <c:v>-10.326669000000001</c:v>
                </c:pt>
                <c:pt idx="177">
                  <c:v>-10.398718000000001</c:v>
                </c:pt>
                <c:pt idx="178">
                  <c:v>-10.454807000000001</c:v>
                </c:pt>
                <c:pt idx="179">
                  <c:v>-10.515342</c:v>
                </c:pt>
                <c:pt idx="180">
                  <c:v>-10.585553000000001</c:v>
                </c:pt>
                <c:pt idx="181">
                  <c:v>-10.655046</c:v>
                </c:pt>
                <c:pt idx="182">
                  <c:v>-10.716502999999999</c:v>
                </c:pt>
                <c:pt idx="183">
                  <c:v>-10.751699</c:v>
                </c:pt>
                <c:pt idx="184">
                  <c:v>-10.761507</c:v>
                </c:pt>
                <c:pt idx="185">
                  <c:v>-10.750049000000001</c:v>
                </c:pt>
                <c:pt idx="186">
                  <c:v>-10.763662999999999</c:v>
                </c:pt>
                <c:pt idx="187">
                  <c:v>-10.783167000000001</c:v>
                </c:pt>
                <c:pt idx="188">
                  <c:v>-10.811692000000001</c:v>
                </c:pt>
                <c:pt idx="189">
                  <c:v>-10.838958</c:v>
                </c:pt>
                <c:pt idx="190">
                  <c:v>-10.880717000000001</c:v>
                </c:pt>
                <c:pt idx="191">
                  <c:v>-10.888109</c:v>
                </c:pt>
                <c:pt idx="192">
                  <c:v>-10.885899999999999</c:v>
                </c:pt>
                <c:pt idx="193">
                  <c:v>-10.888847</c:v>
                </c:pt>
                <c:pt idx="194">
                  <c:v>-10.889074000000001</c:v>
                </c:pt>
                <c:pt idx="195">
                  <c:v>-10.868285999999999</c:v>
                </c:pt>
                <c:pt idx="196">
                  <c:v>-10.854817000000001</c:v>
                </c:pt>
                <c:pt idx="197">
                  <c:v>-10.847315999999999</c:v>
                </c:pt>
                <c:pt idx="198">
                  <c:v>-10.829294000000001</c:v>
                </c:pt>
                <c:pt idx="199">
                  <c:v>-10.814579999999999</c:v>
                </c:pt>
                <c:pt idx="200">
                  <c:v>-10.80742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9-4614-B8F3-0692EE2BE439}"/>
            </c:ext>
          </c:extLst>
        </c:ser>
        <c:ser>
          <c:idx val="2"/>
          <c:order val="1"/>
          <c:tx>
            <c:strRef>
              <c:f>'CL 15GHz'!$G$2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15GHz'!$G$5:$G$205</c:f>
              <c:numCache>
                <c:formatCode>General</c:formatCode>
                <c:ptCount val="201"/>
                <c:pt idx="0">
                  <c:v>-11.433149</c:v>
                </c:pt>
                <c:pt idx="1">
                  <c:v>-11.389177</c:v>
                </c:pt>
                <c:pt idx="2">
                  <c:v>-11.332131</c:v>
                </c:pt>
                <c:pt idx="3">
                  <c:v>-11.273972000000001</c:v>
                </c:pt>
                <c:pt idx="4">
                  <c:v>-11.184409</c:v>
                </c:pt>
                <c:pt idx="5">
                  <c:v>-11.120156</c:v>
                </c:pt>
                <c:pt idx="6">
                  <c:v>-11.049961</c:v>
                </c:pt>
                <c:pt idx="7">
                  <c:v>-10.982224</c:v>
                </c:pt>
                <c:pt idx="8">
                  <c:v>-10.902164000000001</c:v>
                </c:pt>
                <c:pt idx="9">
                  <c:v>-10.846107</c:v>
                </c:pt>
                <c:pt idx="10">
                  <c:v>-10.769693</c:v>
                </c:pt>
                <c:pt idx="11">
                  <c:v>-10.712236000000001</c:v>
                </c:pt>
                <c:pt idx="12">
                  <c:v>-10.654691</c:v>
                </c:pt>
                <c:pt idx="13">
                  <c:v>-10.598846999999999</c:v>
                </c:pt>
                <c:pt idx="14">
                  <c:v>-10.536148000000001</c:v>
                </c:pt>
                <c:pt idx="15">
                  <c:v>-10.480954000000001</c:v>
                </c:pt>
                <c:pt idx="16">
                  <c:v>-10.418340000000001</c:v>
                </c:pt>
                <c:pt idx="17">
                  <c:v>-10.361427000000001</c:v>
                </c:pt>
                <c:pt idx="18">
                  <c:v>-10.302661000000001</c:v>
                </c:pt>
                <c:pt idx="19">
                  <c:v>-10.249101</c:v>
                </c:pt>
                <c:pt idx="20">
                  <c:v>-10.199121999999999</c:v>
                </c:pt>
                <c:pt idx="21">
                  <c:v>-10.145968999999999</c:v>
                </c:pt>
                <c:pt idx="22">
                  <c:v>-10.092323</c:v>
                </c:pt>
                <c:pt idx="23">
                  <c:v>-10.048926</c:v>
                </c:pt>
                <c:pt idx="24">
                  <c:v>-9.9953289000000005</c:v>
                </c:pt>
                <c:pt idx="25">
                  <c:v>-9.9424305000000004</c:v>
                </c:pt>
                <c:pt idx="26">
                  <c:v>-9.9038515</c:v>
                </c:pt>
                <c:pt idx="27">
                  <c:v>-9.8663588000000004</c:v>
                </c:pt>
                <c:pt idx="28">
                  <c:v>-9.8217429999999997</c:v>
                </c:pt>
                <c:pt idx="29">
                  <c:v>-9.7851075999999999</c:v>
                </c:pt>
                <c:pt idx="30">
                  <c:v>-9.7563104999999997</c:v>
                </c:pt>
                <c:pt idx="31">
                  <c:v>-9.7229308999999997</c:v>
                </c:pt>
                <c:pt idx="32">
                  <c:v>-9.6934184999999999</c:v>
                </c:pt>
                <c:pt idx="33">
                  <c:v>-9.6673679000000003</c:v>
                </c:pt>
                <c:pt idx="34">
                  <c:v>-9.6485453000000003</c:v>
                </c:pt>
                <c:pt idx="35">
                  <c:v>-9.6256657000000008</c:v>
                </c:pt>
                <c:pt idx="36">
                  <c:v>-9.6100016000000004</c:v>
                </c:pt>
                <c:pt idx="37">
                  <c:v>-9.5909262000000002</c:v>
                </c:pt>
                <c:pt idx="38">
                  <c:v>-9.5757446000000002</c:v>
                </c:pt>
                <c:pt idx="39">
                  <c:v>-9.5585012000000003</c:v>
                </c:pt>
                <c:pt idx="40">
                  <c:v>-9.5487318000000005</c:v>
                </c:pt>
                <c:pt idx="41">
                  <c:v>-9.5325489000000001</c:v>
                </c:pt>
                <c:pt idx="42">
                  <c:v>-9.5164975999999992</c:v>
                </c:pt>
                <c:pt idx="43">
                  <c:v>-9.5051441000000008</c:v>
                </c:pt>
                <c:pt idx="44">
                  <c:v>-9.4990167999999997</c:v>
                </c:pt>
                <c:pt idx="45">
                  <c:v>-9.4821290999999999</c:v>
                </c:pt>
                <c:pt idx="46">
                  <c:v>-9.4681244000000007</c:v>
                </c:pt>
                <c:pt idx="47">
                  <c:v>-9.4587336000000004</c:v>
                </c:pt>
                <c:pt idx="48">
                  <c:v>-9.4448366000000004</c:v>
                </c:pt>
                <c:pt idx="49">
                  <c:v>-9.4269133000000007</c:v>
                </c:pt>
                <c:pt idx="50">
                  <c:v>-9.4100608999999995</c:v>
                </c:pt>
                <c:pt idx="51">
                  <c:v>-9.3934946000000004</c:v>
                </c:pt>
                <c:pt idx="52">
                  <c:v>-9.3733654000000008</c:v>
                </c:pt>
                <c:pt idx="53">
                  <c:v>-9.3544263999999995</c:v>
                </c:pt>
                <c:pt idx="54">
                  <c:v>-9.3318747999999996</c:v>
                </c:pt>
                <c:pt idx="55">
                  <c:v>-9.3114071000000003</c:v>
                </c:pt>
                <c:pt idx="56">
                  <c:v>-9.2883873000000001</c:v>
                </c:pt>
                <c:pt idx="57">
                  <c:v>-9.2683038999999994</c:v>
                </c:pt>
                <c:pt idx="58">
                  <c:v>-9.2462453999999994</c:v>
                </c:pt>
                <c:pt idx="59">
                  <c:v>-9.2260714000000004</c:v>
                </c:pt>
                <c:pt idx="60">
                  <c:v>-9.2031355000000001</c:v>
                </c:pt>
                <c:pt idx="61">
                  <c:v>-9.1882371999999997</c:v>
                </c:pt>
                <c:pt idx="62">
                  <c:v>-9.1682625000000009</c:v>
                </c:pt>
                <c:pt idx="63">
                  <c:v>-9.1456117999999993</c:v>
                </c:pt>
                <c:pt idx="64">
                  <c:v>-9.1268414999999994</c:v>
                </c:pt>
                <c:pt idx="65">
                  <c:v>-9.1137428000000007</c:v>
                </c:pt>
                <c:pt idx="66">
                  <c:v>-9.0929202999999994</c:v>
                </c:pt>
                <c:pt idx="67">
                  <c:v>-9.0723094999999994</c:v>
                </c:pt>
                <c:pt idx="68">
                  <c:v>-9.0539512999999996</c:v>
                </c:pt>
                <c:pt idx="69">
                  <c:v>-9.0359134999999995</c:v>
                </c:pt>
                <c:pt idx="70">
                  <c:v>-9.0170002</c:v>
                </c:pt>
                <c:pt idx="71">
                  <c:v>-8.9976187000000003</c:v>
                </c:pt>
                <c:pt idx="72">
                  <c:v>-8.9801464000000006</c:v>
                </c:pt>
                <c:pt idx="73">
                  <c:v>-8.9644451000000007</c:v>
                </c:pt>
                <c:pt idx="74">
                  <c:v>-8.9494801000000006</c:v>
                </c:pt>
                <c:pt idx="75">
                  <c:v>-8.9298964000000005</c:v>
                </c:pt>
                <c:pt idx="76">
                  <c:v>-8.9140768000000001</c:v>
                </c:pt>
                <c:pt idx="77">
                  <c:v>-8.8992825</c:v>
                </c:pt>
                <c:pt idx="78">
                  <c:v>-8.8872108000000001</c:v>
                </c:pt>
                <c:pt idx="79">
                  <c:v>-8.8697710000000001</c:v>
                </c:pt>
                <c:pt idx="80">
                  <c:v>-8.8528414000000009</c:v>
                </c:pt>
                <c:pt idx="81">
                  <c:v>-8.8380393999999995</c:v>
                </c:pt>
                <c:pt idx="82">
                  <c:v>-8.8250246000000008</c:v>
                </c:pt>
                <c:pt idx="83">
                  <c:v>-8.8058537999999995</c:v>
                </c:pt>
                <c:pt idx="84">
                  <c:v>-8.7875098999999999</c:v>
                </c:pt>
                <c:pt idx="85">
                  <c:v>-8.7723255000000009</c:v>
                </c:pt>
                <c:pt idx="86">
                  <c:v>-8.7552632999999993</c:v>
                </c:pt>
                <c:pt idx="87">
                  <c:v>-8.7328910999999998</c:v>
                </c:pt>
                <c:pt idx="88">
                  <c:v>-8.7073754999999995</c:v>
                </c:pt>
                <c:pt idx="89">
                  <c:v>-8.6864033000000003</c:v>
                </c:pt>
                <c:pt idx="90">
                  <c:v>-8.6647587000000001</c:v>
                </c:pt>
                <c:pt idx="91">
                  <c:v>-8.6415738999999991</c:v>
                </c:pt>
                <c:pt idx="92">
                  <c:v>-8.6179723999999993</c:v>
                </c:pt>
                <c:pt idx="93">
                  <c:v>-8.6003561000000008</c:v>
                </c:pt>
                <c:pt idx="94">
                  <c:v>-8.5852556</c:v>
                </c:pt>
                <c:pt idx="95">
                  <c:v>-8.5692109999999992</c:v>
                </c:pt>
                <c:pt idx="96">
                  <c:v>-8.5533199</c:v>
                </c:pt>
                <c:pt idx="97">
                  <c:v>-8.5445651999999992</c:v>
                </c:pt>
                <c:pt idx="98">
                  <c:v>-8.5369682000000005</c:v>
                </c:pt>
                <c:pt idx="99">
                  <c:v>-8.5296173</c:v>
                </c:pt>
                <c:pt idx="100">
                  <c:v>-8.5207719999999991</c:v>
                </c:pt>
                <c:pt idx="101">
                  <c:v>-8.518281</c:v>
                </c:pt>
                <c:pt idx="102">
                  <c:v>-8.5159531000000008</c:v>
                </c:pt>
                <c:pt idx="103">
                  <c:v>-8.5154218999999998</c:v>
                </c:pt>
                <c:pt idx="104">
                  <c:v>-8.5123358000000007</c:v>
                </c:pt>
                <c:pt idx="105">
                  <c:v>-8.5144415000000002</c:v>
                </c:pt>
                <c:pt idx="106">
                  <c:v>-8.5163898000000007</c:v>
                </c:pt>
                <c:pt idx="107">
                  <c:v>-8.5188570000000006</c:v>
                </c:pt>
                <c:pt idx="108">
                  <c:v>-8.5199660999999995</c:v>
                </c:pt>
                <c:pt idx="109">
                  <c:v>-8.5261230000000001</c:v>
                </c:pt>
                <c:pt idx="110">
                  <c:v>-8.5320052999999998</c:v>
                </c:pt>
                <c:pt idx="111">
                  <c:v>-8.5366554000000008</c:v>
                </c:pt>
                <c:pt idx="112">
                  <c:v>-8.5412406999999995</c:v>
                </c:pt>
                <c:pt idx="113">
                  <c:v>-8.5457725999999994</c:v>
                </c:pt>
                <c:pt idx="114">
                  <c:v>-8.5490931999999997</c:v>
                </c:pt>
                <c:pt idx="115">
                  <c:v>-8.5516509999999997</c:v>
                </c:pt>
                <c:pt idx="116">
                  <c:v>-8.5526742999999996</c:v>
                </c:pt>
                <c:pt idx="117">
                  <c:v>-8.5511455999999999</c:v>
                </c:pt>
                <c:pt idx="118">
                  <c:v>-8.5537414999999992</c:v>
                </c:pt>
                <c:pt idx="119">
                  <c:v>-8.5576544000000005</c:v>
                </c:pt>
                <c:pt idx="120">
                  <c:v>-8.5609511999999999</c:v>
                </c:pt>
                <c:pt idx="121">
                  <c:v>-8.5637503000000006</c:v>
                </c:pt>
                <c:pt idx="122">
                  <c:v>-8.5695695999999995</c:v>
                </c:pt>
                <c:pt idx="123">
                  <c:v>-8.5718040000000002</c:v>
                </c:pt>
                <c:pt idx="124">
                  <c:v>-8.5728445000000004</c:v>
                </c:pt>
                <c:pt idx="125">
                  <c:v>-8.5752172000000009</c:v>
                </c:pt>
                <c:pt idx="126">
                  <c:v>-8.5855885000000001</c:v>
                </c:pt>
                <c:pt idx="127">
                  <c:v>-8.5954838000000002</c:v>
                </c:pt>
                <c:pt idx="128">
                  <c:v>-8.6072254000000008</c:v>
                </c:pt>
                <c:pt idx="129">
                  <c:v>-8.6164731999999997</c:v>
                </c:pt>
                <c:pt idx="130">
                  <c:v>-8.6274586000000006</c:v>
                </c:pt>
                <c:pt idx="131">
                  <c:v>-8.6359711000000008</c:v>
                </c:pt>
                <c:pt idx="132">
                  <c:v>-8.6443957999999999</c:v>
                </c:pt>
                <c:pt idx="133">
                  <c:v>-8.6537552000000009</c:v>
                </c:pt>
                <c:pt idx="134">
                  <c:v>-8.6620788999999991</c:v>
                </c:pt>
                <c:pt idx="135">
                  <c:v>-8.6740866000000008</c:v>
                </c:pt>
                <c:pt idx="136">
                  <c:v>-8.6866102000000005</c:v>
                </c:pt>
                <c:pt idx="137">
                  <c:v>-8.7034473000000006</c:v>
                </c:pt>
                <c:pt idx="138">
                  <c:v>-8.7205476999999991</c:v>
                </c:pt>
                <c:pt idx="139">
                  <c:v>-8.7435188000000004</c:v>
                </c:pt>
                <c:pt idx="140">
                  <c:v>-8.7597599000000006</c:v>
                </c:pt>
                <c:pt idx="141">
                  <c:v>-8.7711134000000008</c:v>
                </c:pt>
                <c:pt idx="142">
                  <c:v>-8.7765035999999998</c:v>
                </c:pt>
                <c:pt idx="143">
                  <c:v>-8.7872725000000003</c:v>
                </c:pt>
                <c:pt idx="144">
                  <c:v>-8.7981757999999992</c:v>
                </c:pt>
                <c:pt idx="145">
                  <c:v>-8.8101863999999992</c:v>
                </c:pt>
                <c:pt idx="146">
                  <c:v>-8.8244723999999994</c:v>
                </c:pt>
                <c:pt idx="147">
                  <c:v>-8.8427743999999997</c:v>
                </c:pt>
                <c:pt idx="148">
                  <c:v>-8.8582134000000003</c:v>
                </c:pt>
                <c:pt idx="149">
                  <c:v>-8.8693895000000005</c:v>
                </c:pt>
                <c:pt idx="150">
                  <c:v>-8.8827314000000008</c:v>
                </c:pt>
                <c:pt idx="151">
                  <c:v>-8.8949022000000006</c:v>
                </c:pt>
                <c:pt idx="152">
                  <c:v>-8.9035691999999997</c:v>
                </c:pt>
                <c:pt idx="153">
                  <c:v>-8.9109572999999997</c:v>
                </c:pt>
                <c:pt idx="154">
                  <c:v>-8.9170426999999997</c:v>
                </c:pt>
                <c:pt idx="155">
                  <c:v>-8.9254131000000001</c:v>
                </c:pt>
                <c:pt idx="156">
                  <c:v>-8.9365559000000001</c:v>
                </c:pt>
                <c:pt idx="157">
                  <c:v>-8.9472904</c:v>
                </c:pt>
                <c:pt idx="158">
                  <c:v>-8.9576855000000002</c:v>
                </c:pt>
                <c:pt idx="159">
                  <c:v>-8.9653615999999996</c:v>
                </c:pt>
                <c:pt idx="160">
                  <c:v>-8.9727677999999997</c:v>
                </c:pt>
                <c:pt idx="161">
                  <c:v>-8.9839687000000001</c:v>
                </c:pt>
                <c:pt idx="162">
                  <c:v>-9.0023098000000008</c:v>
                </c:pt>
                <c:pt idx="163">
                  <c:v>-9.021884</c:v>
                </c:pt>
                <c:pt idx="164">
                  <c:v>-9.0543040999999995</c:v>
                </c:pt>
                <c:pt idx="165">
                  <c:v>-9.0805368000000009</c:v>
                </c:pt>
                <c:pt idx="166">
                  <c:v>-9.1046305000000007</c:v>
                </c:pt>
                <c:pt idx="167">
                  <c:v>-9.1272754999999997</c:v>
                </c:pt>
                <c:pt idx="168">
                  <c:v>-9.1594610000000003</c:v>
                </c:pt>
                <c:pt idx="169">
                  <c:v>-9.1870574999999999</c:v>
                </c:pt>
                <c:pt idx="170">
                  <c:v>-9.2176571000000003</c:v>
                </c:pt>
                <c:pt idx="171">
                  <c:v>-9.2470836999999992</c:v>
                </c:pt>
                <c:pt idx="172">
                  <c:v>-9.2833967000000008</c:v>
                </c:pt>
                <c:pt idx="173">
                  <c:v>-9.3238915999999996</c:v>
                </c:pt>
                <c:pt idx="174">
                  <c:v>-9.3766488999999993</c:v>
                </c:pt>
                <c:pt idx="175">
                  <c:v>-9.4358807000000002</c:v>
                </c:pt>
                <c:pt idx="176">
                  <c:v>-9.5031499999999998</c:v>
                </c:pt>
                <c:pt idx="177">
                  <c:v>-9.5647526000000003</c:v>
                </c:pt>
                <c:pt idx="178">
                  <c:v>-9.6263094000000002</c:v>
                </c:pt>
                <c:pt idx="179">
                  <c:v>-9.6865071999999994</c:v>
                </c:pt>
                <c:pt idx="180">
                  <c:v>-9.7672501</c:v>
                </c:pt>
                <c:pt idx="181">
                  <c:v>-9.8455267000000006</c:v>
                </c:pt>
                <c:pt idx="182">
                  <c:v>-9.9226427000000008</c:v>
                </c:pt>
                <c:pt idx="183">
                  <c:v>-9.9777421999999998</c:v>
                </c:pt>
                <c:pt idx="184">
                  <c:v>-10.026963</c:v>
                </c:pt>
                <c:pt idx="185">
                  <c:v>-10.05354</c:v>
                </c:pt>
                <c:pt idx="186">
                  <c:v>-10.097704999999999</c:v>
                </c:pt>
                <c:pt idx="187">
                  <c:v>-10.153727999999999</c:v>
                </c:pt>
                <c:pt idx="188">
                  <c:v>-10.218033999999999</c:v>
                </c:pt>
                <c:pt idx="189">
                  <c:v>-10.284713999999999</c:v>
                </c:pt>
                <c:pt idx="190">
                  <c:v>-10.365221999999999</c:v>
                </c:pt>
                <c:pt idx="191">
                  <c:v>-10.434824000000001</c:v>
                </c:pt>
                <c:pt idx="192">
                  <c:v>-10.494410999999999</c:v>
                </c:pt>
                <c:pt idx="193">
                  <c:v>-10.553050000000001</c:v>
                </c:pt>
                <c:pt idx="194">
                  <c:v>-10.593268</c:v>
                </c:pt>
                <c:pt idx="195">
                  <c:v>-10.611642</c:v>
                </c:pt>
                <c:pt idx="196">
                  <c:v>-10.611319999999999</c:v>
                </c:pt>
                <c:pt idx="197">
                  <c:v>-10.611833000000001</c:v>
                </c:pt>
                <c:pt idx="198">
                  <c:v>-10.622612</c:v>
                </c:pt>
                <c:pt idx="199">
                  <c:v>-10.639631</c:v>
                </c:pt>
                <c:pt idx="200">
                  <c:v>-10.659151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9-4614-B8F3-0692EE2BE439}"/>
            </c:ext>
          </c:extLst>
        </c:ser>
        <c:ser>
          <c:idx val="0"/>
          <c:order val="2"/>
          <c:tx>
            <c:strRef>
              <c:f>'CL 15GHz'!$H$2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15GHz'!$H$5:$H$205</c:f>
              <c:numCache>
                <c:formatCode>General</c:formatCode>
                <c:ptCount val="201"/>
                <c:pt idx="0">
                  <c:v>-11.579905999999999</c:v>
                </c:pt>
                <c:pt idx="1">
                  <c:v>-11.539989</c:v>
                </c:pt>
                <c:pt idx="2">
                  <c:v>-11.481609000000001</c:v>
                </c:pt>
                <c:pt idx="3">
                  <c:v>-11.421421</c:v>
                </c:pt>
                <c:pt idx="4">
                  <c:v>-11.324996000000001</c:v>
                </c:pt>
                <c:pt idx="5">
                  <c:v>-11.25844</c:v>
                </c:pt>
                <c:pt idx="6">
                  <c:v>-11.183487</c:v>
                </c:pt>
                <c:pt idx="7">
                  <c:v>-11.114694999999999</c:v>
                </c:pt>
                <c:pt idx="8">
                  <c:v>-11.029944</c:v>
                </c:pt>
                <c:pt idx="9">
                  <c:v>-10.971584999999999</c:v>
                </c:pt>
                <c:pt idx="10">
                  <c:v>-10.888434999999999</c:v>
                </c:pt>
                <c:pt idx="11">
                  <c:v>-10.825081000000001</c:v>
                </c:pt>
                <c:pt idx="12">
                  <c:v>-10.762919999999999</c:v>
                </c:pt>
                <c:pt idx="13">
                  <c:v>-10.703806999999999</c:v>
                </c:pt>
                <c:pt idx="14">
                  <c:v>-10.635007</c:v>
                </c:pt>
                <c:pt idx="15">
                  <c:v>-10.574820000000001</c:v>
                </c:pt>
                <c:pt idx="16">
                  <c:v>-10.510422</c:v>
                </c:pt>
                <c:pt idx="17">
                  <c:v>-10.450203</c:v>
                </c:pt>
                <c:pt idx="18">
                  <c:v>-10.392447000000001</c:v>
                </c:pt>
                <c:pt idx="19">
                  <c:v>-10.34362</c:v>
                </c:pt>
                <c:pt idx="20">
                  <c:v>-10.298377</c:v>
                </c:pt>
                <c:pt idx="21">
                  <c:v>-10.245563000000001</c:v>
                </c:pt>
                <c:pt idx="22">
                  <c:v>-10.192155</c:v>
                </c:pt>
                <c:pt idx="23">
                  <c:v>-10.146784</c:v>
                </c:pt>
                <c:pt idx="24">
                  <c:v>-10.089207</c:v>
                </c:pt>
                <c:pt idx="25">
                  <c:v>-10.033184</c:v>
                </c:pt>
                <c:pt idx="26">
                  <c:v>-9.9932956999999991</c:v>
                </c:pt>
                <c:pt idx="27">
                  <c:v>-9.9546700000000001</c:v>
                </c:pt>
                <c:pt idx="28">
                  <c:v>-9.9088717000000006</c:v>
                </c:pt>
                <c:pt idx="29">
                  <c:v>-9.8715638999999999</c:v>
                </c:pt>
                <c:pt idx="30">
                  <c:v>-9.8416604999999997</c:v>
                </c:pt>
                <c:pt idx="31">
                  <c:v>-9.8049440000000008</c:v>
                </c:pt>
                <c:pt idx="32">
                  <c:v>-9.7717123000000008</c:v>
                </c:pt>
                <c:pt idx="33">
                  <c:v>-9.7394104000000006</c:v>
                </c:pt>
                <c:pt idx="34">
                  <c:v>-9.7140675000000005</c:v>
                </c:pt>
                <c:pt idx="35">
                  <c:v>-9.6836061000000004</c:v>
                </c:pt>
                <c:pt idx="36">
                  <c:v>-9.6641940999999996</c:v>
                </c:pt>
                <c:pt idx="37">
                  <c:v>-9.6386786000000004</c:v>
                </c:pt>
                <c:pt idx="38">
                  <c:v>-9.6170787999999998</c:v>
                </c:pt>
                <c:pt idx="39">
                  <c:v>-9.5924835000000002</c:v>
                </c:pt>
                <c:pt idx="40">
                  <c:v>-9.5781793999999998</c:v>
                </c:pt>
                <c:pt idx="41">
                  <c:v>-9.5576314999999994</c:v>
                </c:pt>
                <c:pt idx="42">
                  <c:v>-9.5385132000000006</c:v>
                </c:pt>
                <c:pt idx="43">
                  <c:v>-9.5264272999999999</c:v>
                </c:pt>
                <c:pt idx="44">
                  <c:v>-9.5187501999999995</c:v>
                </c:pt>
                <c:pt idx="45">
                  <c:v>-9.4980221</c:v>
                </c:pt>
                <c:pt idx="46">
                  <c:v>-9.4784269000000005</c:v>
                </c:pt>
                <c:pt idx="47">
                  <c:v>-9.4668378999999998</c:v>
                </c:pt>
                <c:pt idx="48">
                  <c:v>-9.4498329000000005</c:v>
                </c:pt>
                <c:pt idx="49">
                  <c:v>-9.4305067000000005</c:v>
                </c:pt>
                <c:pt idx="50">
                  <c:v>-9.4140320000000006</c:v>
                </c:pt>
                <c:pt idx="51">
                  <c:v>-9.3958445000000008</c:v>
                </c:pt>
                <c:pt idx="52">
                  <c:v>-9.3731833000000009</c:v>
                </c:pt>
                <c:pt idx="53">
                  <c:v>-9.3555373999999993</c:v>
                </c:pt>
                <c:pt idx="54">
                  <c:v>-9.3373594000000004</c:v>
                </c:pt>
                <c:pt idx="55">
                  <c:v>-9.3179587999999995</c:v>
                </c:pt>
                <c:pt idx="56">
                  <c:v>-9.2993115999999993</c:v>
                </c:pt>
                <c:pt idx="57">
                  <c:v>-9.2837896000000004</c:v>
                </c:pt>
                <c:pt idx="58">
                  <c:v>-9.2616233999999995</c:v>
                </c:pt>
                <c:pt idx="59">
                  <c:v>-9.2354040000000008</c:v>
                </c:pt>
                <c:pt idx="60">
                  <c:v>-9.2081137000000002</c:v>
                </c:pt>
                <c:pt idx="61">
                  <c:v>-9.1901826999999994</c:v>
                </c:pt>
                <c:pt idx="62">
                  <c:v>-9.1666554999999992</c:v>
                </c:pt>
                <c:pt idx="63">
                  <c:v>-9.1410836999999994</c:v>
                </c:pt>
                <c:pt idx="64">
                  <c:v>-9.1191510999999998</c:v>
                </c:pt>
                <c:pt idx="65">
                  <c:v>-9.1027851000000002</c:v>
                </c:pt>
                <c:pt idx="66">
                  <c:v>-9.0762777000000003</c:v>
                </c:pt>
                <c:pt idx="67">
                  <c:v>-9.0523634000000008</c:v>
                </c:pt>
                <c:pt idx="68">
                  <c:v>-9.0309638999999997</c:v>
                </c:pt>
                <c:pt idx="69">
                  <c:v>-9.0134764000000001</c:v>
                </c:pt>
                <c:pt idx="70">
                  <c:v>-8.9935188000000004</c:v>
                </c:pt>
                <c:pt idx="71">
                  <c:v>-8.9734792999999993</c:v>
                </c:pt>
                <c:pt idx="72">
                  <c:v>-8.9553156000000005</c:v>
                </c:pt>
                <c:pt idx="73">
                  <c:v>-8.9405707999999997</c:v>
                </c:pt>
                <c:pt idx="74">
                  <c:v>-8.9243030999999995</c:v>
                </c:pt>
                <c:pt idx="75">
                  <c:v>-8.9041920000000001</c:v>
                </c:pt>
                <c:pt idx="76">
                  <c:v>-8.8869123000000005</c:v>
                </c:pt>
                <c:pt idx="77">
                  <c:v>-8.8702334999999994</c:v>
                </c:pt>
                <c:pt idx="78">
                  <c:v>-8.8574065999999991</c:v>
                </c:pt>
                <c:pt idx="79">
                  <c:v>-8.8414096999999998</c:v>
                </c:pt>
                <c:pt idx="80">
                  <c:v>-8.8261967000000006</c:v>
                </c:pt>
                <c:pt idx="81">
                  <c:v>-8.8151369000000006</c:v>
                </c:pt>
                <c:pt idx="82">
                  <c:v>-8.8057765999999997</c:v>
                </c:pt>
                <c:pt idx="83">
                  <c:v>-8.7883949000000001</c:v>
                </c:pt>
                <c:pt idx="84">
                  <c:v>-8.7717627999999994</c:v>
                </c:pt>
                <c:pt idx="85">
                  <c:v>-8.7603740999999999</c:v>
                </c:pt>
                <c:pt idx="86">
                  <c:v>-8.7501688000000009</c:v>
                </c:pt>
                <c:pt idx="87">
                  <c:v>-8.7357750000000003</c:v>
                </c:pt>
                <c:pt idx="88">
                  <c:v>-8.7198677</c:v>
                </c:pt>
                <c:pt idx="89">
                  <c:v>-8.7075367000000004</c:v>
                </c:pt>
                <c:pt idx="90">
                  <c:v>-8.6979007999999993</c:v>
                </c:pt>
                <c:pt idx="91">
                  <c:v>-8.6828461000000008</c:v>
                </c:pt>
                <c:pt idx="92">
                  <c:v>-8.6650162000000002</c:v>
                </c:pt>
                <c:pt idx="93">
                  <c:v>-8.6526604000000003</c:v>
                </c:pt>
                <c:pt idx="94">
                  <c:v>-8.6443071000000007</c:v>
                </c:pt>
                <c:pt idx="95">
                  <c:v>-8.6283435999999991</c:v>
                </c:pt>
                <c:pt idx="96">
                  <c:v>-8.6133594999999996</c:v>
                </c:pt>
                <c:pt idx="97">
                  <c:v>-8.6075190999999993</c:v>
                </c:pt>
                <c:pt idx="98">
                  <c:v>-8.6034021000000003</c:v>
                </c:pt>
                <c:pt idx="99">
                  <c:v>-8.5955905999999995</c:v>
                </c:pt>
                <c:pt idx="100">
                  <c:v>-8.5844517000000007</c:v>
                </c:pt>
                <c:pt idx="101">
                  <c:v>-8.5777426000000006</c:v>
                </c:pt>
                <c:pt idx="102">
                  <c:v>-8.5685167</c:v>
                </c:pt>
                <c:pt idx="103">
                  <c:v>-8.5589876</c:v>
                </c:pt>
                <c:pt idx="104">
                  <c:v>-8.5498809999999992</c:v>
                </c:pt>
                <c:pt idx="105">
                  <c:v>-8.5479774000000006</c:v>
                </c:pt>
                <c:pt idx="106">
                  <c:v>-8.5463609999999992</c:v>
                </c:pt>
                <c:pt idx="107">
                  <c:v>-8.5451078000000003</c:v>
                </c:pt>
                <c:pt idx="108">
                  <c:v>-8.5420914000000003</c:v>
                </c:pt>
                <c:pt idx="109">
                  <c:v>-8.5420073999999993</c:v>
                </c:pt>
                <c:pt idx="110">
                  <c:v>-8.5430050000000008</c:v>
                </c:pt>
                <c:pt idx="111">
                  <c:v>-8.5430126000000008</c:v>
                </c:pt>
                <c:pt idx="112">
                  <c:v>-8.5425749</c:v>
                </c:pt>
                <c:pt idx="113">
                  <c:v>-8.5420580000000008</c:v>
                </c:pt>
                <c:pt idx="114">
                  <c:v>-8.5413332000000004</c:v>
                </c:pt>
                <c:pt idx="115">
                  <c:v>-8.5421343000000007</c:v>
                </c:pt>
                <c:pt idx="116">
                  <c:v>-8.5404215000000008</c:v>
                </c:pt>
                <c:pt idx="117">
                  <c:v>-8.5391483000000008</c:v>
                </c:pt>
                <c:pt idx="118">
                  <c:v>-8.5416536000000001</c:v>
                </c:pt>
                <c:pt idx="119">
                  <c:v>-8.5443735000000007</c:v>
                </c:pt>
                <c:pt idx="120">
                  <c:v>-8.5414591000000009</c:v>
                </c:pt>
                <c:pt idx="121">
                  <c:v>-8.5399942000000006</c:v>
                </c:pt>
                <c:pt idx="122">
                  <c:v>-8.5425147999999993</c:v>
                </c:pt>
                <c:pt idx="123">
                  <c:v>-8.5445623000000008</c:v>
                </c:pt>
                <c:pt idx="124">
                  <c:v>-8.5456675999999998</c:v>
                </c:pt>
                <c:pt idx="125">
                  <c:v>-8.5462933000000003</c:v>
                </c:pt>
                <c:pt idx="126">
                  <c:v>-8.5514965000000007</c:v>
                </c:pt>
                <c:pt idx="127">
                  <c:v>-8.5534019000000008</c:v>
                </c:pt>
                <c:pt idx="128">
                  <c:v>-8.5562944000000005</c:v>
                </c:pt>
                <c:pt idx="129">
                  <c:v>-8.5590258000000006</c:v>
                </c:pt>
                <c:pt idx="130">
                  <c:v>-8.5653286000000008</c:v>
                </c:pt>
                <c:pt idx="131">
                  <c:v>-8.5711393000000005</c:v>
                </c:pt>
                <c:pt idx="132">
                  <c:v>-8.5775404000000002</c:v>
                </c:pt>
                <c:pt idx="133">
                  <c:v>-8.5841141000000007</c:v>
                </c:pt>
                <c:pt idx="134">
                  <c:v>-8.5878972999999998</c:v>
                </c:pt>
                <c:pt idx="135">
                  <c:v>-8.5971879999999992</c:v>
                </c:pt>
                <c:pt idx="136">
                  <c:v>-8.6042976000000007</c:v>
                </c:pt>
                <c:pt idx="137">
                  <c:v>-8.6118220999999995</c:v>
                </c:pt>
                <c:pt idx="138">
                  <c:v>-8.6169566999999994</c:v>
                </c:pt>
                <c:pt idx="139">
                  <c:v>-8.6293839999999999</c:v>
                </c:pt>
                <c:pt idx="140">
                  <c:v>-8.6391010000000001</c:v>
                </c:pt>
                <c:pt idx="141">
                  <c:v>-8.6484679999999994</c:v>
                </c:pt>
                <c:pt idx="142">
                  <c:v>-8.6556567999999992</c:v>
                </c:pt>
                <c:pt idx="143">
                  <c:v>-8.6714629999999993</c:v>
                </c:pt>
                <c:pt idx="144">
                  <c:v>-8.6842442000000002</c:v>
                </c:pt>
                <c:pt idx="145">
                  <c:v>-8.6945133000000006</c:v>
                </c:pt>
                <c:pt idx="146">
                  <c:v>-8.7048015999999997</c:v>
                </c:pt>
                <c:pt idx="147">
                  <c:v>-8.7193307999999998</c:v>
                </c:pt>
                <c:pt idx="148">
                  <c:v>-8.7298612999999996</c:v>
                </c:pt>
                <c:pt idx="149">
                  <c:v>-8.7391939000000001</c:v>
                </c:pt>
                <c:pt idx="150">
                  <c:v>-8.7497053000000005</c:v>
                </c:pt>
                <c:pt idx="151">
                  <c:v>-8.7632569999999994</c:v>
                </c:pt>
                <c:pt idx="152">
                  <c:v>-8.7734327000000008</c:v>
                </c:pt>
                <c:pt idx="153">
                  <c:v>-8.7856559999999995</c:v>
                </c:pt>
                <c:pt idx="154">
                  <c:v>-8.7955675000000006</c:v>
                </c:pt>
                <c:pt idx="155">
                  <c:v>-8.8069658000000004</c:v>
                </c:pt>
                <c:pt idx="156">
                  <c:v>-8.8167133</c:v>
                </c:pt>
                <c:pt idx="157">
                  <c:v>-8.8275041999999999</c:v>
                </c:pt>
                <c:pt idx="158">
                  <c:v>-8.8375950000000003</c:v>
                </c:pt>
                <c:pt idx="159">
                  <c:v>-8.8492422000000008</c:v>
                </c:pt>
                <c:pt idx="160">
                  <c:v>-8.8608426999999992</c:v>
                </c:pt>
                <c:pt idx="161">
                  <c:v>-8.8731107999999992</c:v>
                </c:pt>
                <c:pt idx="162">
                  <c:v>-8.8838834999999996</c:v>
                </c:pt>
                <c:pt idx="163">
                  <c:v>-8.8888415999999992</c:v>
                </c:pt>
                <c:pt idx="164">
                  <c:v>-8.9042996999999993</c:v>
                </c:pt>
                <c:pt idx="165">
                  <c:v>-8.9147777999999995</c:v>
                </c:pt>
                <c:pt idx="166">
                  <c:v>-8.9266871999999999</c:v>
                </c:pt>
                <c:pt idx="167">
                  <c:v>-8.9404143999999999</c:v>
                </c:pt>
                <c:pt idx="168">
                  <c:v>-8.9645957999999997</c:v>
                </c:pt>
                <c:pt idx="169">
                  <c:v>-8.9798965000000006</c:v>
                </c:pt>
                <c:pt idx="170">
                  <c:v>-9.0031871999999993</c:v>
                </c:pt>
                <c:pt idx="171">
                  <c:v>-9.0241317999999993</c:v>
                </c:pt>
                <c:pt idx="172">
                  <c:v>-9.0528058999999992</c:v>
                </c:pt>
                <c:pt idx="173">
                  <c:v>-9.0809145000000004</c:v>
                </c:pt>
                <c:pt idx="174">
                  <c:v>-9.1170749999999998</c:v>
                </c:pt>
                <c:pt idx="175">
                  <c:v>-9.1516055999999999</c:v>
                </c:pt>
                <c:pt idx="176">
                  <c:v>-9.1997318000000003</c:v>
                </c:pt>
                <c:pt idx="177">
                  <c:v>-9.2450848000000008</c:v>
                </c:pt>
                <c:pt idx="178">
                  <c:v>-9.2982634999999991</c:v>
                </c:pt>
                <c:pt idx="179">
                  <c:v>-9.3443918000000004</c:v>
                </c:pt>
                <c:pt idx="180">
                  <c:v>-9.4072723000000007</c:v>
                </c:pt>
                <c:pt idx="181">
                  <c:v>-9.4650344999999998</c:v>
                </c:pt>
                <c:pt idx="182">
                  <c:v>-9.5263785999999993</c:v>
                </c:pt>
                <c:pt idx="183">
                  <c:v>-9.5785494</c:v>
                </c:pt>
                <c:pt idx="184">
                  <c:v>-9.6412820999999997</c:v>
                </c:pt>
                <c:pt idx="185">
                  <c:v>-9.6901855000000001</c:v>
                </c:pt>
                <c:pt idx="186">
                  <c:v>-9.7467833000000006</c:v>
                </c:pt>
                <c:pt idx="187">
                  <c:v>-9.8056125999999999</c:v>
                </c:pt>
                <c:pt idx="188">
                  <c:v>-9.8635091999999993</c:v>
                </c:pt>
                <c:pt idx="189">
                  <c:v>-9.9239806999999995</c:v>
                </c:pt>
                <c:pt idx="190">
                  <c:v>-9.9874735000000001</c:v>
                </c:pt>
                <c:pt idx="191">
                  <c:v>-10.052178</c:v>
                </c:pt>
                <c:pt idx="192">
                  <c:v>-10.112280999999999</c:v>
                </c:pt>
                <c:pt idx="193">
                  <c:v>-10.173226</c:v>
                </c:pt>
                <c:pt idx="194">
                  <c:v>-10.22189</c:v>
                </c:pt>
                <c:pt idx="195">
                  <c:v>-10.268834999999999</c:v>
                </c:pt>
                <c:pt idx="196">
                  <c:v>-10.297696</c:v>
                </c:pt>
                <c:pt idx="197">
                  <c:v>-10.325858</c:v>
                </c:pt>
                <c:pt idx="198">
                  <c:v>-10.359598</c:v>
                </c:pt>
                <c:pt idx="199">
                  <c:v>-10.389900000000001</c:v>
                </c:pt>
                <c:pt idx="200">
                  <c:v>-10.411655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9-4614-B8F3-0692EE2BE439}"/>
            </c:ext>
          </c:extLst>
        </c:ser>
        <c:ser>
          <c:idx val="3"/>
          <c:order val="3"/>
          <c:tx>
            <c:strRef>
              <c:f>'CL 15GHz'!$I$2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15GHz'!$I$5:$I$205</c:f>
              <c:numCache>
                <c:formatCode>General</c:formatCode>
                <c:ptCount val="201"/>
                <c:pt idx="0">
                  <c:v>-11.875864</c:v>
                </c:pt>
                <c:pt idx="1">
                  <c:v>-11.845076000000001</c:v>
                </c:pt>
                <c:pt idx="2">
                  <c:v>-11.789885999999999</c:v>
                </c:pt>
                <c:pt idx="3">
                  <c:v>-11.730976</c:v>
                </c:pt>
                <c:pt idx="4">
                  <c:v>-11.630354000000001</c:v>
                </c:pt>
                <c:pt idx="5">
                  <c:v>-11.562144</c:v>
                </c:pt>
                <c:pt idx="6">
                  <c:v>-11.484355000000001</c:v>
                </c:pt>
                <c:pt idx="7">
                  <c:v>-11.415979</c:v>
                </c:pt>
                <c:pt idx="8">
                  <c:v>-11.328661</c:v>
                </c:pt>
                <c:pt idx="9">
                  <c:v>-11.268268000000001</c:v>
                </c:pt>
                <c:pt idx="10">
                  <c:v>-11.179138</c:v>
                </c:pt>
                <c:pt idx="11">
                  <c:v>-11.109768000000001</c:v>
                </c:pt>
                <c:pt idx="12">
                  <c:v>-11.042253000000001</c:v>
                </c:pt>
                <c:pt idx="13">
                  <c:v>-10.978531</c:v>
                </c:pt>
                <c:pt idx="14">
                  <c:v>-10.901827000000001</c:v>
                </c:pt>
                <c:pt idx="15">
                  <c:v>-10.834659</c:v>
                </c:pt>
                <c:pt idx="16">
                  <c:v>-10.763828999999999</c:v>
                </c:pt>
                <c:pt idx="17">
                  <c:v>-10.697792</c:v>
                </c:pt>
                <c:pt idx="18">
                  <c:v>-10.638976</c:v>
                </c:pt>
                <c:pt idx="19">
                  <c:v>-10.595027</c:v>
                </c:pt>
                <c:pt idx="20">
                  <c:v>-10.554888</c:v>
                </c:pt>
                <c:pt idx="21">
                  <c:v>-10.504263999999999</c:v>
                </c:pt>
                <c:pt idx="22">
                  <c:v>-10.450939999999999</c:v>
                </c:pt>
                <c:pt idx="23">
                  <c:v>-10.403026000000001</c:v>
                </c:pt>
                <c:pt idx="24">
                  <c:v>-10.340417</c:v>
                </c:pt>
                <c:pt idx="25">
                  <c:v>-10.279228</c:v>
                </c:pt>
                <c:pt idx="26">
                  <c:v>-10.235946999999999</c:v>
                </c:pt>
                <c:pt idx="27">
                  <c:v>-10.195563999999999</c:v>
                </c:pt>
                <c:pt idx="28">
                  <c:v>-10.148622</c:v>
                </c:pt>
                <c:pt idx="29">
                  <c:v>-10.109707999999999</c:v>
                </c:pt>
                <c:pt idx="30">
                  <c:v>-10.077847</c:v>
                </c:pt>
                <c:pt idx="31">
                  <c:v>-10.037319999999999</c:v>
                </c:pt>
                <c:pt idx="32">
                  <c:v>-9.9984521999999991</c:v>
                </c:pt>
                <c:pt idx="33">
                  <c:v>-9.9571971999999995</c:v>
                </c:pt>
                <c:pt idx="34">
                  <c:v>-9.9229363999999993</c:v>
                </c:pt>
                <c:pt idx="35">
                  <c:v>-9.8842496999999998</c:v>
                </c:pt>
                <c:pt idx="36">
                  <c:v>-9.8609475999999994</c:v>
                </c:pt>
                <c:pt idx="37">
                  <c:v>-9.8302154999999996</c:v>
                </c:pt>
                <c:pt idx="38">
                  <c:v>-9.8031120000000005</c:v>
                </c:pt>
                <c:pt idx="39">
                  <c:v>-9.7718477000000004</c:v>
                </c:pt>
                <c:pt idx="40">
                  <c:v>-9.7526530999999999</c:v>
                </c:pt>
                <c:pt idx="41">
                  <c:v>-9.7286406000000003</c:v>
                </c:pt>
                <c:pt idx="42">
                  <c:v>-9.7075577000000006</c:v>
                </c:pt>
                <c:pt idx="43">
                  <c:v>-9.6947259999999993</c:v>
                </c:pt>
                <c:pt idx="44">
                  <c:v>-9.6853428000000008</c:v>
                </c:pt>
                <c:pt idx="45">
                  <c:v>-9.6610832000000002</c:v>
                </c:pt>
                <c:pt idx="46">
                  <c:v>-9.6345653999999996</c:v>
                </c:pt>
                <c:pt idx="47">
                  <c:v>-9.6172313999999997</c:v>
                </c:pt>
                <c:pt idx="48">
                  <c:v>-9.5959310999999996</c:v>
                </c:pt>
                <c:pt idx="49">
                  <c:v>-9.5738725999999996</c:v>
                </c:pt>
                <c:pt idx="50">
                  <c:v>-9.5559014999999992</c:v>
                </c:pt>
                <c:pt idx="51">
                  <c:v>-9.5339908999999992</c:v>
                </c:pt>
                <c:pt idx="52">
                  <c:v>-9.5089930999999996</c:v>
                </c:pt>
                <c:pt idx="53">
                  <c:v>-9.4902677999999998</c:v>
                </c:pt>
                <c:pt idx="54">
                  <c:v>-9.4743633000000003</c:v>
                </c:pt>
                <c:pt idx="55">
                  <c:v>-9.4554852999999994</c:v>
                </c:pt>
                <c:pt idx="56">
                  <c:v>-9.4422864999999998</c:v>
                </c:pt>
                <c:pt idx="57">
                  <c:v>-9.4328423000000008</c:v>
                </c:pt>
                <c:pt idx="58">
                  <c:v>-9.4102163000000001</c:v>
                </c:pt>
                <c:pt idx="59">
                  <c:v>-9.3760394999999992</c:v>
                </c:pt>
                <c:pt idx="60">
                  <c:v>-9.3402814999999997</c:v>
                </c:pt>
                <c:pt idx="61">
                  <c:v>-9.3173361000000003</c:v>
                </c:pt>
                <c:pt idx="62">
                  <c:v>-9.2888097999999992</c:v>
                </c:pt>
                <c:pt idx="63">
                  <c:v>-9.2623663000000001</c:v>
                </c:pt>
                <c:pt idx="64">
                  <c:v>-9.2400131000000005</c:v>
                </c:pt>
                <c:pt idx="65">
                  <c:v>-9.2244864</c:v>
                </c:pt>
                <c:pt idx="66">
                  <c:v>-9.1945095000000006</c:v>
                </c:pt>
                <c:pt idx="67">
                  <c:v>-9.1691722999999996</c:v>
                </c:pt>
                <c:pt idx="68">
                  <c:v>-9.1496820000000003</c:v>
                </c:pt>
                <c:pt idx="69">
                  <c:v>-9.1398057999999995</c:v>
                </c:pt>
                <c:pt idx="70">
                  <c:v>-9.1246594999999999</c:v>
                </c:pt>
                <c:pt idx="71">
                  <c:v>-9.1083879000000003</c:v>
                </c:pt>
                <c:pt idx="72">
                  <c:v>-9.0933703999999995</c:v>
                </c:pt>
                <c:pt idx="73">
                  <c:v>-9.0827608000000009</c:v>
                </c:pt>
                <c:pt idx="74">
                  <c:v>-9.0684090000000008</c:v>
                </c:pt>
                <c:pt idx="75">
                  <c:v>-9.0490942000000008</c:v>
                </c:pt>
                <c:pt idx="76">
                  <c:v>-9.0309895999999998</c:v>
                </c:pt>
                <c:pt idx="77">
                  <c:v>-9.0131092000000006</c:v>
                </c:pt>
                <c:pt idx="78">
                  <c:v>-8.9983138999999994</c:v>
                </c:pt>
                <c:pt idx="79">
                  <c:v>-8.9812507999999998</c:v>
                </c:pt>
                <c:pt idx="80">
                  <c:v>-8.9680900999999995</c:v>
                </c:pt>
                <c:pt idx="81">
                  <c:v>-8.9632930999999996</c:v>
                </c:pt>
                <c:pt idx="82">
                  <c:v>-8.9587716999999998</c:v>
                </c:pt>
                <c:pt idx="83">
                  <c:v>-8.9415703000000004</c:v>
                </c:pt>
                <c:pt idx="84">
                  <c:v>-8.9234513999999994</c:v>
                </c:pt>
                <c:pt idx="85">
                  <c:v>-8.9114447000000006</c:v>
                </c:pt>
                <c:pt idx="86">
                  <c:v>-8.9029416999999995</c:v>
                </c:pt>
                <c:pt idx="87">
                  <c:v>-8.8919066999999998</c:v>
                </c:pt>
                <c:pt idx="88">
                  <c:v>-8.8818712000000009</c:v>
                </c:pt>
                <c:pt idx="89">
                  <c:v>-8.8751411000000004</c:v>
                </c:pt>
                <c:pt idx="90">
                  <c:v>-8.8735447000000001</c:v>
                </c:pt>
                <c:pt idx="91">
                  <c:v>-8.8623285000000003</c:v>
                </c:pt>
                <c:pt idx="92">
                  <c:v>-8.8453169000000003</c:v>
                </c:pt>
                <c:pt idx="93">
                  <c:v>-8.8330412000000003</c:v>
                </c:pt>
                <c:pt idx="94">
                  <c:v>-8.8263092000000007</c:v>
                </c:pt>
                <c:pt idx="95">
                  <c:v>-8.8058242999999994</c:v>
                </c:pt>
                <c:pt idx="96">
                  <c:v>-8.7865400000000005</c:v>
                </c:pt>
                <c:pt idx="97">
                  <c:v>-8.7813396000000008</c:v>
                </c:pt>
                <c:pt idx="98">
                  <c:v>-8.7831059000000007</c:v>
                </c:pt>
                <c:pt idx="99">
                  <c:v>-8.7774199999999993</c:v>
                </c:pt>
                <c:pt idx="100">
                  <c:v>-8.7659158999999995</c:v>
                </c:pt>
                <c:pt idx="101">
                  <c:v>-8.7556314000000004</c:v>
                </c:pt>
                <c:pt idx="102">
                  <c:v>-8.7392683000000009</c:v>
                </c:pt>
                <c:pt idx="103">
                  <c:v>-8.7176770999999995</c:v>
                </c:pt>
                <c:pt idx="104">
                  <c:v>-8.7008876999999991</c:v>
                </c:pt>
                <c:pt idx="105">
                  <c:v>-8.6957874000000004</c:v>
                </c:pt>
                <c:pt idx="106">
                  <c:v>-8.6941137000000008</c:v>
                </c:pt>
                <c:pt idx="107">
                  <c:v>-8.6916989999999998</c:v>
                </c:pt>
                <c:pt idx="108">
                  <c:v>-8.6878328000000007</c:v>
                </c:pt>
                <c:pt idx="109">
                  <c:v>-8.6844167999999993</c:v>
                </c:pt>
                <c:pt idx="110">
                  <c:v>-8.6821184000000002</c:v>
                </c:pt>
                <c:pt idx="111">
                  <c:v>-8.6795883000000007</c:v>
                </c:pt>
                <c:pt idx="112">
                  <c:v>-8.6760777999999998</c:v>
                </c:pt>
                <c:pt idx="113">
                  <c:v>-8.6729336000000004</c:v>
                </c:pt>
                <c:pt idx="114">
                  <c:v>-8.6706599999999998</c:v>
                </c:pt>
                <c:pt idx="115">
                  <c:v>-8.6724052</c:v>
                </c:pt>
                <c:pt idx="116">
                  <c:v>-8.6709881000000006</c:v>
                </c:pt>
                <c:pt idx="117">
                  <c:v>-8.6741752999999999</c:v>
                </c:pt>
                <c:pt idx="118">
                  <c:v>-8.6810569999999991</c:v>
                </c:pt>
                <c:pt idx="119">
                  <c:v>-8.6864538000000007</c:v>
                </c:pt>
                <c:pt idx="120">
                  <c:v>-8.6791859000000002</c:v>
                </c:pt>
                <c:pt idx="121">
                  <c:v>-8.6731634</c:v>
                </c:pt>
                <c:pt idx="122">
                  <c:v>-8.6728524999999994</c:v>
                </c:pt>
                <c:pt idx="123">
                  <c:v>-8.6778402000000003</c:v>
                </c:pt>
                <c:pt idx="124">
                  <c:v>-8.6830043999999997</c:v>
                </c:pt>
                <c:pt idx="125">
                  <c:v>-8.6880588999999997</c:v>
                </c:pt>
                <c:pt idx="126">
                  <c:v>-8.6929855000000007</c:v>
                </c:pt>
                <c:pt idx="127">
                  <c:v>-8.6901788999999994</c:v>
                </c:pt>
                <c:pt idx="128">
                  <c:v>-8.6836480999999992</c:v>
                </c:pt>
                <c:pt idx="129">
                  <c:v>-8.6804532999999999</c:v>
                </c:pt>
                <c:pt idx="130">
                  <c:v>-8.6834688</c:v>
                </c:pt>
                <c:pt idx="131">
                  <c:v>-8.6897163000000006</c:v>
                </c:pt>
                <c:pt idx="132">
                  <c:v>-8.6973704999999999</c:v>
                </c:pt>
                <c:pt idx="133">
                  <c:v>-8.7053337000000006</c:v>
                </c:pt>
                <c:pt idx="134">
                  <c:v>-8.7095528000000009</c:v>
                </c:pt>
                <c:pt idx="135">
                  <c:v>-8.7216415000000005</c:v>
                </c:pt>
                <c:pt idx="136">
                  <c:v>-8.7289591000000009</c:v>
                </c:pt>
                <c:pt idx="137">
                  <c:v>-8.7310610000000004</c:v>
                </c:pt>
                <c:pt idx="138">
                  <c:v>-8.7265902000000004</c:v>
                </c:pt>
                <c:pt idx="139">
                  <c:v>-8.7273998000000006</c:v>
                </c:pt>
                <c:pt idx="140">
                  <c:v>-8.7287330999999995</c:v>
                </c:pt>
                <c:pt idx="141">
                  <c:v>-8.7354555000000005</c:v>
                </c:pt>
                <c:pt idx="142">
                  <c:v>-8.7473326</c:v>
                </c:pt>
                <c:pt idx="143">
                  <c:v>-8.7733401999999998</c:v>
                </c:pt>
                <c:pt idx="144">
                  <c:v>-8.7949637999999997</c:v>
                </c:pt>
                <c:pt idx="145">
                  <c:v>-8.8087663999999997</c:v>
                </c:pt>
                <c:pt idx="146">
                  <c:v>-8.8181981999999994</c:v>
                </c:pt>
                <c:pt idx="147">
                  <c:v>-8.8301744000000006</c:v>
                </c:pt>
                <c:pt idx="148">
                  <c:v>-8.8364867999999994</c:v>
                </c:pt>
                <c:pt idx="149">
                  <c:v>-8.8425980000000006</c:v>
                </c:pt>
                <c:pt idx="150">
                  <c:v>-8.8490648000000007</c:v>
                </c:pt>
                <c:pt idx="151">
                  <c:v>-8.8615732000000005</c:v>
                </c:pt>
                <c:pt idx="152">
                  <c:v>-8.8715390999999997</c:v>
                </c:pt>
                <c:pt idx="153">
                  <c:v>-8.8861074000000002</c:v>
                </c:pt>
                <c:pt idx="154">
                  <c:v>-8.8990478999999993</c:v>
                </c:pt>
                <c:pt idx="155">
                  <c:v>-8.9140644000000009</c:v>
                </c:pt>
                <c:pt idx="156">
                  <c:v>-8.9240426999999993</c:v>
                </c:pt>
                <c:pt idx="157">
                  <c:v>-8.9356346000000002</c:v>
                </c:pt>
                <c:pt idx="158">
                  <c:v>-8.9470472000000001</c:v>
                </c:pt>
                <c:pt idx="159">
                  <c:v>-8.9659251999999992</c:v>
                </c:pt>
                <c:pt idx="160">
                  <c:v>-8.9870844000000005</c:v>
                </c:pt>
                <c:pt idx="161">
                  <c:v>-9.0090646999999997</c:v>
                </c:pt>
                <c:pt idx="162">
                  <c:v>-9.0221433999999991</c:v>
                </c:pt>
                <c:pt idx="163">
                  <c:v>-9.0234851999999997</c:v>
                </c:pt>
                <c:pt idx="164">
                  <c:v>-9.0289210999999998</c:v>
                </c:pt>
                <c:pt idx="165">
                  <c:v>-9.0287275000000005</c:v>
                </c:pt>
                <c:pt idx="166">
                  <c:v>-9.033042</c:v>
                </c:pt>
                <c:pt idx="167">
                  <c:v>-9.0449351999999994</c:v>
                </c:pt>
                <c:pt idx="168">
                  <c:v>-9.0671663000000002</c:v>
                </c:pt>
                <c:pt idx="169">
                  <c:v>-9.0810899999999997</c:v>
                </c:pt>
                <c:pt idx="170">
                  <c:v>-9.1063632999999999</c:v>
                </c:pt>
                <c:pt idx="171">
                  <c:v>-9.1302795000000003</c:v>
                </c:pt>
                <c:pt idx="172">
                  <c:v>-9.1616888000000003</c:v>
                </c:pt>
                <c:pt idx="173">
                  <c:v>-9.1922703000000006</c:v>
                </c:pt>
                <c:pt idx="174">
                  <c:v>-9.2261295000000008</c:v>
                </c:pt>
                <c:pt idx="175">
                  <c:v>-9.2519788999999992</c:v>
                </c:pt>
                <c:pt idx="176">
                  <c:v>-9.2907189999999993</c:v>
                </c:pt>
                <c:pt idx="177">
                  <c:v>-9.3289852</c:v>
                </c:pt>
                <c:pt idx="178">
                  <c:v>-9.3799744</c:v>
                </c:pt>
                <c:pt idx="179">
                  <c:v>-9.4213085000000003</c:v>
                </c:pt>
                <c:pt idx="180">
                  <c:v>-9.4747018999999995</c:v>
                </c:pt>
                <c:pt idx="181">
                  <c:v>-9.5167675000000003</c:v>
                </c:pt>
                <c:pt idx="182">
                  <c:v>-9.5634479999999993</c:v>
                </c:pt>
                <c:pt idx="183">
                  <c:v>-9.6096287</c:v>
                </c:pt>
                <c:pt idx="184">
                  <c:v>-9.6784973000000001</c:v>
                </c:pt>
                <c:pt idx="185">
                  <c:v>-9.7432289000000001</c:v>
                </c:pt>
                <c:pt idx="186">
                  <c:v>-9.8121823999999993</c:v>
                </c:pt>
                <c:pt idx="187">
                  <c:v>-9.8735637999999994</c:v>
                </c:pt>
                <c:pt idx="188">
                  <c:v>-9.9249649000000009</c:v>
                </c:pt>
                <c:pt idx="189">
                  <c:v>-9.9740582</c:v>
                </c:pt>
                <c:pt idx="190">
                  <c:v>-10.015537</c:v>
                </c:pt>
                <c:pt idx="191">
                  <c:v>-10.059286999999999</c:v>
                </c:pt>
                <c:pt idx="192">
                  <c:v>-10.097495</c:v>
                </c:pt>
                <c:pt idx="193">
                  <c:v>-10.137055</c:v>
                </c:pt>
                <c:pt idx="194">
                  <c:v>-10.175704</c:v>
                </c:pt>
                <c:pt idx="195">
                  <c:v>-10.232715000000001</c:v>
                </c:pt>
                <c:pt idx="196">
                  <c:v>-10.286033</c:v>
                </c:pt>
                <c:pt idx="197">
                  <c:v>-10.344958</c:v>
                </c:pt>
                <c:pt idx="198">
                  <c:v>-10.400035000000001</c:v>
                </c:pt>
                <c:pt idx="199">
                  <c:v>-10.440742999999999</c:v>
                </c:pt>
                <c:pt idx="200">
                  <c:v>-10.460502999999999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C9-4614-B8F3-0692EE2BE439}"/>
            </c:ext>
          </c:extLst>
        </c:ser>
        <c:ser>
          <c:idx val="4"/>
          <c:order val="4"/>
          <c:tx>
            <c:strRef>
              <c:f>'CL 15GHz'!$J$2</c:f>
              <c:strCache>
                <c:ptCount val="1"/>
                <c:pt idx="0">
                  <c:v>+9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  <c:extLst xmlns:c15="http://schemas.microsoft.com/office/drawing/2012/chart"/>
            </c:numRef>
          </c:xVal>
          <c:yVal>
            <c:numRef>
              <c:f>'CL 15GHz'!$J$5:$J$205</c:f>
              <c:numCache>
                <c:formatCode>General</c:formatCode>
                <c:ptCount val="201"/>
                <c:pt idx="0">
                  <c:v>-12.448661</c:v>
                </c:pt>
                <c:pt idx="1">
                  <c:v>-12.436401</c:v>
                </c:pt>
                <c:pt idx="2">
                  <c:v>-12.391436000000001</c:v>
                </c:pt>
                <c:pt idx="3">
                  <c:v>-12.337172000000001</c:v>
                </c:pt>
                <c:pt idx="4">
                  <c:v>-12.233941</c:v>
                </c:pt>
                <c:pt idx="5">
                  <c:v>-12.162083000000001</c:v>
                </c:pt>
                <c:pt idx="6">
                  <c:v>-12.081595999999999</c:v>
                </c:pt>
                <c:pt idx="7">
                  <c:v>-12.015250999999999</c:v>
                </c:pt>
                <c:pt idx="8">
                  <c:v>-11.927789000000001</c:v>
                </c:pt>
                <c:pt idx="9">
                  <c:v>-11.864646</c:v>
                </c:pt>
                <c:pt idx="10">
                  <c:v>-11.768281</c:v>
                </c:pt>
                <c:pt idx="11">
                  <c:v>-11.690704</c:v>
                </c:pt>
                <c:pt idx="12">
                  <c:v>-11.614855</c:v>
                </c:pt>
                <c:pt idx="13">
                  <c:v>-11.542354</c:v>
                </c:pt>
                <c:pt idx="14">
                  <c:v>-11.452738999999999</c:v>
                </c:pt>
                <c:pt idx="15">
                  <c:v>-11.3729</c:v>
                </c:pt>
                <c:pt idx="16">
                  <c:v>-11.287393</c:v>
                </c:pt>
                <c:pt idx="17">
                  <c:v>-11.208318999999999</c:v>
                </c:pt>
                <c:pt idx="18">
                  <c:v>-11.144299999999999</c:v>
                </c:pt>
                <c:pt idx="19">
                  <c:v>-11.106954999999999</c:v>
                </c:pt>
                <c:pt idx="20">
                  <c:v>-11.075106</c:v>
                </c:pt>
                <c:pt idx="21">
                  <c:v>-11.029249</c:v>
                </c:pt>
                <c:pt idx="22">
                  <c:v>-10.976423</c:v>
                </c:pt>
                <c:pt idx="23">
                  <c:v>-10.924775</c:v>
                </c:pt>
                <c:pt idx="24">
                  <c:v>-10.853156</c:v>
                </c:pt>
                <c:pt idx="25">
                  <c:v>-10.781015999999999</c:v>
                </c:pt>
                <c:pt idx="26">
                  <c:v>-10.729075</c:v>
                </c:pt>
                <c:pt idx="27">
                  <c:v>-10.684843000000001</c:v>
                </c:pt>
                <c:pt idx="28">
                  <c:v>-10.635770000000001</c:v>
                </c:pt>
                <c:pt idx="29">
                  <c:v>-10.59409</c:v>
                </c:pt>
                <c:pt idx="30">
                  <c:v>-10.5595</c:v>
                </c:pt>
                <c:pt idx="31">
                  <c:v>-10.516068000000001</c:v>
                </c:pt>
                <c:pt idx="32">
                  <c:v>-10.469022000000001</c:v>
                </c:pt>
                <c:pt idx="33">
                  <c:v>-10.414815000000001</c:v>
                </c:pt>
                <c:pt idx="34">
                  <c:v>-10.368124999999999</c:v>
                </c:pt>
                <c:pt idx="35">
                  <c:v>-10.321897999999999</c:v>
                </c:pt>
                <c:pt idx="36">
                  <c:v>-10.298467</c:v>
                </c:pt>
                <c:pt idx="37">
                  <c:v>-10.267097</c:v>
                </c:pt>
                <c:pt idx="38">
                  <c:v>-10.238313</c:v>
                </c:pt>
                <c:pt idx="39">
                  <c:v>-10.203120999999999</c:v>
                </c:pt>
                <c:pt idx="40">
                  <c:v>-10.180476000000001</c:v>
                </c:pt>
                <c:pt idx="41">
                  <c:v>-10.156234</c:v>
                </c:pt>
                <c:pt idx="42">
                  <c:v>-10.13997</c:v>
                </c:pt>
                <c:pt idx="43">
                  <c:v>-10.132686</c:v>
                </c:pt>
                <c:pt idx="44">
                  <c:v>-10.127995</c:v>
                </c:pt>
                <c:pt idx="45">
                  <c:v>-10.105401000000001</c:v>
                </c:pt>
                <c:pt idx="46">
                  <c:v>-10.074598</c:v>
                </c:pt>
                <c:pt idx="47">
                  <c:v>-10.050182</c:v>
                </c:pt>
                <c:pt idx="48">
                  <c:v>-10.025015</c:v>
                </c:pt>
                <c:pt idx="49">
                  <c:v>-10.001552</c:v>
                </c:pt>
                <c:pt idx="50">
                  <c:v>-9.9831637999999998</c:v>
                </c:pt>
                <c:pt idx="51">
                  <c:v>-9.9572935000000005</c:v>
                </c:pt>
                <c:pt idx="52">
                  <c:v>-9.9317712999999994</c:v>
                </c:pt>
                <c:pt idx="53">
                  <c:v>-9.9143190000000008</c:v>
                </c:pt>
                <c:pt idx="54">
                  <c:v>-9.9007845000000003</c:v>
                </c:pt>
                <c:pt idx="55">
                  <c:v>-9.8886041999999996</c:v>
                </c:pt>
                <c:pt idx="56">
                  <c:v>-9.8931026000000006</c:v>
                </c:pt>
                <c:pt idx="57">
                  <c:v>-9.9046316000000001</c:v>
                </c:pt>
                <c:pt idx="58">
                  <c:v>-9.8864640999999995</c:v>
                </c:pt>
                <c:pt idx="59">
                  <c:v>-9.8426837999999996</c:v>
                </c:pt>
                <c:pt idx="60">
                  <c:v>-9.7914361999999997</c:v>
                </c:pt>
                <c:pt idx="61">
                  <c:v>-9.7591552999999998</c:v>
                </c:pt>
                <c:pt idx="62">
                  <c:v>-9.7227830999999991</c:v>
                </c:pt>
                <c:pt idx="63">
                  <c:v>-9.6984242999999992</c:v>
                </c:pt>
                <c:pt idx="64">
                  <c:v>-9.6811857000000003</c:v>
                </c:pt>
                <c:pt idx="65">
                  <c:v>-9.6713228000000004</c:v>
                </c:pt>
                <c:pt idx="66">
                  <c:v>-9.6376895999999999</c:v>
                </c:pt>
                <c:pt idx="67">
                  <c:v>-9.6099967999999993</c:v>
                </c:pt>
                <c:pt idx="68">
                  <c:v>-9.5977868999999991</c:v>
                </c:pt>
                <c:pt idx="69">
                  <c:v>-9.6090908000000006</c:v>
                </c:pt>
                <c:pt idx="70">
                  <c:v>-9.6101313000000008</c:v>
                </c:pt>
                <c:pt idx="71">
                  <c:v>-9.6031379999999995</c:v>
                </c:pt>
                <c:pt idx="72">
                  <c:v>-9.5942106000000003</c:v>
                </c:pt>
                <c:pt idx="73">
                  <c:v>-9.5931826000000004</c:v>
                </c:pt>
                <c:pt idx="74">
                  <c:v>-9.5846061999999996</c:v>
                </c:pt>
                <c:pt idx="75">
                  <c:v>-9.5675325000000004</c:v>
                </c:pt>
                <c:pt idx="76">
                  <c:v>-9.5481634</c:v>
                </c:pt>
                <c:pt idx="77">
                  <c:v>-9.5283461000000003</c:v>
                </c:pt>
                <c:pt idx="78">
                  <c:v>-9.5084333000000001</c:v>
                </c:pt>
                <c:pt idx="79">
                  <c:v>-9.4859218999999992</c:v>
                </c:pt>
                <c:pt idx="80">
                  <c:v>-9.4774159999999998</c:v>
                </c:pt>
                <c:pt idx="81">
                  <c:v>-9.4882860000000004</c:v>
                </c:pt>
                <c:pt idx="82">
                  <c:v>-9.4983062999999994</c:v>
                </c:pt>
                <c:pt idx="83">
                  <c:v>-9.4820080000000004</c:v>
                </c:pt>
                <c:pt idx="84">
                  <c:v>-9.4589911000000004</c:v>
                </c:pt>
                <c:pt idx="85">
                  <c:v>-9.4414654000000002</c:v>
                </c:pt>
                <c:pt idx="86">
                  <c:v>-9.4344587000000004</c:v>
                </c:pt>
                <c:pt idx="87">
                  <c:v>-9.4275026000000004</c:v>
                </c:pt>
                <c:pt idx="88">
                  <c:v>-9.4282865999999999</c:v>
                </c:pt>
                <c:pt idx="89">
                  <c:v>-9.4336634000000004</c:v>
                </c:pt>
                <c:pt idx="90">
                  <c:v>-9.4469404000000008</c:v>
                </c:pt>
                <c:pt idx="91">
                  <c:v>-9.4382857999999992</c:v>
                </c:pt>
                <c:pt idx="92">
                  <c:v>-9.4171534000000001</c:v>
                </c:pt>
                <c:pt idx="93">
                  <c:v>-9.3954649000000003</c:v>
                </c:pt>
                <c:pt idx="94">
                  <c:v>-9.3779736000000007</c:v>
                </c:pt>
                <c:pt idx="95">
                  <c:v>-9.3352956999999996</c:v>
                </c:pt>
                <c:pt idx="96">
                  <c:v>-9.2963971999999995</c:v>
                </c:pt>
                <c:pt idx="97">
                  <c:v>-9.2848120000000005</c:v>
                </c:pt>
                <c:pt idx="98">
                  <c:v>-9.2974539000000007</c:v>
                </c:pt>
                <c:pt idx="99">
                  <c:v>-9.2996634999999994</c:v>
                </c:pt>
                <c:pt idx="100">
                  <c:v>-9.2884665000000002</c:v>
                </c:pt>
                <c:pt idx="101">
                  <c:v>-9.2658986999999993</c:v>
                </c:pt>
                <c:pt idx="102">
                  <c:v>-9.2272643999999993</c:v>
                </c:pt>
                <c:pt idx="103">
                  <c:v>-9.1734009000000007</c:v>
                </c:pt>
                <c:pt idx="104">
                  <c:v>-9.1347961000000009</c:v>
                </c:pt>
                <c:pt idx="105">
                  <c:v>-9.1224842000000006</c:v>
                </c:pt>
                <c:pt idx="106">
                  <c:v>-9.1257886999999993</c:v>
                </c:pt>
                <c:pt idx="107">
                  <c:v>-9.1286573000000004</c:v>
                </c:pt>
                <c:pt idx="108">
                  <c:v>-9.1278553000000002</c:v>
                </c:pt>
                <c:pt idx="109">
                  <c:v>-9.1231574999999996</c:v>
                </c:pt>
                <c:pt idx="110">
                  <c:v>-9.1181345</c:v>
                </c:pt>
                <c:pt idx="111">
                  <c:v>-9.1135377999999996</c:v>
                </c:pt>
                <c:pt idx="112">
                  <c:v>-9.1056623000000005</c:v>
                </c:pt>
                <c:pt idx="113">
                  <c:v>-9.0991297000000007</c:v>
                </c:pt>
                <c:pt idx="114">
                  <c:v>-9.0924128999999994</c:v>
                </c:pt>
                <c:pt idx="115">
                  <c:v>-9.0935296999999995</c:v>
                </c:pt>
                <c:pt idx="116">
                  <c:v>-9.0938386999999992</c:v>
                </c:pt>
                <c:pt idx="117">
                  <c:v>-9.1081237999999995</c:v>
                </c:pt>
                <c:pt idx="118">
                  <c:v>-9.1281633000000006</c:v>
                </c:pt>
                <c:pt idx="119">
                  <c:v>-9.1418867000000006</c:v>
                </c:pt>
                <c:pt idx="120">
                  <c:v>-9.1285553000000004</c:v>
                </c:pt>
                <c:pt idx="121">
                  <c:v>-9.1105775999999992</c:v>
                </c:pt>
                <c:pt idx="122">
                  <c:v>-9.1019191999999993</c:v>
                </c:pt>
                <c:pt idx="123">
                  <c:v>-9.1142836000000003</c:v>
                </c:pt>
                <c:pt idx="124">
                  <c:v>-9.1350517</c:v>
                </c:pt>
                <c:pt idx="125">
                  <c:v>-9.1569710000000004</c:v>
                </c:pt>
                <c:pt idx="126">
                  <c:v>-9.1686143999999992</c:v>
                </c:pt>
                <c:pt idx="127">
                  <c:v>-9.1597404000000004</c:v>
                </c:pt>
                <c:pt idx="128">
                  <c:v>-9.1346425999999994</c:v>
                </c:pt>
                <c:pt idx="129">
                  <c:v>-9.1173382000000007</c:v>
                </c:pt>
                <c:pt idx="130">
                  <c:v>-9.1142731000000001</c:v>
                </c:pt>
                <c:pt idx="131">
                  <c:v>-9.1242380000000001</c:v>
                </c:pt>
                <c:pt idx="132">
                  <c:v>-9.1393994999999997</c:v>
                </c:pt>
                <c:pt idx="133">
                  <c:v>-9.1560296999999995</c:v>
                </c:pt>
                <c:pt idx="134">
                  <c:v>-9.1699038000000002</c:v>
                </c:pt>
                <c:pt idx="135">
                  <c:v>-9.1958646999999996</c:v>
                </c:pt>
                <c:pt idx="136">
                  <c:v>-9.2109717999999994</c:v>
                </c:pt>
                <c:pt idx="137">
                  <c:v>-9.2081861000000007</c:v>
                </c:pt>
                <c:pt idx="138">
                  <c:v>-9.1863545999999996</c:v>
                </c:pt>
                <c:pt idx="139">
                  <c:v>-9.1608534000000006</c:v>
                </c:pt>
                <c:pt idx="140">
                  <c:v>-9.1388750000000005</c:v>
                </c:pt>
                <c:pt idx="141">
                  <c:v>-9.1371040000000008</c:v>
                </c:pt>
                <c:pt idx="142">
                  <c:v>-9.1594037999999998</c:v>
                </c:pt>
                <c:pt idx="143">
                  <c:v>-9.2085915000000007</c:v>
                </c:pt>
                <c:pt idx="144">
                  <c:v>-9.2538309000000005</c:v>
                </c:pt>
                <c:pt idx="145">
                  <c:v>-9.2804746999999992</c:v>
                </c:pt>
                <c:pt idx="146">
                  <c:v>-9.2919587999999997</c:v>
                </c:pt>
                <c:pt idx="147">
                  <c:v>-9.2977361999999992</c:v>
                </c:pt>
                <c:pt idx="148">
                  <c:v>-9.2941055000000006</c:v>
                </c:pt>
                <c:pt idx="149">
                  <c:v>-9.2894821000000007</c:v>
                </c:pt>
                <c:pt idx="150">
                  <c:v>-9.2839918000000008</c:v>
                </c:pt>
                <c:pt idx="151">
                  <c:v>-9.2874374</c:v>
                </c:pt>
                <c:pt idx="152">
                  <c:v>-9.2921361999999998</c:v>
                </c:pt>
                <c:pt idx="153">
                  <c:v>-9.3076209999999993</c:v>
                </c:pt>
                <c:pt idx="154">
                  <c:v>-9.3258180999999993</c:v>
                </c:pt>
                <c:pt idx="155">
                  <c:v>-9.3476572000000004</c:v>
                </c:pt>
                <c:pt idx="156">
                  <c:v>-9.3594217000000004</c:v>
                </c:pt>
                <c:pt idx="157">
                  <c:v>-9.3710556</c:v>
                </c:pt>
                <c:pt idx="158">
                  <c:v>-9.3834248000000002</c:v>
                </c:pt>
                <c:pt idx="159">
                  <c:v>-9.4164075999999994</c:v>
                </c:pt>
                <c:pt idx="160">
                  <c:v>-9.4606504000000005</c:v>
                </c:pt>
                <c:pt idx="161">
                  <c:v>-9.5097599000000006</c:v>
                </c:pt>
                <c:pt idx="162">
                  <c:v>-9.5382309000000003</c:v>
                </c:pt>
                <c:pt idx="163">
                  <c:v>-9.5410280000000007</c:v>
                </c:pt>
                <c:pt idx="164">
                  <c:v>-9.5310678000000006</c:v>
                </c:pt>
                <c:pt idx="165">
                  <c:v>-9.5124721999999995</c:v>
                </c:pt>
                <c:pt idx="166">
                  <c:v>-9.5028504999999992</c:v>
                </c:pt>
                <c:pt idx="167">
                  <c:v>-9.5130768000000003</c:v>
                </c:pt>
                <c:pt idx="168">
                  <c:v>-9.5370854999999999</c:v>
                </c:pt>
                <c:pt idx="169">
                  <c:v>-9.5562830000000005</c:v>
                </c:pt>
                <c:pt idx="170">
                  <c:v>-9.5893554999999999</c:v>
                </c:pt>
                <c:pt idx="171">
                  <c:v>-9.6245451000000006</c:v>
                </c:pt>
                <c:pt idx="172">
                  <c:v>-9.6685657999999997</c:v>
                </c:pt>
                <c:pt idx="173">
                  <c:v>-9.7141275</c:v>
                </c:pt>
                <c:pt idx="174">
                  <c:v>-9.7541598999999994</c:v>
                </c:pt>
                <c:pt idx="175">
                  <c:v>-9.7767277000000004</c:v>
                </c:pt>
                <c:pt idx="176">
                  <c:v>-9.8053492999999996</c:v>
                </c:pt>
                <c:pt idx="177">
                  <c:v>-9.8364553000000008</c:v>
                </c:pt>
                <c:pt idx="178">
                  <c:v>-9.8866376999999996</c:v>
                </c:pt>
                <c:pt idx="179">
                  <c:v>-9.9301356999999992</c:v>
                </c:pt>
                <c:pt idx="180">
                  <c:v>-9.9772835000000004</c:v>
                </c:pt>
                <c:pt idx="181">
                  <c:v>-10.004041000000001</c:v>
                </c:pt>
                <c:pt idx="182">
                  <c:v>-10.032004000000001</c:v>
                </c:pt>
                <c:pt idx="183">
                  <c:v>-10.068231000000001</c:v>
                </c:pt>
                <c:pt idx="184">
                  <c:v>-10.143295999999999</c:v>
                </c:pt>
                <c:pt idx="185">
                  <c:v>-10.23218</c:v>
                </c:pt>
                <c:pt idx="186">
                  <c:v>-10.325811</c:v>
                </c:pt>
                <c:pt idx="187">
                  <c:v>-10.401427999999999</c:v>
                </c:pt>
                <c:pt idx="188">
                  <c:v>-10.455323</c:v>
                </c:pt>
                <c:pt idx="189">
                  <c:v>-10.49539</c:v>
                </c:pt>
                <c:pt idx="190">
                  <c:v>-10.516086</c:v>
                </c:pt>
                <c:pt idx="191">
                  <c:v>-10.533215</c:v>
                </c:pt>
                <c:pt idx="192">
                  <c:v>-10.540137</c:v>
                </c:pt>
                <c:pt idx="193">
                  <c:v>-10.545821</c:v>
                </c:pt>
                <c:pt idx="194">
                  <c:v>-10.563425000000001</c:v>
                </c:pt>
                <c:pt idx="195">
                  <c:v>-10.623016</c:v>
                </c:pt>
                <c:pt idx="196">
                  <c:v>-10.707134</c:v>
                </c:pt>
                <c:pt idx="197">
                  <c:v>-10.813340999999999</c:v>
                </c:pt>
                <c:pt idx="198">
                  <c:v>-10.90793</c:v>
                </c:pt>
                <c:pt idx="199">
                  <c:v>-10.976362999999999</c:v>
                </c:pt>
                <c:pt idx="200">
                  <c:v>-11.005267999999999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08C9-4614-B8F3-0692EE2BE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5.0110000000000001</c:v>
                      </c:pt>
                      <c:pt idx="1">
                        <c:v>5.1359399999999997</c:v>
                      </c:pt>
                      <c:pt idx="2">
                        <c:v>5.2608800000000002</c:v>
                      </c:pt>
                      <c:pt idx="3">
                        <c:v>5.3858199999999998</c:v>
                      </c:pt>
                      <c:pt idx="4">
                        <c:v>5.5107600000000003</c:v>
                      </c:pt>
                      <c:pt idx="5">
                        <c:v>5.6356999999999999</c:v>
                      </c:pt>
                      <c:pt idx="6">
                        <c:v>5.7606400000000004</c:v>
                      </c:pt>
                      <c:pt idx="7">
                        <c:v>5.88558</c:v>
                      </c:pt>
                      <c:pt idx="8">
                        <c:v>6.0105199999999996</c:v>
                      </c:pt>
                      <c:pt idx="9">
                        <c:v>6.1354600000000001</c:v>
                      </c:pt>
                      <c:pt idx="10">
                        <c:v>6.2603999999999997</c:v>
                      </c:pt>
                      <c:pt idx="11">
                        <c:v>6.3853400000000002</c:v>
                      </c:pt>
                      <c:pt idx="12">
                        <c:v>6.5102799999999998</c:v>
                      </c:pt>
                      <c:pt idx="13">
                        <c:v>6.6352200000000003</c:v>
                      </c:pt>
                      <c:pt idx="14">
                        <c:v>6.7601599999999999</c:v>
                      </c:pt>
                      <c:pt idx="15">
                        <c:v>6.8851000000000004</c:v>
                      </c:pt>
                      <c:pt idx="16">
                        <c:v>7.01004</c:v>
                      </c:pt>
                      <c:pt idx="17">
                        <c:v>7.1349799999999997</c:v>
                      </c:pt>
                      <c:pt idx="18">
                        <c:v>7.2599200000000002</c:v>
                      </c:pt>
                      <c:pt idx="19">
                        <c:v>7.3848599999999998</c:v>
                      </c:pt>
                      <c:pt idx="20">
                        <c:v>7.5098000000000003</c:v>
                      </c:pt>
                      <c:pt idx="21">
                        <c:v>7.6347399999999999</c:v>
                      </c:pt>
                      <c:pt idx="22">
                        <c:v>7.7596800000000004</c:v>
                      </c:pt>
                      <c:pt idx="23">
                        <c:v>7.88462</c:v>
                      </c:pt>
                      <c:pt idx="24">
                        <c:v>8.0095600000000005</c:v>
                      </c:pt>
                      <c:pt idx="25">
                        <c:v>8.1344999999999992</c:v>
                      </c:pt>
                      <c:pt idx="26">
                        <c:v>8.2594399999999997</c:v>
                      </c:pt>
                      <c:pt idx="27">
                        <c:v>8.3843800000000002</c:v>
                      </c:pt>
                      <c:pt idx="28">
                        <c:v>8.5093200000000007</c:v>
                      </c:pt>
                      <c:pt idx="29">
                        <c:v>8.6342599999999994</c:v>
                      </c:pt>
                      <c:pt idx="30">
                        <c:v>8.7591999999999999</c:v>
                      </c:pt>
                      <c:pt idx="31">
                        <c:v>8.8841400000000004</c:v>
                      </c:pt>
                      <c:pt idx="32">
                        <c:v>9.0090800000000009</c:v>
                      </c:pt>
                      <c:pt idx="33">
                        <c:v>9.1340199999999996</c:v>
                      </c:pt>
                      <c:pt idx="34">
                        <c:v>9.2589600000000001</c:v>
                      </c:pt>
                      <c:pt idx="35">
                        <c:v>9.3839000000000006</c:v>
                      </c:pt>
                      <c:pt idx="36">
                        <c:v>9.5088399999999993</c:v>
                      </c:pt>
                      <c:pt idx="37">
                        <c:v>9.6337799999999998</c:v>
                      </c:pt>
                      <c:pt idx="38">
                        <c:v>9.7587200000000003</c:v>
                      </c:pt>
                      <c:pt idx="39">
                        <c:v>9.8836600000000008</c:v>
                      </c:pt>
                      <c:pt idx="40">
                        <c:v>10.008599999999999</c:v>
                      </c:pt>
                      <c:pt idx="41">
                        <c:v>10.13354</c:v>
                      </c:pt>
                      <c:pt idx="42">
                        <c:v>10.25848</c:v>
                      </c:pt>
                      <c:pt idx="43">
                        <c:v>10.383419999999999</c:v>
                      </c:pt>
                      <c:pt idx="44">
                        <c:v>10.50836</c:v>
                      </c:pt>
                      <c:pt idx="45">
                        <c:v>10.6333</c:v>
                      </c:pt>
                      <c:pt idx="46">
                        <c:v>10.758240000000001</c:v>
                      </c:pt>
                      <c:pt idx="47">
                        <c:v>10.883179999999999</c:v>
                      </c:pt>
                      <c:pt idx="48">
                        <c:v>11.00812</c:v>
                      </c:pt>
                      <c:pt idx="49">
                        <c:v>11.13306</c:v>
                      </c:pt>
                      <c:pt idx="50">
                        <c:v>11.257999999999999</c:v>
                      </c:pt>
                      <c:pt idx="51">
                        <c:v>11.38294</c:v>
                      </c:pt>
                      <c:pt idx="52">
                        <c:v>11.50788</c:v>
                      </c:pt>
                      <c:pt idx="53">
                        <c:v>11.632820000000001</c:v>
                      </c:pt>
                      <c:pt idx="54">
                        <c:v>11.757759999999999</c:v>
                      </c:pt>
                      <c:pt idx="55">
                        <c:v>11.8827</c:v>
                      </c:pt>
                      <c:pt idx="56">
                        <c:v>12.00764</c:v>
                      </c:pt>
                      <c:pt idx="57">
                        <c:v>12.132580000000001</c:v>
                      </c:pt>
                      <c:pt idx="58">
                        <c:v>12.25752</c:v>
                      </c:pt>
                      <c:pt idx="59">
                        <c:v>12.38246</c:v>
                      </c:pt>
                      <c:pt idx="60">
                        <c:v>12.507400000000001</c:v>
                      </c:pt>
                      <c:pt idx="61">
                        <c:v>12.632339999999999</c:v>
                      </c:pt>
                      <c:pt idx="62">
                        <c:v>12.75728</c:v>
                      </c:pt>
                      <c:pt idx="63">
                        <c:v>12.88222</c:v>
                      </c:pt>
                      <c:pt idx="64">
                        <c:v>13.007160000000001</c:v>
                      </c:pt>
                      <c:pt idx="65">
                        <c:v>13.132099999999999</c:v>
                      </c:pt>
                      <c:pt idx="66">
                        <c:v>13.25704</c:v>
                      </c:pt>
                      <c:pt idx="67">
                        <c:v>13.38198</c:v>
                      </c:pt>
                      <c:pt idx="68">
                        <c:v>13.506919999999999</c:v>
                      </c:pt>
                      <c:pt idx="69">
                        <c:v>13.63186</c:v>
                      </c:pt>
                      <c:pt idx="70">
                        <c:v>13.7568</c:v>
                      </c:pt>
                      <c:pt idx="71">
                        <c:v>13.881740000000001</c:v>
                      </c:pt>
                      <c:pt idx="72">
                        <c:v>14.006679999999999</c:v>
                      </c:pt>
                      <c:pt idx="73">
                        <c:v>14.13162</c:v>
                      </c:pt>
                      <c:pt idx="74">
                        <c:v>14.25656</c:v>
                      </c:pt>
                      <c:pt idx="75">
                        <c:v>14.381500000000001</c:v>
                      </c:pt>
                      <c:pt idx="76">
                        <c:v>14.50644</c:v>
                      </c:pt>
                      <c:pt idx="77">
                        <c:v>14.63138</c:v>
                      </c:pt>
                      <c:pt idx="78">
                        <c:v>14.756320000000001</c:v>
                      </c:pt>
                      <c:pt idx="79">
                        <c:v>14.881259999999999</c:v>
                      </c:pt>
                      <c:pt idx="80">
                        <c:v>15.0062</c:v>
                      </c:pt>
                      <c:pt idx="81">
                        <c:v>15.13114</c:v>
                      </c:pt>
                      <c:pt idx="82">
                        <c:v>15.256080000000001</c:v>
                      </c:pt>
                      <c:pt idx="83">
                        <c:v>15.381019999999999</c:v>
                      </c:pt>
                      <c:pt idx="84">
                        <c:v>15.50596</c:v>
                      </c:pt>
                      <c:pt idx="85">
                        <c:v>15.6309</c:v>
                      </c:pt>
                      <c:pt idx="86">
                        <c:v>15.755839999999999</c:v>
                      </c:pt>
                      <c:pt idx="87">
                        <c:v>15.88078</c:v>
                      </c:pt>
                      <c:pt idx="88">
                        <c:v>16.00572</c:v>
                      </c:pt>
                      <c:pt idx="89">
                        <c:v>16.130659999999999</c:v>
                      </c:pt>
                      <c:pt idx="90">
                        <c:v>16.255600000000001</c:v>
                      </c:pt>
                      <c:pt idx="91">
                        <c:v>16.38054</c:v>
                      </c:pt>
                      <c:pt idx="92">
                        <c:v>16.505479999999999</c:v>
                      </c:pt>
                      <c:pt idx="93">
                        <c:v>16.630420000000001</c:v>
                      </c:pt>
                      <c:pt idx="94">
                        <c:v>16.75536</c:v>
                      </c:pt>
                      <c:pt idx="95">
                        <c:v>16.880299999999998</c:v>
                      </c:pt>
                      <c:pt idx="96">
                        <c:v>17.005240000000001</c:v>
                      </c:pt>
                      <c:pt idx="97">
                        <c:v>17.130179999999999</c:v>
                      </c:pt>
                      <c:pt idx="98">
                        <c:v>17.255120000000002</c:v>
                      </c:pt>
                      <c:pt idx="99">
                        <c:v>17.38006</c:v>
                      </c:pt>
                      <c:pt idx="100">
                        <c:v>17.504999999999999</c:v>
                      </c:pt>
                      <c:pt idx="101">
                        <c:v>17.629940000000001</c:v>
                      </c:pt>
                      <c:pt idx="102">
                        <c:v>17.75488</c:v>
                      </c:pt>
                      <c:pt idx="103">
                        <c:v>17.879819999999999</c:v>
                      </c:pt>
                      <c:pt idx="104">
                        <c:v>18.004760000000001</c:v>
                      </c:pt>
                      <c:pt idx="105">
                        <c:v>18.1297</c:v>
                      </c:pt>
                      <c:pt idx="106">
                        <c:v>18.254639999999998</c:v>
                      </c:pt>
                      <c:pt idx="107">
                        <c:v>18.379580000000001</c:v>
                      </c:pt>
                      <c:pt idx="108">
                        <c:v>18.504519999999999</c:v>
                      </c:pt>
                      <c:pt idx="109">
                        <c:v>18.629460000000002</c:v>
                      </c:pt>
                      <c:pt idx="110">
                        <c:v>18.7544</c:v>
                      </c:pt>
                      <c:pt idx="111">
                        <c:v>18.879339999999999</c:v>
                      </c:pt>
                      <c:pt idx="112">
                        <c:v>19.004280000000001</c:v>
                      </c:pt>
                      <c:pt idx="113">
                        <c:v>19.12922</c:v>
                      </c:pt>
                      <c:pt idx="114">
                        <c:v>19.254159999999999</c:v>
                      </c:pt>
                      <c:pt idx="115">
                        <c:v>19.379100000000001</c:v>
                      </c:pt>
                      <c:pt idx="116">
                        <c:v>19.50404</c:v>
                      </c:pt>
                      <c:pt idx="117">
                        <c:v>19.628979999999999</c:v>
                      </c:pt>
                      <c:pt idx="118">
                        <c:v>19.753920000000001</c:v>
                      </c:pt>
                      <c:pt idx="119">
                        <c:v>19.87886</c:v>
                      </c:pt>
                      <c:pt idx="120">
                        <c:v>20.003799999999998</c:v>
                      </c:pt>
                      <c:pt idx="121">
                        <c:v>20.128740000000001</c:v>
                      </c:pt>
                      <c:pt idx="122">
                        <c:v>20.253679999999999</c:v>
                      </c:pt>
                      <c:pt idx="123">
                        <c:v>20.378620000000002</c:v>
                      </c:pt>
                      <c:pt idx="124">
                        <c:v>20.50356</c:v>
                      </c:pt>
                      <c:pt idx="125">
                        <c:v>20.628499999999999</c:v>
                      </c:pt>
                      <c:pt idx="126">
                        <c:v>20.753440000000001</c:v>
                      </c:pt>
                      <c:pt idx="127">
                        <c:v>20.87838</c:v>
                      </c:pt>
                      <c:pt idx="128">
                        <c:v>21.003319999999999</c:v>
                      </c:pt>
                      <c:pt idx="129">
                        <c:v>21.128260000000001</c:v>
                      </c:pt>
                      <c:pt idx="130">
                        <c:v>21.2532</c:v>
                      </c:pt>
                      <c:pt idx="131">
                        <c:v>21.378139999999998</c:v>
                      </c:pt>
                      <c:pt idx="132">
                        <c:v>21.503080000000001</c:v>
                      </c:pt>
                      <c:pt idx="133">
                        <c:v>21.628019999999999</c:v>
                      </c:pt>
                      <c:pt idx="134">
                        <c:v>21.752960000000002</c:v>
                      </c:pt>
                      <c:pt idx="135">
                        <c:v>21.8779</c:v>
                      </c:pt>
                      <c:pt idx="136">
                        <c:v>22.002839999999999</c:v>
                      </c:pt>
                      <c:pt idx="137">
                        <c:v>22.127780000000001</c:v>
                      </c:pt>
                      <c:pt idx="138">
                        <c:v>22.25272</c:v>
                      </c:pt>
                      <c:pt idx="139">
                        <c:v>22.377659999999999</c:v>
                      </c:pt>
                      <c:pt idx="140">
                        <c:v>22.502600000000001</c:v>
                      </c:pt>
                      <c:pt idx="141">
                        <c:v>22.62754</c:v>
                      </c:pt>
                      <c:pt idx="142">
                        <c:v>22.752479999999998</c:v>
                      </c:pt>
                      <c:pt idx="143">
                        <c:v>22.877420000000001</c:v>
                      </c:pt>
                      <c:pt idx="144">
                        <c:v>23.002359999999999</c:v>
                      </c:pt>
                      <c:pt idx="145">
                        <c:v>23.127300000000002</c:v>
                      </c:pt>
                      <c:pt idx="146">
                        <c:v>23.25224</c:v>
                      </c:pt>
                      <c:pt idx="147">
                        <c:v>23.377179999999999</c:v>
                      </c:pt>
                      <c:pt idx="148">
                        <c:v>23.502120000000001</c:v>
                      </c:pt>
                      <c:pt idx="149">
                        <c:v>23.62706</c:v>
                      </c:pt>
                      <c:pt idx="150">
                        <c:v>23.751999999999999</c:v>
                      </c:pt>
                      <c:pt idx="151">
                        <c:v>23.876940000000001</c:v>
                      </c:pt>
                      <c:pt idx="152">
                        <c:v>24.00188</c:v>
                      </c:pt>
                      <c:pt idx="153">
                        <c:v>24.126819999999999</c:v>
                      </c:pt>
                      <c:pt idx="154">
                        <c:v>24.251760000000001</c:v>
                      </c:pt>
                      <c:pt idx="155">
                        <c:v>24.3767</c:v>
                      </c:pt>
                      <c:pt idx="156">
                        <c:v>24.501639999999998</c:v>
                      </c:pt>
                      <c:pt idx="157">
                        <c:v>24.626580000000001</c:v>
                      </c:pt>
                      <c:pt idx="158">
                        <c:v>24.751519999999999</c:v>
                      </c:pt>
                      <c:pt idx="159">
                        <c:v>24.876460000000002</c:v>
                      </c:pt>
                      <c:pt idx="160">
                        <c:v>25.0014</c:v>
                      </c:pt>
                      <c:pt idx="161">
                        <c:v>25.126339999999999</c:v>
                      </c:pt>
                      <c:pt idx="162">
                        <c:v>25.251280000000001</c:v>
                      </c:pt>
                      <c:pt idx="163">
                        <c:v>25.37622</c:v>
                      </c:pt>
                      <c:pt idx="164">
                        <c:v>25.501159999999999</c:v>
                      </c:pt>
                      <c:pt idx="165">
                        <c:v>25.626100000000001</c:v>
                      </c:pt>
                      <c:pt idx="166">
                        <c:v>25.75104</c:v>
                      </c:pt>
                      <c:pt idx="167">
                        <c:v>25.875979999999998</c:v>
                      </c:pt>
                      <c:pt idx="168">
                        <c:v>26.000920000000001</c:v>
                      </c:pt>
                      <c:pt idx="169">
                        <c:v>26.125859999999999</c:v>
                      </c:pt>
                      <c:pt idx="170">
                        <c:v>26.250800000000002</c:v>
                      </c:pt>
                      <c:pt idx="171">
                        <c:v>26.37574</c:v>
                      </c:pt>
                      <c:pt idx="172">
                        <c:v>26.500679999999999</c:v>
                      </c:pt>
                      <c:pt idx="173">
                        <c:v>26.625620000000001</c:v>
                      </c:pt>
                      <c:pt idx="174">
                        <c:v>26.75056</c:v>
                      </c:pt>
                      <c:pt idx="175">
                        <c:v>26.875499999999999</c:v>
                      </c:pt>
                      <c:pt idx="176">
                        <c:v>27.000440000000001</c:v>
                      </c:pt>
                      <c:pt idx="177">
                        <c:v>27.12538</c:v>
                      </c:pt>
                      <c:pt idx="178">
                        <c:v>27.250319999999999</c:v>
                      </c:pt>
                      <c:pt idx="179">
                        <c:v>27.375260000000001</c:v>
                      </c:pt>
                      <c:pt idx="180">
                        <c:v>27.5002</c:v>
                      </c:pt>
                      <c:pt idx="181">
                        <c:v>27.625139999999998</c:v>
                      </c:pt>
                      <c:pt idx="182">
                        <c:v>27.750080000000001</c:v>
                      </c:pt>
                      <c:pt idx="183">
                        <c:v>27.875019999999999</c:v>
                      </c:pt>
                      <c:pt idx="184">
                        <c:v>27.999960000000002</c:v>
                      </c:pt>
                      <c:pt idx="185">
                        <c:v>28.1249</c:v>
                      </c:pt>
                      <c:pt idx="186">
                        <c:v>28.249839999999999</c:v>
                      </c:pt>
                      <c:pt idx="187">
                        <c:v>28.374780000000001</c:v>
                      </c:pt>
                      <c:pt idx="188">
                        <c:v>28.49972</c:v>
                      </c:pt>
                      <c:pt idx="189">
                        <c:v>28.624659999999999</c:v>
                      </c:pt>
                      <c:pt idx="190">
                        <c:v>28.749600000000001</c:v>
                      </c:pt>
                      <c:pt idx="191">
                        <c:v>28.87454</c:v>
                      </c:pt>
                      <c:pt idx="192">
                        <c:v>28.999479999999998</c:v>
                      </c:pt>
                      <c:pt idx="193">
                        <c:v>29.124420000000001</c:v>
                      </c:pt>
                      <c:pt idx="194">
                        <c:v>29.249359999999999</c:v>
                      </c:pt>
                      <c:pt idx="195">
                        <c:v>29.374300000000002</c:v>
                      </c:pt>
                      <c:pt idx="196">
                        <c:v>29.49924</c:v>
                      </c:pt>
                      <c:pt idx="197">
                        <c:v>29.624179999999999</c:v>
                      </c:pt>
                      <c:pt idx="198">
                        <c:v>29.749120000000001</c:v>
                      </c:pt>
                      <c:pt idx="199">
                        <c:v>29.87406</c:v>
                      </c:pt>
                      <c:pt idx="200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8C9-4614-B8F3-0692EE2BE439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5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1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38553078143931085"/>
          <c:y val="0.46451948007318306"/>
          <c:w val="0.20378989579248014"/>
          <c:h val="0.3355260100684135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15 GHz IF, Highside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7437176788545"/>
          <c:w val="0.76542713682528862"/>
          <c:h val="0.6718103306393632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15GHz'!$Q$2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15GHz'!$Q$5:$Q$205</c:f>
              <c:numCache>
                <c:formatCode>General</c:formatCode>
                <c:ptCount val="201"/>
                <c:pt idx="0">
                  <c:v>-12.381701</c:v>
                </c:pt>
                <c:pt idx="1">
                  <c:v>-12.333591</c:v>
                </c:pt>
                <c:pt idx="2">
                  <c:v>-12.272862999999999</c:v>
                </c:pt>
                <c:pt idx="3">
                  <c:v>-12.197929</c:v>
                </c:pt>
                <c:pt idx="4">
                  <c:v>-12.117554999999999</c:v>
                </c:pt>
                <c:pt idx="5">
                  <c:v>-12.045564000000001</c:v>
                </c:pt>
                <c:pt idx="6">
                  <c:v>-11.971247</c:v>
                </c:pt>
                <c:pt idx="7">
                  <c:v>-11.892848000000001</c:v>
                </c:pt>
                <c:pt idx="8">
                  <c:v>-11.818466000000001</c:v>
                </c:pt>
                <c:pt idx="9">
                  <c:v>-11.751833</c:v>
                </c:pt>
                <c:pt idx="10">
                  <c:v>-11.672924</c:v>
                </c:pt>
                <c:pt idx="11">
                  <c:v>-11.599100999999999</c:v>
                </c:pt>
                <c:pt idx="12">
                  <c:v>-11.535173</c:v>
                </c:pt>
                <c:pt idx="13">
                  <c:v>-11.468211</c:v>
                </c:pt>
                <c:pt idx="14">
                  <c:v>-11.401422999999999</c:v>
                </c:pt>
                <c:pt idx="15">
                  <c:v>-11.340479</c:v>
                </c:pt>
                <c:pt idx="16">
                  <c:v>-11.284527000000001</c:v>
                </c:pt>
                <c:pt idx="17">
                  <c:v>-11.225731</c:v>
                </c:pt>
                <c:pt idx="18">
                  <c:v>-11.172413000000001</c:v>
                </c:pt>
                <c:pt idx="19">
                  <c:v>-11.118805999999999</c:v>
                </c:pt>
                <c:pt idx="20">
                  <c:v>-11.06944</c:v>
                </c:pt>
                <c:pt idx="21">
                  <c:v>-11.019590000000001</c:v>
                </c:pt>
                <c:pt idx="22">
                  <c:v>-10.979269</c:v>
                </c:pt>
                <c:pt idx="23">
                  <c:v>-10.936857</c:v>
                </c:pt>
                <c:pt idx="24">
                  <c:v>-10.894754000000001</c:v>
                </c:pt>
                <c:pt idx="25">
                  <c:v>-10.856996000000001</c:v>
                </c:pt>
                <c:pt idx="26">
                  <c:v>-10.823198</c:v>
                </c:pt>
                <c:pt idx="27">
                  <c:v>-10.788513</c:v>
                </c:pt>
                <c:pt idx="28">
                  <c:v>-10.750997999999999</c:v>
                </c:pt>
                <c:pt idx="29">
                  <c:v>-10.718648999999999</c:v>
                </c:pt>
                <c:pt idx="30">
                  <c:v>-10.682740000000001</c:v>
                </c:pt>
                <c:pt idx="31">
                  <c:v>-10.651317000000001</c:v>
                </c:pt>
                <c:pt idx="32">
                  <c:v>-10.617073</c:v>
                </c:pt>
                <c:pt idx="33">
                  <c:v>-10.591252000000001</c:v>
                </c:pt>
                <c:pt idx="34">
                  <c:v>-10.557785000000001</c:v>
                </c:pt>
                <c:pt idx="35">
                  <c:v>-10.526536</c:v>
                </c:pt>
                <c:pt idx="36">
                  <c:v>-10.495735</c:v>
                </c:pt>
                <c:pt idx="37">
                  <c:v>-10.469267</c:v>
                </c:pt>
                <c:pt idx="38">
                  <c:v>-10.442492</c:v>
                </c:pt>
                <c:pt idx="39">
                  <c:v>-10.417173999999999</c:v>
                </c:pt>
                <c:pt idx="40">
                  <c:v>-10.401249</c:v>
                </c:pt>
                <c:pt idx="41">
                  <c:v>-10.378240999999999</c:v>
                </c:pt>
                <c:pt idx="42">
                  <c:v>-10.355631000000001</c:v>
                </c:pt>
                <c:pt idx="43">
                  <c:v>-10.336354</c:v>
                </c:pt>
                <c:pt idx="44">
                  <c:v>-10.326974999999999</c:v>
                </c:pt>
                <c:pt idx="45">
                  <c:v>-10.310808</c:v>
                </c:pt>
                <c:pt idx="46">
                  <c:v>-10.302953</c:v>
                </c:pt>
                <c:pt idx="47">
                  <c:v>-10.297473</c:v>
                </c:pt>
                <c:pt idx="48">
                  <c:v>-10.289671</c:v>
                </c:pt>
                <c:pt idx="49">
                  <c:v>-10.281048</c:v>
                </c:pt>
                <c:pt idx="50">
                  <c:v>-10.277395</c:v>
                </c:pt>
                <c:pt idx="51">
                  <c:v>-10.268394000000001</c:v>
                </c:pt>
                <c:pt idx="52">
                  <c:v>-10.255819000000001</c:v>
                </c:pt>
                <c:pt idx="53">
                  <c:v>-10.251367</c:v>
                </c:pt>
                <c:pt idx="54">
                  <c:v>-10.249665999999999</c:v>
                </c:pt>
                <c:pt idx="55">
                  <c:v>-10.239775</c:v>
                </c:pt>
                <c:pt idx="56">
                  <c:v>-10.23649</c:v>
                </c:pt>
                <c:pt idx="57">
                  <c:v>-10.236635</c:v>
                </c:pt>
                <c:pt idx="58">
                  <c:v>-10.23906</c:v>
                </c:pt>
                <c:pt idx="59">
                  <c:v>-10.238524999999999</c:v>
                </c:pt>
                <c:pt idx="60">
                  <c:v>-10.241464000000001</c:v>
                </c:pt>
                <c:pt idx="61">
                  <c:v>-10.246707000000001</c:v>
                </c:pt>
                <c:pt idx="62">
                  <c:v>-10.248383</c:v>
                </c:pt>
                <c:pt idx="63">
                  <c:v>-10.248355999999999</c:v>
                </c:pt>
                <c:pt idx="64">
                  <c:v>-10.249122</c:v>
                </c:pt>
                <c:pt idx="65">
                  <c:v>-10.255855</c:v>
                </c:pt>
                <c:pt idx="66">
                  <c:v>-10.251977999999999</c:v>
                </c:pt>
                <c:pt idx="67">
                  <c:v>-10.254549000000001</c:v>
                </c:pt>
                <c:pt idx="68">
                  <c:v>-10.248772000000001</c:v>
                </c:pt>
                <c:pt idx="69">
                  <c:v>-10.250012999999999</c:v>
                </c:pt>
                <c:pt idx="70">
                  <c:v>-10.248709</c:v>
                </c:pt>
                <c:pt idx="71">
                  <c:v>-10.257365999999999</c:v>
                </c:pt>
                <c:pt idx="72">
                  <c:v>-10.261839999999999</c:v>
                </c:pt>
                <c:pt idx="73">
                  <c:v>-10.271729000000001</c:v>
                </c:pt>
                <c:pt idx="74">
                  <c:v>-10.274470000000001</c:v>
                </c:pt>
                <c:pt idx="75">
                  <c:v>-10.283635</c:v>
                </c:pt>
                <c:pt idx="76">
                  <c:v>-10.290469</c:v>
                </c:pt>
                <c:pt idx="77">
                  <c:v>-10.298415</c:v>
                </c:pt>
                <c:pt idx="78">
                  <c:v>-10.305184000000001</c:v>
                </c:pt>
                <c:pt idx="79">
                  <c:v>-10.310991</c:v>
                </c:pt>
                <c:pt idx="80">
                  <c:v>-10.309054</c:v>
                </c:pt>
                <c:pt idx="81">
                  <c:v>-10.311814999999999</c:v>
                </c:pt>
                <c:pt idx="82">
                  <c:v>-10.314140999999999</c:v>
                </c:pt>
                <c:pt idx="83">
                  <c:v>-10.312549000000001</c:v>
                </c:pt>
                <c:pt idx="84">
                  <c:v>-10.307228</c:v>
                </c:pt>
                <c:pt idx="85">
                  <c:v>-10.301925000000001</c:v>
                </c:pt>
                <c:pt idx="86">
                  <c:v>-10.292161999999999</c:v>
                </c:pt>
                <c:pt idx="87">
                  <c:v>-10.279579</c:v>
                </c:pt>
                <c:pt idx="88">
                  <c:v>-10.268580999999999</c:v>
                </c:pt>
                <c:pt idx="89">
                  <c:v>-10.259712</c:v>
                </c:pt>
                <c:pt idx="90">
                  <c:v>-10.255228000000001</c:v>
                </c:pt>
                <c:pt idx="91">
                  <c:v>-10.249336</c:v>
                </c:pt>
                <c:pt idx="92">
                  <c:v>-10.245001999999999</c:v>
                </c:pt>
                <c:pt idx="93">
                  <c:v>-10.240627</c:v>
                </c:pt>
                <c:pt idx="94">
                  <c:v>-10.239703</c:v>
                </c:pt>
                <c:pt idx="95">
                  <c:v>-10.229088000000001</c:v>
                </c:pt>
                <c:pt idx="96">
                  <c:v>-10.219275</c:v>
                </c:pt>
                <c:pt idx="97">
                  <c:v>-10.208743</c:v>
                </c:pt>
                <c:pt idx="98">
                  <c:v>-10.200544000000001</c:v>
                </c:pt>
                <c:pt idx="99">
                  <c:v>-10.194297000000001</c:v>
                </c:pt>
                <c:pt idx="100">
                  <c:v>-10.193955000000001</c:v>
                </c:pt>
                <c:pt idx="101">
                  <c:v>-10.196615</c:v>
                </c:pt>
                <c:pt idx="102">
                  <c:v>-10.196555999999999</c:v>
                </c:pt>
                <c:pt idx="103">
                  <c:v>-10.193369000000001</c:v>
                </c:pt>
                <c:pt idx="104">
                  <c:v>-10.190421000000001</c:v>
                </c:pt>
                <c:pt idx="105">
                  <c:v>-10.189296000000001</c:v>
                </c:pt>
                <c:pt idx="106">
                  <c:v>-10.187283000000001</c:v>
                </c:pt>
                <c:pt idx="107">
                  <c:v>-10.190275</c:v>
                </c:pt>
                <c:pt idx="108">
                  <c:v>-10.196877000000001</c:v>
                </c:pt>
                <c:pt idx="109">
                  <c:v>-10.205015</c:v>
                </c:pt>
                <c:pt idx="110">
                  <c:v>-10.211269</c:v>
                </c:pt>
                <c:pt idx="111">
                  <c:v>-10.223436</c:v>
                </c:pt>
                <c:pt idx="112">
                  <c:v>-10.234699000000001</c:v>
                </c:pt>
                <c:pt idx="113">
                  <c:v>-10.246344000000001</c:v>
                </c:pt>
                <c:pt idx="114">
                  <c:v>-10.254436999999999</c:v>
                </c:pt>
                <c:pt idx="115">
                  <c:v>-10.267493</c:v>
                </c:pt>
                <c:pt idx="116">
                  <c:v>-10.27318</c:v>
                </c:pt>
                <c:pt idx="117">
                  <c:v>-10.283099999999999</c:v>
                </c:pt>
                <c:pt idx="118">
                  <c:v>-10.294065</c:v>
                </c:pt>
                <c:pt idx="119">
                  <c:v>-10.309081000000001</c:v>
                </c:pt>
                <c:pt idx="120">
                  <c:v>-10.311809999999999</c:v>
                </c:pt>
                <c:pt idx="121">
                  <c:v>-10.316298</c:v>
                </c:pt>
                <c:pt idx="122">
                  <c:v>-10.315481</c:v>
                </c:pt>
                <c:pt idx="123">
                  <c:v>-10.314226</c:v>
                </c:pt>
                <c:pt idx="124">
                  <c:v>-10.316616</c:v>
                </c:pt>
                <c:pt idx="125">
                  <c:v>-10.326673</c:v>
                </c:pt>
                <c:pt idx="126">
                  <c:v>-10.337916999999999</c:v>
                </c:pt>
                <c:pt idx="127">
                  <c:v>-10.345395</c:v>
                </c:pt>
                <c:pt idx="128">
                  <c:v>-10.351626</c:v>
                </c:pt>
                <c:pt idx="129">
                  <c:v>-10.353934000000001</c:v>
                </c:pt>
                <c:pt idx="130">
                  <c:v>-10.358067</c:v>
                </c:pt>
                <c:pt idx="131">
                  <c:v>-10.363992</c:v>
                </c:pt>
                <c:pt idx="132">
                  <c:v>-10.376118999999999</c:v>
                </c:pt>
                <c:pt idx="133">
                  <c:v>-10.388928</c:v>
                </c:pt>
                <c:pt idx="134">
                  <c:v>-10.402105000000001</c:v>
                </c:pt>
                <c:pt idx="135">
                  <c:v>-10.424804</c:v>
                </c:pt>
                <c:pt idx="136">
                  <c:v>-10.455731999999999</c:v>
                </c:pt>
                <c:pt idx="137">
                  <c:v>-10.482934999999999</c:v>
                </c:pt>
                <c:pt idx="138">
                  <c:v>-10.500124</c:v>
                </c:pt>
                <c:pt idx="139">
                  <c:v>-10.507785</c:v>
                </c:pt>
                <c:pt idx="140">
                  <c:v>-10.504313</c:v>
                </c:pt>
                <c:pt idx="141">
                  <c:v>-10.492569</c:v>
                </c:pt>
                <c:pt idx="142">
                  <c:v>-10.4922</c:v>
                </c:pt>
                <c:pt idx="143">
                  <c:v>-10.509266</c:v>
                </c:pt>
                <c:pt idx="144">
                  <c:v>-10.538589999999999</c:v>
                </c:pt>
                <c:pt idx="145">
                  <c:v>-10.565896</c:v>
                </c:pt>
                <c:pt idx="146">
                  <c:v>-10.596456999999999</c:v>
                </c:pt>
                <c:pt idx="147">
                  <c:v>-10.620293</c:v>
                </c:pt>
                <c:pt idx="148">
                  <c:v>-10.634819999999999</c:v>
                </c:pt>
                <c:pt idx="149">
                  <c:v>-10.641306999999999</c:v>
                </c:pt>
                <c:pt idx="150">
                  <c:v>-10.644721000000001</c:v>
                </c:pt>
                <c:pt idx="151">
                  <c:v>-10.638415999999999</c:v>
                </c:pt>
                <c:pt idx="152">
                  <c:v>-10.628660999999999</c:v>
                </c:pt>
                <c:pt idx="153">
                  <c:v>-10.625735000000001</c:v>
                </c:pt>
                <c:pt idx="154">
                  <c:v>-10.628053</c:v>
                </c:pt>
                <c:pt idx="155">
                  <c:v>-10.641885</c:v>
                </c:pt>
                <c:pt idx="156">
                  <c:v>-10.65452</c:v>
                </c:pt>
                <c:pt idx="157">
                  <c:v>-10.65926</c:v>
                </c:pt>
                <c:pt idx="158">
                  <c:v>-10.65704</c:v>
                </c:pt>
                <c:pt idx="159">
                  <c:v>-10.656143</c:v>
                </c:pt>
                <c:pt idx="160">
                  <c:v>-10.664175</c:v>
                </c:pt>
                <c:pt idx="161">
                  <c:v>-10.701603</c:v>
                </c:pt>
                <c:pt idx="162">
                  <c:v>-10.756679</c:v>
                </c:pt>
                <c:pt idx="163">
                  <c:v>-10.806964000000001</c:v>
                </c:pt>
                <c:pt idx="164">
                  <c:v>-10.84619</c:v>
                </c:pt>
                <c:pt idx="165">
                  <c:v>-10.85896</c:v>
                </c:pt>
                <c:pt idx="166">
                  <c:v>-10.854799</c:v>
                </c:pt>
                <c:pt idx="167">
                  <c:v>-10.849138999999999</c:v>
                </c:pt>
                <c:pt idx="168">
                  <c:v>-10.853225</c:v>
                </c:pt>
                <c:pt idx="169">
                  <c:v>-10.858024</c:v>
                </c:pt>
                <c:pt idx="170">
                  <c:v>-10.866735</c:v>
                </c:pt>
                <c:pt idx="171">
                  <c:v>-10.867611999999999</c:v>
                </c:pt>
                <c:pt idx="172">
                  <c:v>-10.875330999999999</c:v>
                </c:pt>
                <c:pt idx="173">
                  <c:v>-10.900043999999999</c:v>
                </c:pt>
                <c:pt idx="174">
                  <c:v>-10.936147999999999</c:v>
                </c:pt>
                <c:pt idx="175">
                  <c:v>-10.978785999999999</c:v>
                </c:pt>
                <c:pt idx="176">
                  <c:v>-11.013223</c:v>
                </c:pt>
                <c:pt idx="177">
                  <c:v>-11.037976</c:v>
                </c:pt>
                <c:pt idx="178">
                  <c:v>-11.053194</c:v>
                </c:pt>
                <c:pt idx="179">
                  <c:v>-11.081885</c:v>
                </c:pt>
                <c:pt idx="180">
                  <c:v>-11.139972999999999</c:v>
                </c:pt>
                <c:pt idx="181">
                  <c:v>-11.193255000000001</c:v>
                </c:pt>
                <c:pt idx="182">
                  <c:v>-11.228114</c:v>
                </c:pt>
                <c:pt idx="183">
                  <c:v>-11.239553000000001</c:v>
                </c:pt>
                <c:pt idx="184">
                  <c:v>-11.231809999999999</c:v>
                </c:pt>
                <c:pt idx="185">
                  <c:v>-11.20881</c:v>
                </c:pt>
                <c:pt idx="186">
                  <c:v>-11.226132</c:v>
                </c:pt>
                <c:pt idx="187">
                  <c:v>-11.272410000000001</c:v>
                </c:pt>
                <c:pt idx="188">
                  <c:v>-11.335735</c:v>
                </c:pt>
                <c:pt idx="189">
                  <c:v>-11.405792</c:v>
                </c:pt>
                <c:pt idx="190">
                  <c:v>-11.491723</c:v>
                </c:pt>
                <c:pt idx="191">
                  <c:v>-11.584763000000001</c:v>
                </c:pt>
                <c:pt idx="192">
                  <c:v>-11.672307999999999</c:v>
                </c:pt>
                <c:pt idx="193">
                  <c:v>-11.743028000000001</c:v>
                </c:pt>
                <c:pt idx="194">
                  <c:v>-11.775179</c:v>
                </c:pt>
                <c:pt idx="195">
                  <c:v>-11.757716</c:v>
                </c:pt>
                <c:pt idx="196">
                  <c:v>-11.698074</c:v>
                </c:pt>
                <c:pt idx="197">
                  <c:v>-11.647175000000001</c:v>
                </c:pt>
                <c:pt idx="198">
                  <c:v>-11.650926999999999</c:v>
                </c:pt>
                <c:pt idx="199">
                  <c:v>-11.687071</c:v>
                </c:pt>
                <c:pt idx="200">
                  <c:v>-11.743888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7-40FA-ABC0-F866FEFE8C38}"/>
            </c:ext>
          </c:extLst>
        </c:ser>
        <c:ser>
          <c:idx val="2"/>
          <c:order val="1"/>
          <c:tx>
            <c:strRef>
              <c:f>'CL 15GHz'!$R$2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15GHz'!$R$5:$R$205</c:f>
              <c:numCache>
                <c:formatCode>General</c:formatCode>
                <c:ptCount val="201"/>
                <c:pt idx="0">
                  <c:v>-12.431471999999999</c:v>
                </c:pt>
                <c:pt idx="1">
                  <c:v>-12.381615999999999</c:v>
                </c:pt>
                <c:pt idx="2">
                  <c:v>-12.316897000000001</c:v>
                </c:pt>
                <c:pt idx="3">
                  <c:v>-12.237583000000001</c:v>
                </c:pt>
                <c:pt idx="4">
                  <c:v>-12.149625</c:v>
                </c:pt>
                <c:pt idx="5">
                  <c:v>-12.072787999999999</c:v>
                </c:pt>
                <c:pt idx="6">
                  <c:v>-11.993156000000001</c:v>
                </c:pt>
                <c:pt idx="7">
                  <c:v>-11.908004999999999</c:v>
                </c:pt>
                <c:pt idx="8">
                  <c:v>-11.826418</c:v>
                </c:pt>
                <c:pt idx="9">
                  <c:v>-11.754057</c:v>
                </c:pt>
                <c:pt idx="10">
                  <c:v>-11.667274000000001</c:v>
                </c:pt>
                <c:pt idx="11">
                  <c:v>-11.585115</c:v>
                </c:pt>
                <c:pt idx="12">
                  <c:v>-11.516472</c:v>
                </c:pt>
                <c:pt idx="13">
                  <c:v>-11.442679</c:v>
                </c:pt>
                <c:pt idx="14">
                  <c:v>-11.370824000000001</c:v>
                </c:pt>
                <c:pt idx="15">
                  <c:v>-11.304568</c:v>
                </c:pt>
                <c:pt idx="16">
                  <c:v>-11.247581</c:v>
                </c:pt>
                <c:pt idx="17">
                  <c:v>-11.187243</c:v>
                </c:pt>
                <c:pt idx="18">
                  <c:v>-11.136405</c:v>
                </c:pt>
                <c:pt idx="19">
                  <c:v>-11.085758</c:v>
                </c:pt>
                <c:pt idx="20">
                  <c:v>-11.038285999999999</c:v>
                </c:pt>
                <c:pt idx="21">
                  <c:v>-10.987425</c:v>
                </c:pt>
                <c:pt idx="22">
                  <c:v>-10.945676000000001</c:v>
                </c:pt>
                <c:pt idx="23">
                  <c:v>-10.900062</c:v>
                </c:pt>
                <c:pt idx="24">
                  <c:v>-10.851352</c:v>
                </c:pt>
                <c:pt idx="25">
                  <c:v>-10.808235</c:v>
                </c:pt>
                <c:pt idx="26">
                  <c:v>-10.769769999999999</c:v>
                </c:pt>
                <c:pt idx="27">
                  <c:v>-10.729480000000001</c:v>
                </c:pt>
                <c:pt idx="28">
                  <c:v>-10.686207</c:v>
                </c:pt>
                <c:pt idx="29">
                  <c:v>-10.649984</c:v>
                </c:pt>
                <c:pt idx="30">
                  <c:v>-10.612506</c:v>
                </c:pt>
                <c:pt idx="31">
                  <c:v>-10.577482</c:v>
                </c:pt>
                <c:pt idx="32">
                  <c:v>-10.539828</c:v>
                </c:pt>
                <c:pt idx="33">
                  <c:v>-10.511676</c:v>
                </c:pt>
                <c:pt idx="34">
                  <c:v>-10.477772999999999</c:v>
                </c:pt>
                <c:pt idx="35">
                  <c:v>-10.446856</c:v>
                </c:pt>
                <c:pt idx="36">
                  <c:v>-10.417521000000001</c:v>
                </c:pt>
                <c:pt idx="37">
                  <c:v>-10.391999999999999</c:v>
                </c:pt>
                <c:pt idx="38">
                  <c:v>-10.362575</c:v>
                </c:pt>
                <c:pt idx="39">
                  <c:v>-10.336206000000001</c:v>
                </c:pt>
                <c:pt idx="40">
                  <c:v>-10.317921</c:v>
                </c:pt>
                <c:pt idx="41">
                  <c:v>-10.296245000000001</c:v>
                </c:pt>
                <c:pt idx="42">
                  <c:v>-10.27284</c:v>
                </c:pt>
                <c:pt idx="43">
                  <c:v>-10.256618</c:v>
                </c:pt>
                <c:pt idx="44">
                  <c:v>-10.246401000000001</c:v>
                </c:pt>
                <c:pt idx="45">
                  <c:v>-10.228464000000001</c:v>
                </c:pt>
                <c:pt idx="46">
                  <c:v>-10.217038000000001</c:v>
                </c:pt>
                <c:pt idx="47">
                  <c:v>-10.211672</c:v>
                </c:pt>
                <c:pt idx="48">
                  <c:v>-10.202026999999999</c:v>
                </c:pt>
                <c:pt idx="49">
                  <c:v>-10.192190999999999</c:v>
                </c:pt>
                <c:pt idx="50">
                  <c:v>-10.189437</c:v>
                </c:pt>
                <c:pt idx="51">
                  <c:v>-10.179556</c:v>
                </c:pt>
                <c:pt idx="52">
                  <c:v>-10.165725999999999</c:v>
                </c:pt>
                <c:pt idx="53">
                  <c:v>-10.160722</c:v>
                </c:pt>
                <c:pt idx="54">
                  <c:v>-10.161436999999999</c:v>
                </c:pt>
                <c:pt idx="55">
                  <c:v>-10.152806</c:v>
                </c:pt>
                <c:pt idx="56">
                  <c:v>-10.150511</c:v>
                </c:pt>
                <c:pt idx="57">
                  <c:v>-10.149940000000001</c:v>
                </c:pt>
                <c:pt idx="58">
                  <c:v>-10.148629</c:v>
                </c:pt>
                <c:pt idx="59">
                  <c:v>-10.140274</c:v>
                </c:pt>
                <c:pt idx="60">
                  <c:v>-10.137107</c:v>
                </c:pt>
                <c:pt idx="61">
                  <c:v>-10.13893</c:v>
                </c:pt>
                <c:pt idx="62">
                  <c:v>-10.136972999999999</c:v>
                </c:pt>
                <c:pt idx="63">
                  <c:v>-10.13382</c:v>
                </c:pt>
                <c:pt idx="64">
                  <c:v>-10.132191000000001</c:v>
                </c:pt>
                <c:pt idx="65">
                  <c:v>-10.133998</c:v>
                </c:pt>
                <c:pt idx="66">
                  <c:v>-10.125743999999999</c:v>
                </c:pt>
                <c:pt idx="67">
                  <c:v>-10.125296000000001</c:v>
                </c:pt>
                <c:pt idx="68">
                  <c:v>-10.119564</c:v>
                </c:pt>
                <c:pt idx="69">
                  <c:v>-10.119338000000001</c:v>
                </c:pt>
                <c:pt idx="70">
                  <c:v>-10.115111000000001</c:v>
                </c:pt>
                <c:pt idx="71">
                  <c:v>-10.120884999999999</c:v>
                </c:pt>
                <c:pt idx="72">
                  <c:v>-10.123098000000001</c:v>
                </c:pt>
                <c:pt idx="73">
                  <c:v>-10.128444999999999</c:v>
                </c:pt>
                <c:pt idx="74">
                  <c:v>-10.128104</c:v>
                </c:pt>
                <c:pt idx="75">
                  <c:v>-10.133566</c:v>
                </c:pt>
                <c:pt idx="76">
                  <c:v>-10.135733</c:v>
                </c:pt>
                <c:pt idx="77">
                  <c:v>-10.138558</c:v>
                </c:pt>
                <c:pt idx="78">
                  <c:v>-10.144816</c:v>
                </c:pt>
                <c:pt idx="79">
                  <c:v>-10.151774</c:v>
                </c:pt>
                <c:pt idx="80">
                  <c:v>-10.151268999999999</c:v>
                </c:pt>
                <c:pt idx="81">
                  <c:v>-10.154051000000001</c:v>
                </c:pt>
                <c:pt idx="82">
                  <c:v>-10.156351000000001</c:v>
                </c:pt>
                <c:pt idx="83">
                  <c:v>-10.153506</c:v>
                </c:pt>
                <c:pt idx="84">
                  <c:v>-10.148726</c:v>
                </c:pt>
                <c:pt idx="85">
                  <c:v>-10.146833000000001</c:v>
                </c:pt>
                <c:pt idx="86">
                  <c:v>-10.142522</c:v>
                </c:pt>
                <c:pt idx="87">
                  <c:v>-10.135339</c:v>
                </c:pt>
                <c:pt idx="88">
                  <c:v>-10.130774000000001</c:v>
                </c:pt>
                <c:pt idx="89">
                  <c:v>-10.125234000000001</c:v>
                </c:pt>
                <c:pt idx="90">
                  <c:v>-10.124413000000001</c:v>
                </c:pt>
                <c:pt idx="91">
                  <c:v>-10.121259</c:v>
                </c:pt>
                <c:pt idx="92">
                  <c:v>-10.119892</c:v>
                </c:pt>
                <c:pt idx="93">
                  <c:v>-10.118124</c:v>
                </c:pt>
                <c:pt idx="94">
                  <c:v>-10.121843999999999</c:v>
                </c:pt>
                <c:pt idx="95">
                  <c:v>-10.115506</c:v>
                </c:pt>
                <c:pt idx="96">
                  <c:v>-10.112030000000001</c:v>
                </c:pt>
                <c:pt idx="97">
                  <c:v>-10.108841999999999</c:v>
                </c:pt>
                <c:pt idx="98">
                  <c:v>-10.105499999999999</c:v>
                </c:pt>
                <c:pt idx="99">
                  <c:v>-10.101525000000001</c:v>
                </c:pt>
                <c:pt idx="100">
                  <c:v>-10.101120999999999</c:v>
                </c:pt>
                <c:pt idx="101">
                  <c:v>-10.104454</c:v>
                </c:pt>
                <c:pt idx="102">
                  <c:v>-10.105127</c:v>
                </c:pt>
                <c:pt idx="103">
                  <c:v>-10.103707999999999</c:v>
                </c:pt>
                <c:pt idx="104">
                  <c:v>-10.10483</c:v>
                </c:pt>
                <c:pt idx="105">
                  <c:v>-10.107602</c:v>
                </c:pt>
                <c:pt idx="106">
                  <c:v>-10.106191000000001</c:v>
                </c:pt>
                <c:pt idx="107">
                  <c:v>-10.111409999999999</c:v>
                </c:pt>
                <c:pt idx="108">
                  <c:v>-10.118157</c:v>
                </c:pt>
                <c:pt idx="109">
                  <c:v>-10.124496000000001</c:v>
                </c:pt>
                <c:pt idx="110">
                  <c:v>-10.130125</c:v>
                </c:pt>
                <c:pt idx="111">
                  <c:v>-10.141049000000001</c:v>
                </c:pt>
                <c:pt idx="112">
                  <c:v>-10.151102</c:v>
                </c:pt>
                <c:pt idx="113">
                  <c:v>-10.161360999999999</c:v>
                </c:pt>
                <c:pt idx="114">
                  <c:v>-10.169839</c:v>
                </c:pt>
                <c:pt idx="115">
                  <c:v>-10.184898</c:v>
                </c:pt>
                <c:pt idx="116">
                  <c:v>-10.191017</c:v>
                </c:pt>
                <c:pt idx="117">
                  <c:v>-10.200345</c:v>
                </c:pt>
                <c:pt idx="118">
                  <c:v>-10.208323</c:v>
                </c:pt>
                <c:pt idx="119">
                  <c:v>-10.219158999999999</c:v>
                </c:pt>
                <c:pt idx="120">
                  <c:v>-10.218045</c:v>
                </c:pt>
                <c:pt idx="121">
                  <c:v>-10.221487</c:v>
                </c:pt>
                <c:pt idx="122">
                  <c:v>-10.220822</c:v>
                </c:pt>
                <c:pt idx="123">
                  <c:v>-10.219120999999999</c:v>
                </c:pt>
                <c:pt idx="124">
                  <c:v>-10.216056</c:v>
                </c:pt>
                <c:pt idx="125">
                  <c:v>-10.216850000000001</c:v>
                </c:pt>
                <c:pt idx="126">
                  <c:v>-10.219139</c:v>
                </c:pt>
                <c:pt idx="127">
                  <c:v>-10.218373</c:v>
                </c:pt>
                <c:pt idx="128">
                  <c:v>-10.219427</c:v>
                </c:pt>
                <c:pt idx="129">
                  <c:v>-10.219331</c:v>
                </c:pt>
                <c:pt idx="130">
                  <c:v>-10.220048999999999</c:v>
                </c:pt>
                <c:pt idx="131">
                  <c:v>-10.219203</c:v>
                </c:pt>
                <c:pt idx="132">
                  <c:v>-10.223727</c:v>
                </c:pt>
                <c:pt idx="133">
                  <c:v>-10.226018</c:v>
                </c:pt>
                <c:pt idx="134">
                  <c:v>-10.226711</c:v>
                </c:pt>
                <c:pt idx="135">
                  <c:v>-10.233688000000001</c:v>
                </c:pt>
                <c:pt idx="136">
                  <c:v>-10.245424</c:v>
                </c:pt>
                <c:pt idx="137">
                  <c:v>-10.255240000000001</c:v>
                </c:pt>
                <c:pt idx="138">
                  <c:v>-10.261004</c:v>
                </c:pt>
                <c:pt idx="139">
                  <c:v>-10.265171</c:v>
                </c:pt>
                <c:pt idx="140">
                  <c:v>-10.266064999999999</c:v>
                </c:pt>
                <c:pt idx="141">
                  <c:v>-10.259884</c:v>
                </c:pt>
                <c:pt idx="142">
                  <c:v>-10.257192</c:v>
                </c:pt>
                <c:pt idx="143">
                  <c:v>-10.263785</c:v>
                </c:pt>
                <c:pt idx="144">
                  <c:v>-10.273679</c:v>
                </c:pt>
                <c:pt idx="145">
                  <c:v>-10.280082999999999</c:v>
                </c:pt>
                <c:pt idx="146">
                  <c:v>-10.290789</c:v>
                </c:pt>
                <c:pt idx="147">
                  <c:v>-10.298266999999999</c:v>
                </c:pt>
                <c:pt idx="148">
                  <c:v>-10.301064</c:v>
                </c:pt>
                <c:pt idx="149">
                  <c:v>-10.302118</c:v>
                </c:pt>
                <c:pt idx="150">
                  <c:v>-10.302279</c:v>
                </c:pt>
                <c:pt idx="151">
                  <c:v>-10.298697000000001</c:v>
                </c:pt>
                <c:pt idx="152">
                  <c:v>-10.293841</c:v>
                </c:pt>
                <c:pt idx="153">
                  <c:v>-10.293737999999999</c:v>
                </c:pt>
                <c:pt idx="154">
                  <c:v>-10.293850000000001</c:v>
                </c:pt>
                <c:pt idx="155">
                  <c:v>-10.300776000000001</c:v>
                </c:pt>
                <c:pt idx="156">
                  <c:v>-10.306494000000001</c:v>
                </c:pt>
                <c:pt idx="157">
                  <c:v>-10.311175</c:v>
                </c:pt>
                <c:pt idx="158">
                  <c:v>-10.314849000000001</c:v>
                </c:pt>
                <c:pt idx="159">
                  <c:v>-10.319611</c:v>
                </c:pt>
                <c:pt idx="160">
                  <c:v>-10.327543</c:v>
                </c:pt>
                <c:pt idx="161">
                  <c:v>-10.346183</c:v>
                </c:pt>
                <c:pt idx="162">
                  <c:v>-10.372369000000001</c:v>
                </c:pt>
                <c:pt idx="163">
                  <c:v>-10.394539</c:v>
                </c:pt>
                <c:pt idx="164">
                  <c:v>-10.417282999999999</c:v>
                </c:pt>
                <c:pt idx="165">
                  <c:v>-10.426963000000001</c:v>
                </c:pt>
                <c:pt idx="166">
                  <c:v>-10.433059999999999</c:v>
                </c:pt>
                <c:pt idx="167">
                  <c:v>-10.439022</c:v>
                </c:pt>
                <c:pt idx="168">
                  <c:v>-10.449536</c:v>
                </c:pt>
                <c:pt idx="169">
                  <c:v>-10.458367000000001</c:v>
                </c:pt>
                <c:pt idx="170">
                  <c:v>-10.472950000000001</c:v>
                </c:pt>
                <c:pt idx="171">
                  <c:v>-10.482828</c:v>
                </c:pt>
                <c:pt idx="172">
                  <c:v>-10.491847</c:v>
                </c:pt>
                <c:pt idx="173">
                  <c:v>-10.510533000000001</c:v>
                </c:pt>
                <c:pt idx="174">
                  <c:v>-10.532553</c:v>
                </c:pt>
                <c:pt idx="175">
                  <c:v>-10.557021000000001</c:v>
                </c:pt>
                <c:pt idx="176">
                  <c:v>-10.582262999999999</c:v>
                </c:pt>
                <c:pt idx="177">
                  <c:v>-10.607704999999999</c:v>
                </c:pt>
                <c:pt idx="178">
                  <c:v>-10.626479</c:v>
                </c:pt>
                <c:pt idx="179">
                  <c:v>-10.649361000000001</c:v>
                </c:pt>
                <c:pt idx="180">
                  <c:v>-10.690115</c:v>
                </c:pt>
                <c:pt idx="181">
                  <c:v>-10.726094</c:v>
                </c:pt>
                <c:pt idx="182">
                  <c:v>-10.755811</c:v>
                </c:pt>
                <c:pt idx="183">
                  <c:v>-10.776762</c:v>
                </c:pt>
                <c:pt idx="184">
                  <c:v>-10.796003000000001</c:v>
                </c:pt>
                <c:pt idx="185">
                  <c:v>-10.801819</c:v>
                </c:pt>
                <c:pt idx="186">
                  <c:v>-10.822573</c:v>
                </c:pt>
                <c:pt idx="187">
                  <c:v>-10.853709</c:v>
                </c:pt>
                <c:pt idx="188">
                  <c:v>-10.889835</c:v>
                </c:pt>
                <c:pt idx="189">
                  <c:v>-10.927944999999999</c:v>
                </c:pt>
                <c:pt idx="190">
                  <c:v>-10.972216</c:v>
                </c:pt>
                <c:pt idx="191">
                  <c:v>-11.025638000000001</c:v>
                </c:pt>
                <c:pt idx="192">
                  <c:v>-11.079402999999999</c:v>
                </c:pt>
                <c:pt idx="193">
                  <c:v>-11.125042000000001</c:v>
                </c:pt>
                <c:pt idx="194">
                  <c:v>-11.153959</c:v>
                </c:pt>
                <c:pt idx="195">
                  <c:v>-11.17122</c:v>
                </c:pt>
                <c:pt idx="196">
                  <c:v>-11.166842000000001</c:v>
                </c:pt>
                <c:pt idx="197">
                  <c:v>-11.160672999999999</c:v>
                </c:pt>
                <c:pt idx="198">
                  <c:v>-11.181652</c:v>
                </c:pt>
                <c:pt idx="199">
                  <c:v>-11.21209</c:v>
                </c:pt>
                <c:pt idx="200">
                  <c:v>-11.241478000000001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7-40FA-ABC0-F866FEFE8C38}"/>
            </c:ext>
          </c:extLst>
        </c:ser>
        <c:ser>
          <c:idx val="3"/>
          <c:order val="2"/>
          <c:tx>
            <c:strRef>
              <c:f>'CL 15GHz'!$S$2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15GHz'!$S$5:$S$205</c:f>
              <c:numCache>
                <c:formatCode>General</c:formatCode>
                <c:ptCount val="201"/>
                <c:pt idx="0">
                  <c:v>-12.530144999999999</c:v>
                </c:pt>
                <c:pt idx="1">
                  <c:v>-12.480351000000001</c:v>
                </c:pt>
                <c:pt idx="2">
                  <c:v>-12.414619999999999</c:v>
                </c:pt>
                <c:pt idx="3">
                  <c:v>-12.333295</c:v>
                </c:pt>
                <c:pt idx="4">
                  <c:v>-12.239437000000001</c:v>
                </c:pt>
                <c:pt idx="5">
                  <c:v>-12.159331999999999</c:v>
                </c:pt>
                <c:pt idx="6">
                  <c:v>-12.077152999999999</c:v>
                </c:pt>
                <c:pt idx="7">
                  <c:v>-11.988096000000001</c:v>
                </c:pt>
                <c:pt idx="8">
                  <c:v>-11.901842</c:v>
                </c:pt>
                <c:pt idx="9">
                  <c:v>-11.826217</c:v>
                </c:pt>
                <c:pt idx="10">
                  <c:v>-11.734551</c:v>
                </c:pt>
                <c:pt idx="11">
                  <c:v>-11.647402</c:v>
                </c:pt>
                <c:pt idx="12">
                  <c:v>-11.576135000000001</c:v>
                </c:pt>
                <c:pt idx="13">
                  <c:v>-11.498799</c:v>
                </c:pt>
                <c:pt idx="14">
                  <c:v>-11.424208999999999</c:v>
                </c:pt>
                <c:pt idx="15">
                  <c:v>-11.354134</c:v>
                </c:pt>
                <c:pt idx="16">
                  <c:v>-11.297071000000001</c:v>
                </c:pt>
                <c:pt idx="17">
                  <c:v>-11.236122</c:v>
                </c:pt>
                <c:pt idx="18">
                  <c:v>-11.188627</c:v>
                </c:pt>
                <c:pt idx="19">
                  <c:v>-11.142441</c:v>
                </c:pt>
                <c:pt idx="20">
                  <c:v>-11.099672</c:v>
                </c:pt>
                <c:pt idx="21">
                  <c:v>-11.049465</c:v>
                </c:pt>
                <c:pt idx="22">
                  <c:v>-11.0076</c:v>
                </c:pt>
                <c:pt idx="23">
                  <c:v>-10.959568000000001</c:v>
                </c:pt>
                <c:pt idx="24">
                  <c:v>-10.905386</c:v>
                </c:pt>
                <c:pt idx="25">
                  <c:v>-10.856617999999999</c:v>
                </c:pt>
                <c:pt idx="26">
                  <c:v>-10.814621000000001</c:v>
                </c:pt>
                <c:pt idx="27">
                  <c:v>-10.770464</c:v>
                </c:pt>
                <c:pt idx="28">
                  <c:v>-10.723233</c:v>
                </c:pt>
                <c:pt idx="29">
                  <c:v>-10.685110999999999</c:v>
                </c:pt>
                <c:pt idx="30">
                  <c:v>-10.648111999999999</c:v>
                </c:pt>
                <c:pt idx="31">
                  <c:v>-10.611641000000001</c:v>
                </c:pt>
                <c:pt idx="32">
                  <c:v>-10.571902</c:v>
                </c:pt>
                <c:pt idx="33">
                  <c:v>-10.543117000000001</c:v>
                </c:pt>
                <c:pt idx="34">
                  <c:v>-10.509449</c:v>
                </c:pt>
                <c:pt idx="35">
                  <c:v>-10.479317</c:v>
                </c:pt>
                <c:pt idx="36">
                  <c:v>-10.45266</c:v>
                </c:pt>
                <c:pt idx="37">
                  <c:v>-10.429935</c:v>
                </c:pt>
                <c:pt idx="38">
                  <c:v>-10.399786000000001</c:v>
                </c:pt>
                <c:pt idx="39">
                  <c:v>-10.373791000000001</c:v>
                </c:pt>
                <c:pt idx="40">
                  <c:v>-10.355048</c:v>
                </c:pt>
                <c:pt idx="41">
                  <c:v>-10.334746000000001</c:v>
                </c:pt>
                <c:pt idx="42">
                  <c:v>-10.311591999999999</c:v>
                </c:pt>
                <c:pt idx="43">
                  <c:v>-10.298579999999999</c:v>
                </c:pt>
                <c:pt idx="44">
                  <c:v>-10.289149</c:v>
                </c:pt>
                <c:pt idx="45">
                  <c:v>-10.269883999999999</c:v>
                </c:pt>
                <c:pt idx="46">
                  <c:v>-10.256344</c:v>
                </c:pt>
                <c:pt idx="47">
                  <c:v>-10.250823</c:v>
                </c:pt>
                <c:pt idx="48">
                  <c:v>-10.240396</c:v>
                </c:pt>
                <c:pt idx="49">
                  <c:v>-10.229452</c:v>
                </c:pt>
                <c:pt idx="50">
                  <c:v>-10.227687</c:v>
                </c:pt>
                <c:pt idx="51">
                  <c:v>-10.216646000000001</c:v>
                </c:pt>
                <c:pt idx="52">
                  <c:v>-10.202292999999999</c:v>
                </c:pt>
                <c:pt idx="53">
                  <c:v>-10.196797</c:v>
                </c:pt>
                <c:pt idx="54">
                  <c:v>-10.199120000000001</c:v>
                </c:pt>
                <c:pt idx="55">
                  <c:v>-10.192041</c:v>
                </c:pt>
                <c:pt idx="56">
                  <c:v>-10.191428</c:v>
                </c:pt>
                <c:pt idx="57">
                  <c:v>-10.191031000000001</c:v>
                </c:pt>
                <c:pt idx="58">
                  <c:v>-10.187306</c:v>
                </c:pt>
                <c:pt idx="59">
                  <c:v>-10.172145</c:v>
                </c:pt>
                <c:pt idx="60">
                  <c:v>-10.162295</c:v>
                </c:pt>
                <c:pt idx="61">
                  <c:v>-10.159810999999999</c:v>
                </c:pt>
                <c:pt idx="62">
                  <c:v>-10.154032000000001</c:v>
                </c:pt>
                <c:pt idx="63">
                  <c:v>-10.148315</c:v>
                </c:pt>
                <c:pt idx="64">
                  <c:v>-10.145706000000001</c:v>
                </c:pt>
                <c:pt idx="65">
                  <c:v>-10.145574</c:v>
                </c:pt>
                <c:pt idx="66">
                  <c:v>-10.134392999999999</c:v>
                </c:pt>
                <c:pt idx="67">
                  <c:v>-10.132384999999999</c:v>
                </c:pt>
                <c:pt idx="68">
                  <c:v>-10.127162</c:v>
                </c:pt>
                <c:pt idx="69">
                  <c:v>-10.127481</c:v>
                </c:pt>
                <c:pt idx="70">
                  <c:v>-10.122114</c:v>
                </c:pt>
                <c:pt idx="71">
                  <c:v>-10.127071000000001</c:v>
                </c:pt>
                <c:pt idx="72">
                  <c:v>-10.128835</c:v>
                </c:pt>
                <c:pt idx="73">
                  <c:v>-10.132517999999999</c:v>
                </c:pt>
                <c:pt idx="74">
                  <c:v>-10.130831000000001</c:v>
                </c:pt>
                <c:pt idx="75">
                  <c:v>-10.134421</c:v>
                </c:pt>
                <c:pt idx="76">
                  <c:v>-10.133877</c:v>
                </c:pt>
                <c:pt idx="77">
                  <c:v>-10.133265</c:v>
                </c:pt>
                <c:pt idx="78">
                  <c:v>-10.137554</c:v>
                </c:pt>
                <c:pt idx="79">
                  <c:v>-10.144233</c:v>
                </c:pt>
                <c:pt idx="80">
                  <c:v>-10.143578</c:v>
                </c:pt>
                <c:pt idx="81">
                  <c:v>-10.145663000000001</c:v>
                </c:pt>
                <c:pt idx="82">
                  <c:v>-10.146309</c:v>
                </c:pt>
                <c:pt idx="83">
                  <c:v>-10.141052999999999</c:v>
                </c:pt>
                <c:pt idx="84">
                  <c:v>-10.134150999999999</c:v>
                </c:pt>
                <c:pt idx="85">
                  <c:v>-10.131721000000001</c:v>
                </c:pt>
                <c:pt idx="86">
                  <c:v>-10.128647000000001</c:v>
                </c:pt>
                <c:pt idx="87">
                  <c:v>-10.122896000000001</c:v>
                </c:pt>
                <c:pt idx="88">
                  <c:v>-10.121021000000001</c:v>
                </c:pt>
                <c:pt idx="89">
                  <c:v>-10.116049</c:v>
                </c:pt>
                <c:pt idx="90">
                  <c:v>-10.117186999999999</c:v>
                </c:pt>
                <c:pt idx="91">
                  <c:v>-10.114042</c:v>
                </c:pt>
                <c:pt idx="92">
                  <c:v>-10.112572999999999</c:v>
                </c:pt>
                <c:pt idx="93">
                  <c:v>-10.110113</c:v>
                </c:pt>
                <c:pt idx="94">
                  <c:v>-10.115072</c:v>
                </c:pt>
                <c:pt idx="95">
                  <c:v>-10.109275999999999</c:v>
                </c:pt>
                <c:pt idx="96">
                  <c:v>-10.108459</c:v>
                </c:pt>
                <c:pt idx="97">
                  <c:v>-10.109488000000001</c:v>
                </c:pt>
                <c:pt idx="98">
                  <c:v>-10.109411</c:v>
                </c:pt>
                <c:pt idx="99">
                  <c:v>-10.105896</c:v>
                </c:pt>
                <c:pt idx="100">
                  <c:v>-10.104025999999999</c:v>
                </c:pt>
                <c:pt idx="101">
                  <c:v>-10.106907</c:v>
                </c:pt>
                <c:pt idx="102">
                  <c:v>-10.106989</c:v>
                </c:pt>
                <c:pt idx="103">
                  <c:v>-10.105924999999999</c:v>
                </c:pt>
                <c:pt idx="104">
                  <c:v>-10.11017</c:v>
                </c:pt>
                <c:pt idx="105">
                  <c:v>-10.116015000000001</c:v>
                </c:pt>
                <c:pt idx="106">
                  <c:v>-10.115885</c:v>
                </c:pt>
                <c:pt idx="107">
                  <c:v>-10.118729999999999</c:v>
                </c:pt>
                <c:pt idx="108">
                  <c:v>-10.125446999999999</c:v>
                </c:pt>
                <c:pt idx="109">
                  <c:v>-10.131315000000001</c:v>
                </c:pt>
                <c:pt idx="110">
                  <c:v>-10.136983000000001</c:v>
                </c:pt>
                <c:pt idx="111">
                  <c:v>-10.147537</c:v>
                </c:pt>
                <c:pt idx="112">
                  <c:v>-10.158234999999999</c:v>
                </c:pt>
                <c:pt idx="113">
                  <c:v>-10.168945000000001</c:v>
                </c:pt>
                <c:pt idx="114">
                  <c:v>-10.178731000000001</c:v>
                </c:pt>
                <c:pt idx="115">
                  <c:v>-10.196778</c:v>
                </c:pt>
                <c:pt idx="116">
                  <c:v>-10.204245999999999</c:v>
                </c:pt>
                <c:pt idx="117">
                  <c:v>-10.213818</c:v>
                </c:pt>
                <c:pt idx="118">
                  <c:v>-10.221126</c:v>
                </c:pt>
                <c:pt idx="119">
                  <c:v>-10.230027</c:v>
                </c:pt>
                <c:pt idx="120">
                  <c:v>-10.227423</c:v>
                </c:pt>
                <c:pt idx="121">
                  <c:v>-10.231627</c:v>
                </c:pt>
                <c:pt idx="122">
                  <c:v>-10.233197000000001</c:v>
                </c:pt>
                <c:pt idx="123">
                  <c:v>-10.233713</c:v>
                </c:pt>
                <c:pt idx="124">
                  <c:v>-10.229372</c:v>
                </c:pt>
                <c:pt idx="125">
                  <c:v>-10.225674</c:v>
                </c:pt>
                <c:pt idx="126">
                  <c:v>-10.223297000000001</c:v>
                </c:pt>
                <c:pt idx="127">
                  <c:v>-10.218825000000001</c:v>
                </c:pt>
                <c:pt idx="128">
                  <c:v>-10.217772999999999</c:v>
                </c:pt>
                <c:pt idx="129">
                  <c:v>-10.219004</c:v>
                </c:pt>
                <c:pt idx="130">
                  <c:v>-10.2201</c:v>
                </c:pt>
                <c:pt idx="131">
                  <c:v>-10.218636999999999</c:v>
                </c:pt>
                <c:pt idx="132">
                  <c:v>-10.221372000000001</c:v>
                </c:pt>
                <c:pt idx="133">
                  <c:v>-10.220227</c:v>
                </c:pt>
                <c:pt idx="134">
                  <c:v>-10.216016</c:v>
                </c:pt>
                <c:pt idx="135">
                  <c:v>-10.216652</c:v>
                </c:pt>
                <c:pt idx="136">
                  <c:v>-10.218844000000001</c:v>
                </c:pt>
                <c:pt idx="137">
                  <c:v>-10.219213999999999</c:v>
                </c:pt>
                <c:pt idx="138">
                  <c:v>-10.219974000000001</c:v>
                </c:pt>
                <c:pt idx="139">
                  <c:v>-10.224405000000001</c:v>
                </c:pt>
                <c:pt idx="140">
                  <c:v>-10.23251</c:v>
                </c:pt>
                <c:pt idx="141">
                  <c:v>-10.235315</c:v>
                </c:pt>
                <c:pt idx="142">
                  <c:v>-10.237906000000001</c:v>
                </c:pt>
                <c:pt idx="143">
                  <c:v>-10.243024999999999</c:v>
                </c:pt>
                <c:pt idx="144">
                  <c:v>-10.245575000000001</c:v>
                </c:pt>
                <c:pt idx="145">
                  <c:v>-10.241403999999999</c:v>
                </c:pt>
                <c:pt idx="146">
                  <c:v>-10.241232999999999</c:v>
                </c:pt>
                <c:pt idx="147">
                  <c:v>-10.239998999999999</c:v>
                </c:pt>
                <c:pt idx="148">
                  <c:v>-10.237482</c:v>
                </c:pt>
                <c:pt idx="149">
                  <c:v>-10.236264</c:v>
                </c:pt>
                <c:pt idx="150">
                  <c:v>-10.236897000000001</c:v>
                </c:pt>
                <c:pt idx="151">
                  <c:v>-10.239696</c:v>
                </c:pt>
                <c:pt idx="152">
                  <c:v>-10.243039</c:v>
                </c:pt>
                <c:pt idx="153">
                  <c:v>-10.251265999999999</c:v>
                </c:pt>
                <c:pt idx="154">
                  <c:v>-10.25596</c:v>
                </c:pt>
                <c:pt idx="155">
                  <c:v>-10.263984000000001</c:v>
                </c:pt>
                <c:pt idx="156">
                  <c:v>-10.26962</c:v>
                </c:pt>
                <c:pt idx="157">
                  <c:v>-10.278904000000001</c:v>
                </c:pt>
                <c:pt idx="158">
                  <c:v>-10.292674</c:v>
                </c:pt>
                <c:pt idx="159">
                  <c:v>-10.310553000000001</c:v>
                </c:pt>
                <c:pt idx="160">
                  <c:v>-10.326262</c:v>
                </c:pt>
                <c:pt idx="161">
                  <c:v>-10.338861</c:v>
                </c:pt>
                <c:pt idx="162">
                  <c:v>-10.346976</c:v>
                </c:pt>
                <c:pt idx="163">
                  <c:v>-10.350057</c:v>
                </c:pt>
                <c:pt idx="164">
                  <c:v>-10.360004999999999</c:v>
                </c:pt>
                <c:pt idx="165">
                  <c:v>-10.369541999999999</c:v>
                </c:pt>
                <c:pt idx="166">
                  <c:v>-10.385633</c:v>
                </c:pt>
                <c:pt idx="167">
                  <c:v>-10.405862000000001</c:v>
                </c:pt>
                <c:pt idx="168">
                  <c:v>-10.424934</c:v>
                </c:pt>
                <c:pt idx="169">
                  <c:v>-10.442185</c:v>
                </c:pt>
                <c:pt idx="170">
                  <c:v>-10.465134000000001</c:v>
                </c:pt>
                <c:pt idx="171">
                  <c:v>-10.487489999999999</c:v>
                </c:pt>
                <c:pt idx="172">
                  <c:v>-10.504614999999999</c:v>
                </c:pt>
                <c:pt idx="173">
                  <c:v>-10.522432999999999</c:v>
                </c:pt>
                <c:pt idx="174">
                  <c:v>-10.534509</c:v>
                </c:pt>
                <c:pt idx="175">
                  <c:v>-10.544771000000001</c:v>
                </c:pt>
                <c:pt idx="176">
                  <c:v>-10.562745</c:v>
                </c:pt>
                <c:pt idx="177">
                  <c:v>-10.590529999999999</c:v>
                </c:pt>
                <c:pt idx="178">
                  <c:v>-10.617157000000001</c:v>
                </c:pt>
                <c:pt idx="179">
                  <c:v>-10.638379</c:v>
                </c:pt>
                <c:pt idx="180">
                  <c:v>-10.664736</c:v>
                </c:pt>
                <c:pt idx="181">
                  <c:v>-10.684097</c:v>
                </c:pt>
                <c:pt idx="182">
                  <c:v>-10.709349</c:v>
                </c:pt>
                <c:pt idx="183">
                  <c:v>-10.745957000000001</c:v>
                </c:pt>
                <c:pt idx="184">
                  <c:v>-10.803691000000001</c:v>
                </c:pt>
                <c:pt idx="185">
                  <c:v>-10.853814</c:v>
                </c:pt>
                <c:pt idx="186">
                  <c:v>-10.894716000000001</c:v>
                </c:pt>
                <c:pt idx="187">
                  <c:v>-10.924493</c:v>
                </c:pt>
                <c:pt idx="188">
                  <c:v>-10.943217000000001</c:v>
                </c:pt>
                <c:pt idx="189">
                  <c:v>-10.954649</c:v>
                </c:pt>
                <c:pt idx="190">
                  <c:v>-10.963905</c:v>
                </c:pt>
                <c:pt idx="191">
                  <c:v>-10.978609000000001</c:v>
                </c:pt>
                <c:pt idx="192">
                  <c:v>-10.996131</c:v>
                </c:pt>
                <c:pt idx="193">
                  <c:v>-11.015930000000001</c:v>
                </c:pt>
                <c:pt idx="194">
                  <c:v>-11.050798</c:v>
                </c:pt>
                <c:pt idx="195">
                  <c:v>-11.119419000000001</c:v>
                </c:pt>
                <c:pt idx="196">
                  <c:v>-11.201419</c:v>
                </c:pt>
                <c:pt idx="197">
                  <c:v>-11.279536</c:v>
                </c:pt>
                <c:pt idx="198">
                  <c:v>-11.351046</c:v>
                </c:pt>
                <c:pt idx="199">
                  <c:v>-11.398529999999999</c:v>
                </c:pt>
                <c:pt idx="200">
                  <c:v>-11.412271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7-40FA-ABC0-F866FEFE8C38}"/>
            </c:ext>
          </c:extLst>
        </c:ser>
        <c:ser>
          <c:idx val="5"/>
          <c:order val="3"/>
          <c:tx>
            <c:strRef>
              <c:f>'CL 15GHz'!$T$2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15GHz'!$T$5:$T$205</c:f>
              <c:numCache>
                <c:formatCode>General</c:formatCode>
                <c:ptCount val="201"/>
                <c:pt idx="0">
                  <c:v>-12.708000999999999</c:v>
                </c:pt>
                <c:pt idx="1">
                  <c:v>-12.661625000000001</c:v>
                </c:pt>
                <c:pt idx="2">
                  <c:v>-12.597094</c:v>
                </c:pt>
                <c:pt idx="3">
                  <c:v>-12.51614</c:v>
                </c:pt>
                <c:pt idx="4">
                  <c:v>-12.418734000000001</c:v>
                </c:pt>
                <c:pt idx="5">
                  <c:v>-12.336444999999999</c:v>
                </c:pt>
                <c:pt idx="6">
                  <c:v>-12.254236000000001</c:v>
                </c:pt>
                <c:pt idx="7">
                  <c:v>-12.164932</c:v>
                </c:pt>
                <c:pt idx="8">
                  <c:v>-12.076719000000001</c:v>
                </c:pt>
                <c:pt idx="9">
                  <c:v>-11.999739999999999</c:v>
                </c:pt>
                <c:pt idx="10">
                  <c:v>-11.906063</c:v>
                </c:pt>
                <c:pt idx="11">
                  <c:v>-11.817129</c:v>
                </c:pt>
                <c:pt idx="12">
                  <c:v>-11.744681</c:v>
                </c:pt>
                <c:pt idx="13">
                  <c:v>-11.666226999999999</c:v>
                </c:pt>
                <c:pt idx="14">
                  <c:v>-11.590062</c:v>
                </c:pt>
                <c:pt idx="15">
                  <c:v>-11.516636</c:v>
                </c:pt>
                <c:pt idx="16">
                  <c:v>-11.458489</c:v>
                </c:pt>
                <c:pt idx="17">
                  <c:v>-11.398405</c:v>
                </c:pt>
                <c:pt idx="18">
                  <c:v>-11.355775</c:v>
                </c:pt>
                <c:pt idx="19">
                  <c:v>-11.316485</c:v>
                </c:pt>
                <c:pt idx="20">
                  <c:v>-11.281371</c:v>
                </c:pt>
                <c:pt idx="21">
                  <c:v>-11.233974</c:v>
                </c:pt>
                <c:pt idx="22">
                  <c:v>-11.192477</c:v>
                </c:pt>
                <c:pt idx="23">
                  <c:v>-11.141702</c:v>
                </c:pt>
                <c:pt idx="24">
                  <c:v>-11.081388</c:v>
                </c:pt>
                <c:pt idx="25">
                  <c:v>-11.025496</c:v>
                </c:pt>
                <c:pt idx="26">
                  <c:v>-10.978440000000001</c:v>
                </c:pt>
                <c:pt idx="27">
                  <c:v>-10.929795</c:v>
                </c:pt>
                <c:pt idx="28">
                  <c:v>-10.878081999999999</c:v>
                </c:pt>
                <c:pt idx="29">
                  <c:v>-10.838207000000001</c:v>
                </c:pt>
                <c:pt idx="30">
                  <c:v>-10.801500000000001</c:v>
                </c:pt>
                <c:pt idx="31">
                  <c:v>-10.765165</c:v>
                </c:pt>
                <c:pt idx="32">
                  <c:v>-10.72423</c:v>
                </c:pt>
                <c:pt idx="33">
                  <c:v>-10.695031</c:v>
                </c:pt>
                <c:pt idx="34">
                  <c:v>-10.661972</c:v>
                </c:pt>
                <c:pt idx="35">
                  <c:v>-10.634326</c:v>
                </c:pt>
                <c:pt idx="36">
                  <c:v>-10.611086999999999</c:v>
                </c:pt>
                <c:pt idx="37">
                  <c:v>-10.592285</c:v>
                </c:pt>
                <c:pt idx="38">
                  <c:v>-10.562991999999999</c:v>
                </c:pt>
                <c:pt idx="39">
                  <c:v>-10.538285999999999</c:v>
                </c:pt>
                <c:pt idx="40">
                  <c:v>-10.519135</c:v>
                </c:pt>
                <c:pt idx="41">
                  <c:v>-10.502075</c:v>
                </c:pt>
                <c:pt idx="42">
                  <c:v>-10.482212000000001</c:v>
                </c:pt>
                <c:pt idx="43">
                  <c:v>-10.474195</c:v>
                </c:pt>
                <c:pt idx="44">
                  <c:v>-10.467307</c:v>
                </c:pt>
                <c:pt idx="45">
                  <c:v>-10.448921</c:v>
                </c:pt>
                <c:pt idx="46">
                  <c:v>-10.432892000000001</c:v>
                </c:pt>
                <c:pt idx="47">
                  <c:v>-10.426425999999999</c:v>
                </c:pt>
                <c:pt idx="48">
                  <c:v>-10.414724</c:v>
                </c:pt>
                <c:pt idx="49">
                  <c:v>-10.402642</c:v>
                </c:pt>
                <c:pt idx="50">
                  <c:v>-10.400539</c:v>
                </c:pt>
                <c:pt idx="51">
                  <c:v>-10.388458</c:v>
                </c:pt>
                <c:pt idx="52">
                  <c:v>-10.372487</c:v>
                </c:pt>
                <c:pt idx="53">
                  <c:v>-10.366712</c:v>
                </c:pt>
                <c:pt idx="54">
                  <c:v>-10.370161</c:v>
                </c:pt>
                <c:pt idx="55">
                  <c:v>-10.364765</c:v>
                </c:pt>
                <c:pt idx="56">
                  <c:v>-10.366391</c:v>
                </c:pt>
                <c:pt idx="57">
                  <c:v>-10.367452999999999</c:v>
                </c:pt>
                <c:pt idx="58">
                  <c:v>-10.361083000000001</c:v>
                </c:pt>
                <c:pt idx="59">
                  <c:v>-10.337721</c:v>
                </c:pt>
                <c:pt idx="60">
                  <c:v>-10.319739</c:v>
                </c:pt>
                <c:pt idx="61">
                  <c:v>-10.311332999999999</c:v>
                </c:pt>
                <c:pt idx="62">
                  <c:v>-10.300808</c:v>
                </c:pt>
                <c:pt idx="63">
                  <c:v>-10.292376000000001</c:v>
                </c:pt>
                <c:pt idx="64">
                  <c:v>-10.288906000000001</c:v>
                </c:pt>
                <c:pt idx="65">
                  <c:v>-10.286763000000001</c:v>
                </c:pt>
                <c:pt idx="66">
                  <c:v>-10.27308</c:v>
                </c:pt>
                <c:pt idx="67">
                  <c:v>-10.270054</c:v>
                </c:pt>
                <c:pt idx="68">
                  <c:v>-10.266750999999999</c:v>
                </c:pt>
                <c:pt idx="69">
                  <c:v>-10.271018</c:v>
                </c:pt>
                <c:pt idx="70">
                  <c:v>-10.267817000000001</c:v>
                </c:pt>
                <c:pt idx="71">
                  <c:v>-10.272995999999999</c:v>
                </c:pt>
                <c:pt idx="72">
                  <c:v>-10.274602</c:v>
                </c:pt>
                <c:pt idx="73">
                  <c:v>-10.277272999999999</c:v>
                </c:pt>
                <c:pt idx="74">
                  <c:v>-10.273621</c:v>
                </c:pt>
                <c:pt idx="75">
                  <c:v>-10.274341</c:v>
                </c:pt>
                <c:pt idx="76">
                  <c:v>-10.270552</c:v>
                </c:pt>
                <c:pt idx="77">
                  <c:v>-10.265620999999999</c:v>
                </c:pt>
                <c:pt idx="78">
                  <c:v>-10.267426</c:v>
                </c:pt>
                <c:pt idx="79">
                  <c:v>-10.272366</c:v>
                </c:pt>
                <c:pt idx="80">
                  <c:v>-10.271165</c:v>
                </c:pt>
                <c:pt idx="81">
                  <c:v>-10.27252</c:v>
                </c:pt>
                <c:pt idx="82">
                  <c:v>-10.271822</c:v>
                </c:pt>
                <c:pt idx="83">
                  <c:v>-10.262223000000001</c:v>
                </c:pt>
                <c:pt idx="84">
                  <c:v>-10.251833</c:v>
                </c:pt>
                <c:pt idx="85">
                  <c:v>-10.247223</c:v>
                </c:pt>
                <c:pt idx="86">
                  <c:v>-10.244161</c:v>
                </c:pt>
                <c:pt idx="87">
                  <c:v>-10.238643</c:v>
                </c:pt>
                <c:pt idx="88">
                  <c:v>-10.239001</c:v>
                </c:pt>
                <c:pt idx="89">
                  <c:v>-10.234099000000001</c:v>
                </c:pt>
                <c:pt idx="90">
                  <c:v>-10.236577</c:v>
                </c:pt>
                <c:pt idx="91">
                  <c:v>-10.231593999999999</c:v>
                </c:pt>
                <c:pt idx="92">
                  <c:v>-10.22819</c:v>
                </c:pt>
                <c:pt idx="93">
                  <c:v>-10.222842999999999</c:v>
                </c:pt>
                <c:pt idx="94">
                  <c:v>-10.227486000000001</c:v>
                </c:pt>
                <c:pt idx="95">
                  <c:v>-10.219649</c:v>
                </c:pt>
                <c:pt idx="96">
                  <c:v>-10.219666</c:v>
                </c:pt>
                <c:pt idx="97">
                  <c:v>-10.223236</c:v>
                </c:pt>
                <c:pt idx="98">
                  <c:v>-10.226478999999999</c:v>
                </c:pt>
                <c:pt idx="99">
                  <c:v>-10.222742999999999</c:v>
                </c:pt>
                <c:pt idx="100">
                  <c:v>-10.218286000000001</c:v>
                </c:pt>
                <c:pt idx="101">
                  <c:v>-10.218621000000001</c:v>
                </c:pt>
                <c:pt idx="102">
                  <c:v>-10.216612</c:v>
                </c:pt>
                <c:pt idx="103">
                  <c:v>-10.213644</c:v>
                </c:pt>
                <c:pt idx="104">
                  <c:v>-10.220364999999999</c:v>
                </c:pt>
                <c:pt idx="105">
                  <c:v>-10.230824</c:v>
                </c:pt>
                <c:pt idx="106">
                  <c:v>-10.233216000000001</c:v>
                </c:pt>
                <c:pt idx="107">
                  <c:v>-10.236807000000001</c:v>
                </c:pt>
                <c:pt idx="108">
                  <c:v>-10.244012</c:v>
                </c:pt>
                <c:pt idx="109">
                  <c:v>-10.249428999999999</c:v>
                </c:pt>
                <c:pt idx="110">
                  <c:v>-10.255186999999999</c:v>
                </c:pt>
                <c:pt idx="111">
                  <c:v>-10.266057999999999</c:v>
                </c:pt>
                <c:pt idx="112">
                  <c:v>-10.277291</c:v>
                </c:pt>
                <c:pt idx="113">
                  <c:v>-10.289536</c:v>
                </c:pt>
                <c:pt idx="114">
                  <c:v>-10.301071</c:v>
                </c:pt>
                <c:pt idx="115">
                  <c:v>-10.323432</c:v>
                </c:pt>
                <c:pt idx="116">
                  <c:v>-10.335136</c:v>
                </c:pt>
                <c:pt idx="117">
                  <c:v>-10.348337000000001</c:v>
                </c:pt>
                <c:pt idx="118">
                  <c:v>-10.356502000000001</c:v>
                </c:pt>
                <c:pt idx="119">
                  <c:v>-10.36519</c:v>
                </c:pt>
                <c:pt idx="120">
                  <c:v>-10.361510000000001</c:v>
                </c:pt>
                <c:pt idx="121">
                  <c:v>-10.367589000000001</c:v>
                </c:pt>
                <c:pt idx="122">
                  <c:v>-10.374453000000001</c:v>
                </c:pt>
                <c:pt idx="123">
                  <c:v>-10.382063</c:v>
                </c:pt>
                <c:pt idx="124">
                  <c:v>-10.380803</c:v>
                </c:pt>
                <c:pt idx="125">
                  <c:v>-10.375779</c:v>
                </c:pt>
                <c:pt idx="126">
                  <c:v>-10.370585999999999</c:v>
                </c:pt>
                <c:pt idx="127">
                  <c:v>-10.362766000000001</c:v>
                </c:pt>
                <c:pt idx="128">
                  <c:v>-10.361335</c:v>
                </c:pt>
                <c:pt idx="129">
                  <c:v>-10.367035</c:v>
                </c:pt>
                <c:pt idx="130">
                  <c:v>-10.373972</c:v>
                </c:pt>
                <c:pt idx="131">
                  <c:v>-10.376586</c:v>
                </c:pt>
                <c:pt idx="132">
                  <c:v>-10.382975999999999</c:v>
                </c:pt>
                <c:pt idx="133">
                  <c:v>-10.383665000000001</c:v>
                </c:pt>
                <c:pt idx="134">
                  <c:v>-10.379668000000001</c:v>
                </c:pt>
                <c:pt idx="135">
                  <c:v>-10.377940000000001</c:v>
                </c:pt>
                <c:pt idx="136">
                  <c:v>-10.375043</c:v>
                </c:pt>
                <c:pt idx="137">
                  <c:v>-10.368325</c:v>
                </c:pt>
                <c:pt idx="138">
                  <c:v>-10.364793000000001</c:v>
                </c:pt>
                <c:pt idx="139">
                  <c:v>-10.37147</c:v>
                </c:pt>
                <c:pt idx="140">
                  <c:v>-10.39179</c:v>
                </c:pt>
                <c:pt idx="141">
                  <c:v>-10.410838999999999</c:v>
                </c:pt>
                <c:pt idx="142">
                  <c:v>-10.427878</c:v>
                </c:pt>
                <c:pt idx="143">
                  <c:v>-10.440419</c:v>
                </c:pt>
                <c:pt idx="144">
                  <c:v>-10.443035999999999</c:v>
                </c:pt>
                <c:pt idx="145">
                  <c:v>-10.432494999999999</c:v>
                </c:pt>
                <c:pt idx="146">
                  <c:v>-10.424836000000001</c:v>
                </c:pt>
                <c:pt idx="147">
                  <c:v>-10.418075</c:v>
                </c:pt>
                <c:pt idx="148">
                  <c:v>-10.414047</c:v>
                </c:pt>
                <c:pt idx="149">
                  <c:v>-10.41441</c:v>
                </c:pt>
                <c:pt idx="150">
                  <c:v>-10.420705999999999</c:v>
                </c:pt>
                <c:pt idx="151">
                  <c:v>-10.434115</c:v>
                </c:pt>
                <c:pt idx="152">
                  <c:v>-10.451676000000001</c:v>
                </c:pt>
                <c:pt idx="153">
                  <c:v>-10.475133</c:v>
                </c:pt>
                <c:pt idx="154">
                  <c:v>-10.491493</c:v>
                </c:pt>
                <c:pt idx="155">
                  <c:v>-10.506911000000001</c:v>
                </c:pt>
                <c:pt idx="156">
                  <c:v>-10.519061000000001</c:v>
                </c:pt>
                <c:pt idx="157">
                  <c:v>-10.539593</c:v>
                </c:pt>
                <c:pt idx="158">
                  <c:v>-10.572955</c:v>
                </c:pt>
                <c:pt idx="159">
                  <c:v>-10.615974</c:v>
                </c:pt>
                <c:pt idx="160">
                  <c:v>-10.651952</c:v>
                </c:pt>
                <c:pt idx="161">
                  <c:v>-10.670111</c:v>
                </c:pt>
                <c:pt idx="162">
                  <c:v>-10.666677</c:v>
                </c:pt>
                <c:pt idx="163">
                  <c:v>-10.651495000000001</c:v>
                </c:pt>
                <c:pt idx="164">
                  <c:v>-10.647992</c:v>
                </c:pt>
                <c:pt idx="165">
                  <c:v>-10.657537</c:v>
                </c:pt>
                <c:pt idx="166">
                  <c:v>-10.68712</c:v>
                </c:pt>
                <c:pt idx="167">
                  <c:v>-10.72664</c:v>
                </c:pt>
                <c:pt idx="168">
                  <c:v>-10.761501000000001</c:v>
                </c:pt>
                <c:pt idx="169">
                  <c:v>-10.794364</c:v>
                </c:pt>
                <c:pt idx="170">
                  <c:v>-10.834873999999999</c:v>
                </c:pt>
                <c:pt idx="171">
                  <c:v>-10.878659000000001</c:v>
                </c:pt>
                <c:pt idx="172">
                  <c:v>-10.914223</c:v>
                </c:pt>
                <c:pt idx="173">
                  <c:v>-10.939795</c:v>
                </c:pt>
                <c:pt idx="174">
                  <c:v>-10.948423999999999</c:v>
                </c:pt>
                <c:pt idx="175">
                  <c:v>-10.947041</c:v>
                </c:pt>
                <c:pt idx="176">
                  <c:v>-10.960181</c:v>
                </c:pt>
                <c:pt idx="177">
                  <c:v>-10.996710999999999</c:v>
                </c:pt>
                <c:pt idx="178">
                  <c:v>-11.040552</c:v>
                </c:pt>
                <c:pt idx="179">
                  <c:v>-11.069680999999999</c:v>
                </c:pt>
                <c:pt idx="180">
                  <c:v>-11.090185</c:v>
                </c:pt>
                <c:pt idx="181">
                  <c:v>-11.096187</c:v>
                </c:pt>
                <c:pt idx="182">
                  <c:v>-11.121983999999999</c:v>
                </c:pt>
                <c:pt idx="183">
                  <c:v>-11.183285</c:v>
                </c:pt>
                <c:pt idx="184">
                  <c:v>-11.29673</c:v>
                </c:pt>
                <c:pt idx="185">
                  <c:v>-11.412089999999999</c:v>
                </c:pt>
                <c:pt idx="186">
                  <c:v>-11.498201</c:v>
                </c:pt>
                <c:pt idx="187">
                  <c:v>-11.546055000000001</c:v>
                </c:pt>
                <c:pt idx="188">
                  <c:v>-11.561522</c:v>
                </c:pt>
                <c:pt idx="189">
                  <c:v>-11.555994999999999</c:v>
                </c:pt>
                <c:pt idx="190">
                  <c:v>-11.539819</c:v>
                </c:pt>
                <c:pt idx="191">
                  <c:v>-11.522746</c:v>
                </c:pt>
                <c:pt idx="192">
                  <c:v>-11.506197999999999</c:v>
                </c:pt>
                <c:pt idx="193">
                  <c:v>-11.503143</c:v>
                </c:pt>
                <c:pt idx="194">
                  <c:v>-11.548256</c:v>
                </c:pt>
                <c:pt idx="195">
                  <c:v>-11.67826</c:v>
                </c:pt>
                <c:pt idx="196">
                  <c:v>-11.863401</c:v>
                </c:pt>
                <c:pt idx="197">
                  <c:v>-12.050865999999999</c:v>
                </c:pt>
                <c:pt idx="198">
                  <c:v>-12.197944</c:v>
                </c:pt>
                <c:pt idx="199">
                  <c:v>-12.282529</c:v>
                </c:pt>
                <c:pt idx="200">
                  <c:v>-12.292282999999999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67-40FA-ABC0-F866FEFE8C38}"/>
            </c:ext>
          </c:extLst>
        </c:ser>
        <c:ser>
          <c:idx val="0"/>
          <c:order val="4"/>
          <c:tx>
            <c:strRef>
              <c:f>'CL 15GHz'!$U$2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15GHz'!$P$5:$P$205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15GHz'!$U$5:$U$205</c:f>
              <c:numCache>
                <c:formatCode>General</c:formatCode>
                <c:ptCount val="201"/>
                <c:pt idx="0">
                  <c:v>-13.042876</c:v>
                </c:pt>
                <c:pt idx="1">
                  <c:v>-13.008509</c:v>
                </c:pt>
                <c:pt idx="2">
                  <c:v>-12.951283999999999</c:v>
                </c:pt>
                <c:pt idx="3">
                  <c:v>-12.874172</c:v>
                </c:pt>
                <c:pt idx="4">
                  <c:v>-12.774407999999999</c:v>
                </c:pt>
                <c:pt idx="5">
                  <c:v>-12.689306</c:v>
                </c:pt>
                <c:pt idx="6">
                  <c:v>-12.609627</c:v>
                </c:pt>
                <c:pt idx="7">
                  <c:v>-12.523948000000001</c:v>
                </c:pt>
                <c:pt idx="8">
                  <c:v>-12.438228000000001</c:v>
                </c:pt>
                <c:pt idx="9">
                  <c:v>-12.361869</c:v>
                </c:pt>
                <c:pt idx="10">
                  <c:v>-12.267493999999999</c:v>
                </c:pt>
                <c:pt idx="11">
                  <c:v>-12.177778</c:v>
                </c:pt>
                <c:pt idx="12">
                  <c:v>-12.104630999999999</c:v>
                </c:pt>
                <c:pt idx="13">
                  <c:v>-12.0251</c:v>
                </c:pt>
                <c:pt idx="14">
                  <c:v>-11.946804999999999</c:v>
                </c:pt>
                <c:pt idx="15">
                  <c:v>-11.867884999999999</c:v>
                </c:pt>
                <c:pt idx="16">
                  <c:v>-11.805797</c:v>
                </c:pt>
                <c:pt idx="17">
                  <c:v>-11.745511</c:v>
                </c:pt>
                <c:pt idx="18">
                  <c:v>-11.710317999999999</c:v>
                </c:pt>
                <c:pt idx="19">
                  <c:v>-11.683176</c:v>
                </c:pt>
                <c:pt idx="20">
                  <c:v>-11.663190999999999</c:v>
                </c:pt>
                <c:pt idx="21">
                  <c:v>-11.623398999999999</c:v>
                </c:pt>
                <c:pt idx="22">
                  <c:v>-11.584961</c:v>
                </c:pt>
                <c:pt idx="23">
                  <c:v>-11.530752</c:v>
                </c:pt>
                <c:pt idx="24">
                  <c:v>-11.462531999999999</c:v>
                </c:pt>
                <c:pt idx="25">
                  <c:v>-11.3948</c:v>
                </c:pt>
                <c:pt idx="26">
                  <c:v>-11.338587</c:v>
                </c:pt>
                <c:pt idx="27">
                  <c:v>-11.281971</c:v>
                </c:pt>
                <c:pt idx="28">
                  <c:v>-11.223863</c:v>
                </c:pt>
                <c:pt idx="29">
                  <c:v>-11.180192</c:v>
                </c:pt>
                <c:pt idx="30">
                  <c:v>-11.142913999999999</c:v>
                </c:pt>
                <c:pt idx="31">
                  <c:v>-11.106228</c:v>
                </c:pt>
                <c:pt idx="32">
                  <c:v>-11.063857</c:v>
                </c:pt>
                <c:pt idx="33">
                  <c:v>-11.033277999999999</c:v>
                </c:pt>
                <c:pt idx="34">
                  <c:v>-11.000360000000001</c:v>
                </c:pt>
                <c:pt idx="35">
                  <c:v>-10.977677</c:v>
                </c:pt>
                <c:pt idx="36">
                  <c:v>-10.962669</c:v>
                </c:pt>
                <c:pt idx="37">
                  <c:v>-10.951442999999999</c:v>
                </c:pt>
                <c:pt idx="38">
                  <c:v>-10.925397999999999</c:v>
                </c:pt>
                <c:pt idx="39">
                  <c:v>-10.903482</c:v>
                </c:pt>
                <c:pt idx="40">
                  <c:v>-10.885088</c:v>
                </c:pt>
                <c:pt idx="41">
                  <c:v>-10.873908999999999</c:v>
                </c:pt>
                <c:pt idx="42">
                  <c:v>-10.861810999999999</c:v>
                </c:pt>
                <c:pt idx="43">
                  <c:v>-10.863053000000001</c:v>
                </c:pt>
                <c:pt idx="44">
                  <c:v>-10.862083</c:v>
                </c:pt>
                <c:pt idx="45">
                  <c:v>-10.845560000000001</c:v>
                </c:pt>
                <c:pt idx="46">
                  <c:v>-10.825787999999999</c:v>
                </c:pt>
                <c:pt idx="47">
                  <c:v>-10.815716999999999</c:v>
                </c:pt>
                <c:pt idx="48">
                  <c:v>-10.800941</c:v>
                </c:pt>
                <c:pt idx="49">
                  <c:v>-10.787041</c:v>
                </c:pt>
                <c:pt idx="50">
                  <c:v>-10.783549000000001</c:v>
                </c:pt>
                <c:pt idx="51">
                  <c:v>-10.769251000000001</c:v>
                </c:pt>
                <c:pt idx="52">
                  <c:v>-10.750436000000001</c:v>
                </c:pt>
                <c:pt idx="53">
                  <c:v>-10.744346999999999</c:v>
                </c:pt>
                <c:pt idx="54">
                  <c:v>-10.747524</c:v>
                </c:pt>
                <c:pt idx="55">
                  <c:v>-10.746147000000001</c:v>
                </c:pt>
                <c:pt idx="56">
                  <c:v>-10.75389</c:v>
                </c:pt>
                <c:pt idx="57">
                  <c:v>-10.760745</c:v>
                </c:pt>
                <c:pt idx="58">
                  <c:v>-10.751835</c:v>
                </c:pt>
                <c:pt idx="59">
                  <c:v>-10.718584</c:v>
                </c:pt>
                <c:pt idx="60">
                  <c:v>-10.686552000000001</c:v>
                </c:pt>
                <c:pt idx="61">
                  <c:v>-10.667846000000001</c:v>
                </c:pt>
                <c:pt idx="62">
                  <c:v>-10.651082000000001</c:v>
                </c:pt>
                <c:pt idx="63">
                  <c:v>-10.640807000000001</c:v>
                </c:pt>
                <c:pt idx="64">
                  <c:v>-10.637834</c:v>
                </c:pt>
                <c:pt idx="65">
                  <c:v>-10.635735</c:v>
                </c:pt>
                <c:pt idx="66">
                  <c:v>-10.619223</c:v>
                </c:pt>
                <c:pt idx="67">
                  <c:v>-10.614001999999999</c:v>
                </c:pt>
                <c:pt idx="68">
                  <c:v>-10.614072999999999</c:v>
                </c:pt>
                <c:pt idx="69">
                  <c:v>-10.625709000000001</c:v>
                </c:pt>
                <c:pt idx="70">
                  <c:v>-10.6275</c:v>
                </c:pt>
                <c:pt idx="71">
                  <c:v>-10.632904999999999</c:v>
                </c:pt>
                <c:pt idx="72">
                  <c:v>-10.634186</c:v>
                </c:pt>
                <c:pt idx="73">
                  <c:v>-10.635999</c:v>
                </c:pt>
                <c:pt idx="74">
                  <c:v>-10.631634999999999</c:v>
                </c:pt>
                <c:pt idx="75">
                  <c:v>-10.62801</c:v>
                </c:pt>
                <c:pt idx="76">
                  <c:v>-10.619541999999999</c:v>
                </c:pt>
                <c:pt idx="77">
                  <c:v>-10.608127</c:v>
                </c:pt>
                <c:pt idx="78">
                  <c:v>-10.604753000000001</c:v>
                </c:pt>
                <c:pt idx="79">
                  <c:v>-10.604635</c:v>
                </c:pt>
                <c:pt idx="80">
                  <c:v>-10.603680000000001</c:v>
                </c:pt>
                <c:pt idx="81">
                  <c:v>-10.606177000000001</c:v>
                </c:pt>
                <c:pt idx="82">
                  <c:v>-10.606246000000001</c:v>
                </c:pt>
                <c:pt idx="83">
                  <c:v>-10.591189999999999</c:v>
                </c:pt>
                <c:pt idx="84">
                  <c:v>-10.576280000000001</c:v>
                </c:pt>
                <c:pt idx="85">
                  <c:v>-10.567595000000001</c:v>
                </c:pt>
                <c:pt idx="86">
                  <c:v>-10.565352000000001</c:v>
                </c:pt>
                <c:pt idx="87">
                  <c:v>-10.560165</c:v>
                </c:pt>
                <c:pt idx="88">
                  <c:v>-10.563855999999999</c:v>
                </c:pt>
                <c:pt idx="89">
                  <c:v>-10.559915999999999</c:v>
                </c:pt>
                <c:pt idx="90">
                  <c:v>-10.564933</c:v>
                </c:pt>
                <c:pt idx="91">
                  <c:v>-10.555889000000001</c:v>
                </c:pt>
                <c:pt idx="92">
                  <c:v>-10.546574</c:v>
                </c:pt>
                <c:pt idx="93">
                  <c:v>-10.535111000000001</c:v>
                </c:pt>
                <c:pt idx="94">
                  <c:v>-10.535251000000001</c:v>
                </c:pt>
                <c:pt idx="95">
                  <c:v>-10.520815000000001</c:v>
                </c:pt>
                <c:pt idx="96">
                  <c:v>-10.518561</c:v>
                </c:pt>
                <c:pt idx="97">
                  <c:v>-10.525404</c:v>
                </c:pt>
                <c:pt idx="98">
                  <c:v>-10.533201</c:v>
                </c:pt>
                <c:pt idx="99">
                  <c:v>-10.528942000000001</c:v>
                </c:pt>
                <c:pt idx="100">
                  <c:v>-10.519401</c:v>
                </c:pt>
                <c:pt idx="101">
                  <c:v>-10.512499999999999</c:v>
                </c:pt>
                <c:pt idx="102">
                  <c:v>-10.503237</c:v>
                </c:pt>
                <c:pt idx="103">
                  <c:v>-10.495545</c:v>
                </c:pt>
                <c:pt idx="104">
                  <c:v>-10.504705</c:v>
                </c:pt>
                <c:pt idx="105">
                  <c:v>-10.522259999999999</c:v>
                </c:pt>
                <c:pt idx="106">
                  <c:v>-10.530904</c:v>
                </c:pt>
                <c:pt idx="107">
                  <c:v>-10.538178</c:v>
                </c:pt>
                <c:pt idx="108">
                  <c:v>-10.546794</c:v>
                </c:pt>
                <c:pt idx="109">
                  <c:v>-10.55294</c:v>
                </c:pt>
                <c:pt idx="110">
                  <c:v>-10.558999999999999</c:v>
                </c:pt>
                <c:pt idx="111">
                  <c:v>-10.571883</c:v>
                </c:pt>
                <c:pt idx="112">
                  <c:v>-10.584724</c:v>
                </c:pt>
                <c:pt idx="113">
                  <c:v>-10.599489999999999</c:v>
                </c:pt>
                <c:pt idx="114">
                  <c:v>-10.614615000000001</c:v>
                </c:pt>
                <c:pt idx="115">
                  <c:v>-10.646376999999999</c:v>
                </c:pt>
                <c:pt idx="116">
                  <c:v>-10.667655</c:v>
                </c:pt>
                <c:pt idx="117">
                  <c:v>-10.690061</c:v>
                </c:pt>
                <c:pt idx="118">
                  <c:v>-10.703594000000001</c:v>
                </c:pt>
                <c:pt idx="119">
                  <c:v>-10.713915999999999</c:v>
                </c:pt>
                <c:pt idx="120">
                  <c:v>-10.709638</c:v>
                </c:pt>
                <c:pt idx="121">
                  <c:v>-10.720189</c:v>
                </c:pt>
                <c:pt idx="122">
                  <c:v>-10.739167999999999</c:v>
                </c:pt>
                <c:pt idx="123">
                  <c:v>-10.764079000000001</c:v>
                </c:pt>
                <c:pt idx="124">
                  <c:v>-10.774832999999999</c:v>
                </c:pt>
                <c:pt idx="125">
                  <c:v>-10.772778000000001</c:v>
                </c:pt>
                <c:pt idx="126">
                  <c:v>-10.764646000000001</c:v>
                </c:pt>
                <c:pt idx="127">
                  <c:v>-10.752228000000001</c:v>
                </c:pt>
                <c:pt idx="128">
                  <c:v>-10.751018999999999</c:v>
                </c:pt>
                <c:pt idx="129">
                  <c:v>-10.766733</c:v>
                </c:pt>
                <c:pt idx="130">
                  <c:v>-10.787571</c:v>
                </c:pt>
                <c:pt idx="131">
                  <c:v>-10.804104000000001</c:v>
                </c:pt>
                <c:pt idx="132">
                  <c:v>-10.822642</c:v>
                </c:pt>
                <c:pt idx="133">
                  <c:v>-10.831632000000001</c:v>
                </c:pt>
                <c:pt idx="134">
                  <c:v>-10.833542</c:v>
                </c:pt>
                <c:pt idx="135">
                  <c:v>-10.833332</c:v>
                </c:pt>
                <c:pt idx="136">
                  <c:v>-10.824453999999999</c:v>
                </c:pt>
                <c:pt idx="137">
                  <c:v>-10.806314</c:v>
                </c:pt>
                <c:pt idx="138">
                  <c:v>-10.794252</c:v>
                </c:pt>
                <c:pt idx="139">
                  <c:v>-10.803827999999999</c:v>
                </c:pt>
                <c:pt idx="140">
                  <c:v>-10.846565</c:v>
                </c:pt>
                <c:pt idx="141">
                  <c:v>-10.899374999999999</c:v>
                </c:pt>
                <c:pt idx="142">
                  <c:v>-10.949971</c:v>
                </c:pt>
                <c:pt idx="143">
                  <c:v>-10.984684</c:v>
                </c:pt>
                <c:pt idx="144">
                  <c:v>-10.995177</c:v>
                </c:pt>
                <c:pt idx="145">
                  <c:v>-10.978975999999999</c:v>
                </c:pt>
                <c:pt idx="146">
                  <c:v>-10.96115</c:v>
                </c:pt>
                <c:pt idx="147">
                  <c:v>-10.94678</c:v>
                </c:pt>
                <c:pt idx="148">
                  <c:v>-10.941212999999999</c:v>
                </c:pt>
                <c:pt idx="149">
                  <c:v>-10.944265</c:v>
                </c:pt>
                <c:pt idx="150">
                  <c:v>-10.960455</c:v>
                </c:pt>
                <c:pt idx="151">
                  <c:v>-10.992107000000001</c:v>
                </c:pt>
                <c:pt idx="152">
                  <c:v>-11.036208999999999</c:v>
                </c:pt>
                <c:pt idx="153">
                  <c:v>-11.089862999999999</c:v>
                </c:pt>
                <c:pt idx="154">
                  <c:v>-11.131777</c:v>
                </c:pt>
                <c:pt idx="155">
                  <c:v>-11.164351</c:v>
                </c:pt>
                <c:pt idx="156">
                  <c:v>-11.190224000000001</c:v>
                </c:pt>
                <c:pt idx="157">
                  <c:v>-11.230639</c:v>
                </c:pt>
                <c:pt idx="158">
                  <c:v>-11.300561999999999</c:v>
                </c:pt>
                <c:pt idx="159">
                  <c:v>-11.391055</c:v>
                </c:pt>
                <c:pt idx="160">
                  <c:v>-11.468332</c:v>
                </c:pt>
                <c:pt idx="161">
                  <c:v>-11.503866</c:v>
                </c:pt>
                <c:pt idx="162">
                  <c:v>-11.485196999999999</c:v>
                </c:pt>
                <c:pt idx="163">
                  <c:v>-11.437752</c:v>
                </c:pt>
                <c:pt idx="164">
                  <c:v>-11.406833000000001</c:v>
                </c:pt>
                <c:pt idx="165">
                  <c:v>-11.410978999999999</c:v>
                </c:pt>
                <c:pt idx="166">
                  <c:v>-11.459566000000001</c:v>
                </c:pt>
                <c:pt idx="167">
                  <c:v>-11.530046</c:v>
                </c:pt>
                <c:pt idx="168">
                  <c:v>-11.592008999999999</c:v>
                </c:pt>
                <c:pt idx="169">
                  <c:v>-11.650729999999999</c:v>
                </c:pt>
                <c:pt idx="170">
                  <c:v>-11.720504999999999</c:v>
                </c:pt>
                <c:pt idx="171">
                  <c:v>-11.799324</c:v>
                </c:pt>
                <c:pt idx="172">
                  <c:v>-11.866661000000001</c:v>
                </c:pt>
                <c:pt idx="173">
                  <c:v>-11.906962999999999</c:v>
                </c:pt>
                <c:pt idx="174">
                  <c:v>-11.911682000000001</c:v>
                </c:pt>
                <c:pt idx="175">
                  <c:v>-11.890408000000001</c:v>
                </c:pt>
                <c:pt idx="176">
                  <c:v>-11.892018</c:v>
                </c:pt>
                <c:pt idx="177">
                  <c:v>-11.939316</c:v>
                </c:pt>
                <c:pt idx="178">
                  <c:v>-12.009033000000001</c:v>
                </c:pt>
                <c:pt idx="179">
                  <c:v>-12.053742</c:v>
                </c:pt>
                <c:pt idx="180">
                  <c:v>-12.069036000000001</c:v>
                </c:pt>
                <c:pt idx="181">
                  <c:v>-12.0563</c:v>
                </c:pt>
                <c:pt idx="182">
                  <c:v>-12.080733</c:v>
                </c:pt>
                <c:pt idx="183">
                  <c:v>-12.181649999999999</c:v>
                </c:pt>
                <c:pt idx="184">
                  <c:v>-12.381710999999999</c:v>
                </c:pt>
                <c:pt idx="185">
                  <c:v>-12.599677</c:v>
                </c:pt>
                <c:pt idx="186">
                  <c:v>-12.764937</c:v>
                </c:pt>
                <c:pt idx="187">
                  <c:v>-12.850039000000001</c:v>
                </c:pt>
                <c:pt idx="188">
                  <c:v>-12.867506000000001</c:v>
                </c:pt>
                <c:pt idx="189">
                  <c:v>-12.841699999999999</c:v>
                </c:pt>
                <c:pt idx="190">
                  <c:v>-12.793752</c:v>
                </c:pt>
                <c:pt idx="191">
                  <c:v>-12.734939000000001</c:v>
                </c:pt>
                <c:pt idx="192">
                  <c:v>-12.67352</c:v>
                </c:pt>
                <c:pt idx="193">
                  <c:v>-12.636227</c:v>
                </c:pt>
                <c:pt idx="194">
                  <c:v>-12.696239</c:v>
                </c:pt>
                <c:pt idx="195">
                  <c:v>-12.921395</c:v>
                </c:pt>
                <c:pt idx="196">
                  <c:v>-13.268884</c:v>
                </c:pt>
                <c:pt idx="197">
                  <c:v>-13.631885</c:v>
                </c:pt>
                <c:pt idx="198">
                  <c:v>-13.903810999999999</c:v>
                </c:pt>
                <c:pt idx="199">
                  <c:v>-14.055659</c:v>
                </c:pt>
                <c:pt idx="200">
                  <c:v>-14.065279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67-40FA-ABC0-F866FEFE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15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1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42832192982016"/>
          <c:y val="0.48737645418085107"/>
          <c:w val="0.20378989579248014"/>
          <c:h val="0.30857479448732272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-6.4258685</c:v>
                </c:pt>
                <c:pt idx="1">
                  <c:v>-6.4252887000000003</c:v>
                </c:pt>
                <c:pt idx="2">
                  <c:v>-6.4285816999999996</c:v>
                </c:pt>
                <c:pt idx="3">
                  <c:v>-6.4295793000000003</c:v>
                </c:pt>
                <c:pt idx="4">
                  <c:v>-6.4329122999999999</c:v>
                </c:pt>
                <c:pt idx="5">
                  <c:v>-6.4378371000000003</c:v>
                </c:pt>
                <c:pt idx="6">
                  <c:v>-6.4385591</c:v>
                </c:pt>
                <c:pt idx="7">
                  <c:v>-6.4445886999999997</c:v>
                </c:pt>
                <c:pt idx="8">
                  <c:v>-6.4505619999999997</c:v>
                </c:pt>
                <c:pt idx="9">
                  <c:v>-6.4562445000000004</c:v>
                </c:pt>
                <c:pt idx="10">
                  <c:v>-6.4644895</c:v>
                </c:pt>
                <c:pt idx="11">
                  <c:v>-6.4728564999999998</c:v>
                </c:pt>
                <c:pt idx="12">
                  <c:v>-6.4843278</c:v>
                </c:pt>
                <c:pt idx="13">
                  <c:v>-6.4986962999999998</c:v>
                </c:pt>
                <c:pt idx="14">
                  <c:v>-6.5139440999999998</c:v>
                </c:pt>
                <c:pt idx="15">
                  <c:v>-6.5361257000000004</c:v>
                </c:pt>
                <c:pt idx="16">
                  <c:v>-6.5651020999999998</c:v>
                </c:pt>
                <c:pt idx="17">
                  <c:v>-6.6040486999999999</c:v>
                </c:pt>
                <c:pt idx="18">
                  <c:v>-6.6563783000000001</c:v>
                </c:pt>
                <c:pt idx="19">
                  <c:v>-6.7302032000000001</c:v>
                </c:pt>
                <c:pt idx="20">
                  <c:v>-6.8352374999999999</c:v>
                </c:pt>
                <c:pt idx="21">
                  <c:v>-6.9842681999999998</c:v>
                </c:pt>
                <c:pt idx="22">
                  <c:v>-7.1885247000000003</c:v>
                </c:pt>
                <c:pt idx="23">
                  <c:v>-7.4586902000000004</c:v>
                </c:pt>
                <c:pt idx="24">
                  <c:v>-7.7921795999999999</c:v>
                </c:pt>
                <c:pt idx="25">
                  <c:v>-8.1796559999999996</c:v>
                </c:pt>
                <c:pt idx="26">
                  <c:v>-8.6063022999999994</c:v>
                </c:pt>
                <c:pt idx="27">
                  <c:v>-9.0694637</c:v>
                </c:pt>
                <c:pt idx="28">
                  <c:v>-9.5630445000000002</c:v>
                </c:pt>
                <c:pt idx="29">
                  <c:v>-10.082445</c:v>
                </c:pt>
                <c:pt idx="30">
                  <c:v>-10.621212</c:v>
                </c:pt>
                <c:pt idx="31">
                  <c:v>-11.186124</c:v>
                </c:pt>
                <c:pt idx="32">
                  <c:v>-11.768841</c:v>
                </c:pt>
                <c:pt idx="33">
                  <c:v>-12.368836999999999</c:v>
                </c:pt>
                <c:pt idx="34">
                  <c:v>-12.981268999999999</c:v>
                </c:pt>
                <c:pt idx="35">
                  <c:v>-13.380744</c:v>
                </c:pt>
                <c:pt idx="36">
                  <c:v>-13.139211</c:v>
                </c:pt>
                <c:pt idx="37">
                  <c:v>-13.160639</c:v>
                </c:pt>
                <c:pt idx="38">
                  <c:v>-13.252178000000001</c:v>
                </c:pt>
                <c:pt idx="39">
                  <c:v>-13.458081999999999</c:v>
                </c:pt>
                <c:pt idx="40">
                  <c:v>-13.766638</c:v>
                </c:pt>
                <c:pt idx="41">
                  <c:v>-14.145860000000001</c:v>
                </c:pt>
                <c:pt idx="42">
                  <c:v>-14.514502</c:v>
                </c:pt>
                <c:pt idx="43">
                  <c:v>-14.8429</c:v>
                </c:pt>
                <c:pt idx="44">
                  <c:v>-15.039954</c:v>
                </c:pt>
                <c:pt idx="45">
                  <c:v>-15.087009999999999</c:v>
                </c:pt>
                <c:pt idx="46">
                  <c:v>-15.088784</c:v>
                </c:pt>
                <c:pt idx="47">
                  <c:v>-15.089164999999999</c:v>
                </c:pt>
                <c:pt idx="48">
                  <c:v>-15.086961000000001</c:v>
                </c:pt>
                <c:pt idx="49">
                  <c:v>-15.086301000000001</c:v>
                </c:pt>
                <c:pt idx="50">
                  <c:v>-15.083118000000001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-6.4503364999999997</c:v>
                </c:pt>
                <c:pt idx="1">
                  <c:v>-6.4488057999999997</c:v>
                </c:pt>
                <c:pt idx="2">
                  <c:v>-6.4510312000000001</c:v>
                </c:pt>
                <c:pt idx="3">
                  <c:v>-6.4534073000000003</c:v>
                </c:pt>
                <c:pt idx="4">
                  <c:v>-6.4573330999999996</c:v>
                </c:pt>
                <c:pt idx="5">
                  <c:v>-6.4622998000000003</c:v>
                </c:pt>
                <c:pt idx="6">
                  <c:v>-6.4629320999999997</c:v>
                </c:pt>
                <c:pt idx="7">
                  <c:v>-6.470345</c:v>
                </c:pt>
                <c:pt idx="8">
                  <c:v>-6.4762639999999996</c:v>
                </c:pt>
                <c:pt idx="9">
                  <c:v>-6.4840239999999998</c:v>
                </c:pt>
                <c:pt idx="10">
                  <c:v>-6.4932799000000001</c:v>
                </c:pt>
                <c:pt idx="11">
                  <c:v>-6.5028620000000004</c:v>
                </c:pt>
                <c:pt idx="12">
                  <c:v>-6.5192212999999999</c:v>
                </c:pt>
                <c:pt idx="13">
                  <c:v>-6.5314712999999998</c:v>
                </c:pt>
                <c:pt idx="14">
                  <c:v>-6.5526914999999999</c:v>
                </c:pt>
                <c:pt idx="15">
                  <c:v>-6.5796371000000002</c:v>
                </c:pt>
                <c:pt idx="16">
                  <c:v>-6.6129680000000004</c:v>
                </c:pt>
                <c:pt idx="17">
                  <c:v>-6.6586733000000002</c:v>
                </c:pt>
                <c:pt idx="18">
                  <c:v>-6.7239503999999997</c:v>
                </c:pt>
                <c:pt idx="19">
                  <c:v>-6.8095626999999999</c:v>
                </c:pt>
                <c:pt idx="20">
                  <c:v>-6.9360881000000001</c:v>
                </c:pt>
                <c:pt idx="21">
                  <c:v>-7.1148343000000001</c:v>
                </c:pt>
                <c:pt idx="22">
                  <c:v>-7.3517770999999996</c:v>
                </c:pt>
                <c:pt idx="23">
                  <c:v>-7.6548442999999997</c:v>
                </c:pt>
                <c:pt idx="24">
                  <c:v>-8.0208320999999998</c:v>
                </c:pt>
                <c:pt idx="25">
                  <c:v>-8.4324179000000008</c:v>
                </c:pt>
                <c:pt idx="26">
                  <c:v>-8.8801985000000005</c:v>
                </c:pt>
                <c:pt idx="27">
                  <c:v>-9.3637276000000007</c:v>
                </c:pt>
                <c:pt idx="28">
                  <c:v>-9.8710394000000008</c:v>
                </c:pt>
                <c:pt idx="29">
                  <c:v>-10.405271000000001</c:v>
                </c:pt>
                <c:pt idx="30">
                  <c:v>-10.961195999999999</c:v>
                </c:pt>
                <c:pt idx="31">
                  <c:v>-11.534978000000001</c:v>
                </c:pt>
                <c:pt idx="32">
                  <c:v>-12.12764</c:v>
                </c:pt>
                <c:pt idx="33">
                  <c:v>-12.736423</c:v>
                </c:pt>
                <c:pt idx="34">
                  <c:v>-13.357999</c:v>
                </c:pt>
                <c:pt idx="35">
                  <c:v>-13.770386999999999</c:v>
                </c:pt>
                <c:pt idx="36">
                  <c:v>-13.520154</c:v>
                </c:pt>
                <c:pt idx="37">
                  <c:v>-13.541439</c:v>
                </c:pt>
                <c:pt idx="38">
                  <c:v>-13.629045</c:v>
                </c:pt>
                <c:pt idx="39">
                  <c:v>-13.833710999999999</c:v>
                </c:pt>
                <c:pt idx="40">
                  <c:v>-14.148296</c:v>
                </c:pt>
                <c:pt idx="41">
                  <c:v>-14.529529999999999</c:v>
                </c:pt>
                <c:pt idx="42">
                  <c:v>-14.895306</c:v>
                </c:pt>
                <c:pt idx="43">
                  <c:v>-15.226171000000001</c:v>
                </c:pt>
                <c:pt idx="44">
                  <c:v>-15.423823000000001</c:v>
                </c:pt>
                <c:pt idx="45">
                  <c:v>-15.473836</c:v>
                </c:pt>
                <c:pt idx="46">
                  <c:v>-15.475313</c:v>
                </c:pt>
                <c:pt idx="47">
                  <c:v>-15.474468999999999</c:v>
                </c:pt>
                <c:pt idx="48">
                  <c:v>-15.472756</c:v>
                </c:pt>
                <c:pt idx="49">
                  <c:v>-15.473293999999999</c:v>
                </c:pt>
                <c:pt idx="50">
                  <c:v>-15.470036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-6.9097676000000003</c:v>
                </c:pt>
                <c:pt idx="1">
                  <c:v>-6.9115906000000003</c:v>
                </c:pt>
                <c:pt idx="2">
                  <c:v>-6.9130516000000002</c:v>
                </c:pt>
                <c:pt idx="3">
                  <c:v>-6.9135561000000001</c:v>
                </c:pt>
                <c:pt idx="4">
                  <c:v>-6.9151559000000002</c:v>
                </c:pt>
                <c:pt idx="5">
                  <c:v>-6.9186610999999996</c:v>
                </c:pt>
                <c:pt idx="6">
                  <c:v>-6.9194545999999999</c:v>
                </c:pt>
                <c:pt idx="7">
                  <c:v>-6.9248580999999998</c:v>
                </c:pt>
                <c:pt idx="8">
                  <c:v>-6.9319043000000002</c:v>
                </c:pt>
                <c:pt idx="9">
                  <c:v>-6.9362288000000003</c:v>
                </c:pt>
                <c:pt idx="10">
                  <c:v>-6.9495224999999996</c:v>
                </c:pt>
                <c:pt idx="11">
                  <c:v>-6.9545859999999999</c:v>
                </c:pt>
                <c:pt idx="12">
                  <c:v>-6.9727664000000003</c:v>
                </c:pt>
                <c:pt idx="13">
                  <c:v>-6.9896602999999997</c:v>
                </c:pt>
                <c:pt idx="14">
                  <c:v>-7.0116586999999999</c:v>
                </c:pt>
                <c:pt idx="15">
                  <c:v>-7.0495504999999996</c:v>
                </c:pt>
                <c:pt idx="16">
                  <c:v>-7.0946841000000003</c:v>
                </c:pt>
                <c:pt idx="17">
                  <c:v>-7.1620150000000002</c:v>
                </c:pt>
                <c:pt idx="18">
                  <c:v>-7.2571649999999996</c:v>
                </c:pt>
                <c:pt idx="19">
                  <c:v>-7.3914270000000002</c:v>
                </c:pt>
                <c:pt idx="20">
                  <c:v>-7.5819397000000004</c:v>
                </c:pt>
                <c:pt idx="21">
                  <c:v>-7.8346404999999999</c:v>
                </c:pt>
                <c:pt idx="22">
                  <c:v>-8.1485157000000008</c:v>
                </c:pt>
                <c:pt idx="23">
                  <c:v>-8.5243912000000002</c:v>
                </c:pt>
                <c:pt idx="24">
                  <c:v>-8.9497432999999997</c:v>
                </c:pt>
                <c:pt idx="25">
                  <c:v>-9.4136038000000006</c:v>
                </c:pt>
                <c:pt idx="26">
                  <c:v>-9.9106196999999998</c:v>
                </c:pt>
                <c:pt idx="27">
                  <c:v>-10.434371000000001</c:v>
                </c:pt>
                <c:pt idx="28">
                  <c:v>-10.98282</c:v>
                </c:pt>
                <c:pt idx="29">
                  <c:v>-11.550416999999999</c:v>
                </c:pt>
                <c:pt idx="30">
                  <c:v>-12.137765</c:v>
                </c:pt>
                <c:pt idx="31">
                  <c:v>-12.747909999999999</c:v>
                </c:pt>
                <c:pt idx="32">
                  <c:v>-13.370620000000001</c:v>
                </c:pt>
                <c:pt idx="33">
                  <c:v>-14.01136</c:v>
                </c:pt>
                <c:pt idx="34">
                  <c:v>-14.664514</c:v>
                </c:pt>
                <c:pt idx="35">
                  <c:v>-15.110032</c:v>
                </c:pt>
                <c:pt idx="36">
                  <c:v>-14.833822</c:v>
                </c:pt>
                <c:pt idx="37">
                  <c:v>-14.851791</c:v>
                </c:pt>
                <c:pt idx="38">
                  <c:v>-14.940072000000001</c:v>
                </c:pt>
                <c:pt idx="39">
                  <c:v>-15.143058</c:v>
                </c:pt>
                <c:pt idx="40">
                  <c:v>-15.458645000000001</c:v>
                </c:pt>
                <c:pt idx="41">
                  <c:v>-15.836066000000001</c:v>
                </c:pt>
                <c:pt idx="42">
                  <c:v>-16.211245000000002</c:v>
                </c:pt>
                <c:pt idx="43">
                  <c:v>-16.538103</c:v>
                </c:pt>
                <c:pt idx="44">
                  <c:v>-16.734179999999999</c:v>
                </c:pt>
                <c:pt idx="45">
                  <c:v>-16.784319</c:v>
                </c:pt>
                <c:pt idx="46">
                  <c:v>-16.783795999999999</c:v>
                </c:pt>
                <c:pt idx="47">
                  <c:v>-16.786909000000001</c:v>
                </c:pt>
                <c:pt idx="48">
                  <c:v>-16.781120000000001</c:v>
                </c:pt>
                <c:pt idx="49">
                  <c:v>-16.781739999999999</c:v>
                </c:pt>
                <c:pt idx="50">
                  <c:v>-16.778248000000001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-7.7365208000000001</c:v>
                </c:pt>
                <c:pt idx="1">
                  <c:v>-7.7303785999999999</c:v>
                </c:pt>
                <c:pt idx="2">
                  <c:v>-7.7265037999999997</c:v>
                </c:pt>
                <c:pt idx="3">
                  <c:v>-7.7277345999999998</c:v>
                </c:pt>
                <c:pt idx="4">
                  <c:v>-7.7226986999999996</c:v>
                </c:pt>
                <c:pt idx="5">
                  <c:v>-7.7199401999999999</c:v>
                </c:pt>
                <c:pt idx="6">
                  <c:v>-7.7172226999999998</c:v>
                </c:pt>
                <c:pt idx="7">
                  <c:v>-7.7139363000000003</c:v>
                </c:pt>
                <c:pt idx="8">
                  <c:v>-7.7112750999999999</c:v>
                </c:pt>
                <c:pt idx="9">
                  <c:v>-7.7090439999999996</c:v>
                </c:pt>
                <c:pt idx="10">
                  <c:v>-7.7116213</c:v>
                </c:pt>
                <c:pt idx="11">
                  <c:v>-7.7097726</c:v>
                </c:pt>
                <c:pt idx="12">
                  <c:v>-7.7152481000000002</c:v>
                </c:pt>
                <c:pt idx="13">
                  <c:v>-7.7228618000000004</c:v>
                </c:pt>
                <c:pt idx="14">
                  <c:v>-7.7434158000000002</c:v>
                </c:pt>
                <c:pt idx="15">
                  <c:v>-7.7728000000000002</c:v>
                </c:pt>
                <c:pt idx="16">
                  <c:v>-7.8232546000000003</c:v>
                </c:pt>
                <c:pt idx="17">
                  <c:v>-7.9029788999999999</c:v>
                </c:pt>
                <c:pt idx="18">
                  <c:v>-8.0225305999999996</c:v>
                </c:pt>
                <c:pt idx="19">
                  <c:v>-8.1928643999999995</c:v>
                </c:pt>
                <c:pt idx="20">
                  <c:v>-8.4311980999999996</c:v>
                </c:pt>
                <c:pt idx="21">
                  <c:v>-8.7276611000000006</c:v>
                </c:pt>
                <c:pt idx="22">
                  <c:v>-9.0859480000000001</c:v>
                </c:pt>
                <c:pt idx="23">
                  <c:v>-9.4929036999999994</c:v>
                </c:pt>
                <c:pt idx="24">
                  <c:v>-9.9510641</c:v>
                </c:pt>
                <c:pt idx="25">
                  <c:v>-10.446387</c:v>
                </c:pt>
                <c:pt idx="26">
                  <c:v>-10.968045999999999</c:v>
                </c:pt>
                <c:pt idx="27">
                  <c:v>-11.518300999999999</c:v>
                </c:pt>
                <c:pt idx="28">
                  <c:v>-12.089359</c:v>
                </c:pt>
                <c:pt idx="29">
                  <c:v>-12.678768</c:v>
                </c:pt>
                <c:pt idx="30">
                  <c:v>-13.292176</c:v>
                </c:pt>
                <c:pt idx="31">
                  <c:v>-13.925333</c:v>
                </c:pt>
                <c:pt idx="32">
                  <c:v>-14.574244</c:v>
                </c:pt>
                <c:pt idx="33">
                  <c:v>-15.246733000000001</c:v>
                </c:pt>
                <c:pt idx="34">
                  <c:v>-15.925253</c:v>
                </c:pt>
                <c:pt idx="35">
                  <c:v>-16.394687999999999</c:v>
                </c:pt>
                <c:pt idx="36">
                  <c:v>-16.100577999999999</c:v>
                </c:pt>
                <c:pt idx="37">
                  <c:v>-16.115729999999999</c:v>
                </c:pt>
                <c:pt idx="38">
                  <c:v>-16.205307000000001</c:v>
                </c:pt>
                <c:pt idx="39">
                  <c:v>-16.410162</c:v>
                </c:pt>
                <c:pt idx="40">
                  <c:v>-16.719387000000001</c:v>
                </c:pt>
                <c:pt idx="41">
                  <c:v>-17.100449000000001</c:v>
                </c:pt>
                <c:pt idx="42">
                  <c:v>-17.473040000000001</c:v>
                </c:pt>
                <c:pt idx="43">
                  <c:v>-17.798368</c:v>
                </c:pt>
                <c:pt idx="44">
                  <c:v>-17.999458000000001</c:v>
                </c:pt>
                <c:pt idx="45">
                  <c:v>-18.046946999999999</c:v>
                </c:pt>
                <c:pt idx="46">
                  <c:v>-18.045624</c:v>
                </c:pt>
                <c:pt idx="47">
                  <c:v>-18.048849000000001</c:v>
                </c:pt>
                <c:pt idx="48">
                  <c:v>-18.044326999999999</c:v>
                </c:pt>
                <c:pt idx="49">
                  <c:v>-18.045283999999999</c:v>
                </c:pt>
                <c:pt idx="50">
                  <c:v>-18.042235999999999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+12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-9.5194253999999994</c:v>
                </c:pt>
                <c:pt idx="1">
                  <c:v>-9.5024795999999991</c:v>
                </c:pt>
                <c:pt idx="2">
                  <c:v>-9.4816990000000008</c:v>
                </c:pt>
                <c:pt idx="3">
                  <c:v>-9.4592237000000008</c:v>
                </c:pt>
                <c:pt idx="4">
                  <c:v>-9.4334612</c:v>
                </c:pt>
                <c:pt idx="5">
                  <c:v>-9.4095963999999999</c:v>
                </c:pt>
                <c:pt idx="6">
                  <c:v>-9.3801650999999993</c:v>
                </c:pt>
                <c:pt idx="7">
                  <c:v>-9.3456907000000005</c:v>
                </c:pt>
                <c:pt idx="8">
                  <c:v>-9.3097258000000007</c:v>
                </c:pt>
                <c:pt idx="9">
                  <c:v>-9.2712106999999992</c:v>
                </c:pt>
                <c:pt idx="10">
                  <c:v>-9.2360524999999996</c:v>
                </c:pt>
                <c:pt idx="11">
                  <c:v>-9.1943129999999993</c:v>
                </c:pt>
                <c:pt idx="12">
                  <c:v>-9.1572580000000006</c:v>
                </c:pt>
                <c:pt idx="13">
                  <c:v>-9.1290150000000008</c:v>
                </c:pt>
                <c:pt idx="14">
                  <c:v>-9.1112470999999999</c:v>
                </c:pt>
                <c:pt idx="15">
                  <c:v>-9.1136769999999991</c:v>
                </c:pt>
                <c:pt idx="16">
                  <c:v>-9.1507473000000008</c:v>
                </c:pt>
                <c:pt idx="17">
                  <c:v>-9.2332029000000002</c:v>
                </c:pt>
                <c:pt idx="18">
                  <c:v>-9.3753433000000008</c:v>
                </c:pt>
                <c:pt idx="19">
                  <c:v>-9.5864849000000003</c:v>
                </c:pt>
                <c:pt idx="20">
                  <c:v>-9.8634652999999997</c:v>
                </c:pt>
                <c:pt idx="21">
                  <c:v>-10.201858</c:v>
                </c:pt>
                <c:pt idx="22">
                  <c:v>-10.593064999999999</c:v>
                </c:pt>
                <c:pt idx="23">
                  <c:v>-11.030923</c:v>
                </c:pt>
                <c:pt idx="24">
                  <c:v>-11.514778</c:v>
                </c:pt>
                <c:pt idx="25">
                  <c:v>-12.033592000000001</c:v>
                </c:pt>
                <c:pt idx="26">
                  <c:v>-12.576651</c:v>
                </c:pt>
                <c:pt idx="27">
                  <c:v>-13.148232</c:v>
                </c:pt>
                <c:pt idx="28">
                  <c:v>-13.736264</c:v>
                </c:pt>
                <c:pt idx="29">
                  <c:v>-14.344564</c:v>
                </c:pt>
                <c:pt idx="30">
                  <c:v>-14.977980000000001</c:v>
                </c:pt>
                <c:pt idx="31">
                  <c:v>-15.627132</c:v>
                </c:pt>
                <c:pt idx="32">
                  <c:v>-16.293619</c:v>
                </c:pt>
                <c:pt idx="33">
                  <c:v>-16.977139000000001</c:v>
                </c:pt>
                <c:pt idx="34">
                  <c:v>-17.675182</c:v>
                </c:pt>
                <c:pt idx="35">
                  <c:v>-18.152902999999998</c:v>
                </c:pt>
                <c:pt idx="36">
                  <c:v>-17.850536000000002</c:v>
                </c:pt>
                <c:pt idx="37">
                  <c:v>-17.866598</c:v>
                </c:pt>
                <c:pt idx="38">
                  <c:v>-17.954443000000001</c:v>
                </c:pt>
                <c:pt idx="39">
                  <c:v>-18.156599</c:v>
                </c:pt>
                <c:pt idx="40">
                  <c:v>-18.466421</c:v>
                </c:pt>
                <c:pt idx="41">
                  <c:v>-18.849257000000001</c:v>
                </c:pt>
                <c:pt idx="42">
                  <c:v>-19.219467000000002</c:v>
                </c:pt>
                <c:pt idx="43">
                  <c:v>-19.549810000000001</c:v>
                </c:pt>
                <c:pt idx="44">
                  <c:v>-19.745688999999999</c:v>
                </c:pt>
                <c:pt idx="45">
                  <c:v>-19.794049999999999</c:v>
                </c:pt>
                <c:pt idx="46">
                  <c:v>-19.794927999999999</c:v>
                </c:pt>
                <c:pt idx="47">
                  <c:v>-19.798051999999998</c:v>
                </c:pt>
                <c:pt idx="48">
                  <c:v>-19.791481000000001</c:v>
                </c:pt>
                <c:pt idx="49">
                  <c:v>-19.792581999999999</c:v>
                </c:pt>
                <c:pt idx="50">
                  <c:v>-19.789873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+10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-10</c:v>
                      </c:pt>
                      <c:pt idx="1">
                        <c:v>-9.3000000000000007</c:v>
                      </c:pt>
                      <c:pt idx="2">
                        <c:v>-8.6</c:v>
                      </c:pt>
                      <c:pt idx="3">
                        <c:v>-7.9</c:v>
                      </c:pt>
                      <c:pt idx="4">
                        <c:v>-7.2</c:v>
                      </c:pt>
                      <c:pt idx="5">
                        <c:v>-6.5</c:v>
                      </c:pt>
                      <c:pt idx="6">
                        <c:v>-5.8</c:v>
                      </c:pt>
                      <c:pt idx="7">
                        <c:v>-5.0999999999999996</c:v>
                      </c:pt>
                      <c:pt idx="8">
                        <c:v>-4.4000000000000004</c:v>
                      </c:pt>
                      <c:pt idx="9">
                        <c:v>-3.7</c:v>
                      </c:pt>
                      <c:pt idx="10">
                        <c:v>-3</c:v>
                      </c:pt>
                      <c:pt idx="11">
                        <c:v>-2.2999999999999998</c:v>
                      </c:pt>
                      <c:pt idx="12">
                        <c:v>-1.6</c:v>
                      </c:pt>
                      <c:pt idx="13">
                        <c:v>-0.9</c:v>
                      </c:pt>
                      <c:pt idx="14">
                        <c:v>-0.2</c:v>
                      </c:pt>
                      <c:pt idx="15">
                        <c:v>0.5</c:v>
                      </c:pt>
                      <c:pt idx="16">
                        <c:v>1.2</c:v>
                      </c:pt>
                      <c:pt idx="17">
                        <c:v>1.9</c:v>
                      </c:pt>
                      <c:pt idx="18">
                        <c:v>2.6</c:v>
                      </c:pt>
                      <c:pt idx="19">
                        <c:v>3.3</c:v>
                      </c:pt>
                      <c:pt idx="20">
                        <c:v>4</c:v>
                      </c:pt>
                      <c:pt idx="21">
                        <c:v>4.7</c:v>
                      </c:pt>
                      <c:pt idx="22">
                        <c:v>5.4</c:v>
                      </c:pt>
                      <c:pt idx="23">
                        <c:v>6.1</c:v>
                      </c:pt>
                      <c:pt idx="24">
                        <c:v>6.8</c:v>
                      </c:pt>
                      <c:pt idx="25">
                        <c:v>7.5</c:v>
                      </c:pt>
                      <c:pt idx="26">
                        <c:v>8.1999999999999993</c:v>
                      </c:pt>
                      <c:pt idx="27">
                        <c:v>8.9</c:v>
                      </c:pt>
                      <c:pt idx="28">
                        <c:v>9.6</c:v>
                      </c:pt>
                      <c:pt idx="29">
                        <c:v>10.3</c:v>
                      </c:pt>
                      <c:pt idx="30">
                        <c:v>11</c:v>
                      </c:pt>
                      <c:pt idx="31">
                        <c:v>11.7</c:v>
                      </c:pt>
                      <c:pt idx="32">
                        <c:v>12.4</c:v>
                      </c:pt>
                      <c:pt idx="33">
                        <c:v>13.1</c:v>
                      </c:pt>
                      <c:pt idx="34">
                        <c:v>13.8</c:v>
                      </c:pt>
                      <c:pt idx="35">
                        <c:v>14.5</c:v>
                      </c:pt>
                      <c:pt idx="36">
                        <c:v>15.2</c:v>
                      </c:pt>
                      <c:pt idx="37">
                        <c:v>15.9</c:v>
                      </c:pt>
                      <c:pt idx="38">
                        <c:v>16.600000000000001</c:v>
                      </c:pt>
                      <c:pt idx="39">
                        <c:v>17.3</c:v>
                      </c:pt>
                      <c:pt idx="40">
                        <c:v>18</c:v>
                      </c:pt>
                      <c:pt idx="41">
                        <c:v>18.7</c:v>
                      </c:pt>
                      <c:pt idx="42">
                        <c:v>19.399999999999999</c:v>
                      </c:pt>
                      <c:pt idx="43">
                        <c:v>20.100000000000001</c:v>
                      </c:pt>
                      <c:pt idx="44">
                        <c:v>20.8</c:v>
                      </c:pt>
                      <c:pt idx="45">
                        <c:v>21.5</c:v>
                      </c:pt>
                      <c:pt idx="46">
                        <c:v>22.2</c:v>
                      </c:pt>
                      <c:pt idx="47">
                        <c:v>22.9</c:v>
                      </c:pt>
                      <c:pt idx="48">
                        <c:v>23.6</c:v>
                      </c:pt>
                      <c:pt idx="49">
                        <c:v>24.3</c:v>
                      </c:pt>
                      <c:pt idx="50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-6.5709423999999999</c:v>
                      </c:pt>
                      <c:pt idx="1">
                        <c:v>-6.5674434000000002</c:v>
                      </c:pt>
                      <c:pt idx="2">
                        <c:v>-6.5724688000000002</c:v>
                      </c:pt>
                      <c:pt idx="3">
                        <c:v>-6.5750003000000001</c:v>
                      </c:pt>
                      <c:pt idx="4">
                        <c:v>-6.5793986000000002</c:v>
                      </c:pt>
                      <c:pt idx="5">
                        <c:v>-6.5824008000000003</c:v>
                      </c:pt>
                      <c:pt idx="6">
                        <c:v>-6.5868377999999996</c:v>
                      </c:pt>
                      <c:pt idx="7">
                        <c:v>-6.5914916999999997</c:v>
                      </c:pt>
                      <c:pt idx="8">
                        <c:v>-6.6008247999999998</c:v>
                      </c:pt>
                      <c:pt idx="9">
                        <c:v>-6.6062808000000004</c:v>
                      </c:pt>
                      <c:pt idx="10">
                        <c:v>-6.6183252000000001</c:v>
                      </c:pt>
                      <c:pt idx="11">
                        <c:v>-6.6270727999999997</c:v>
                      </c:pt>
                      <c:pt idx="12">
                        <c:v>-6.6437058000000002</c:v>
                      </c:pt>
                      <c:pt idx="13">
                        <c:v>-6.6605825000000003</c:v>
                      </c:pt>
                      <c:pt idx="14">
                        <c:v>-6.6821064999999997</c:v>
                      </c:pt>
                      <c:pt idx="15">
                        <c:v>-6.7151436999999996</c:v>
                      </c:pt>
                      <c:pt idx="16">
                        <c:v>-6.7554216</c:v>
                      </c:pt>
                      <c:pt idx="17">
                        <c:v>-6.8109288000000001</c:v>
                      </c:pt>
                      <c:pt idx="18">
                        <c:v>-6.8872390000000001</c:v>
                      </c:pt>
                      <c:pt idx="19">
                        <c:v>-6.9953361000000003</c:v>
                      </c:pt>
                      <c:pt idx="20">
                        <c:v>-7.1511993</c:v>
                      </c:pt>
                      <c:pt idx="21">
                        <c:v>-7.3615145999999996</c:v>
                      </c:pt>
                      <c:pt idx="22">
                        <c:v>-7.6349729999999996</c:v>
                      </c:pt>
                      <c:pt idx="23">
                        <c:v>-7.9730543999999997</c:v>
                      </c:pt>
                      <c:pt idx="24">
                        <c:v>-8.3666467999999998</c:v>
                      </c:pt>
                      <c:pt idx="25">
                        <c:v>-8.8031463999999993</c:v>
                      </c:pt>
                      <c:pt idx="26">
                        <c:v>-9.2748871000000008</c:v>
                      </c:pt>
                      <c:pt idx="27">
                        <c:v>-9.7784185000000008</c:v>
                      </c:pt>
                      <c:pt idx="28">
                        <c:v>-10.304270000000001</c:v>
                      </c:pt>
                      <c:pt idx="29">
                        <c:v>-10.852798</c:v>
                      </c:pt>
                      <c:pt idx="30">
                        <c:v>-11.423161</c:v>
                      </c:pt>
                      <c:pt idx="31">
                        <c:v>-12.014783</c:v>
                      </c:pt>
                      <c:pt idx="32">
                        <c:v>-12.616526</c:v>
                      </c:pt>
                      <c:pt idx="33">
                        <c:v>-13.240841</c:v>
                      </c:pt>
                      <c:pt idx="34">
                        <c:v>-13.871264999999999</c:v>
                      </c:pt>
                      <c:pt idx="35">
                        <c:v>-14.253992</c:v>
                      </c:pt>
                      <c:pt idx="36">
                        <c:v>-14.025218000000001</c:v>
                      </c:pt>
                      <c:pt idx="37">
                        <c:v>-14.043785</c:v>
                      </c:pt>
                      <c:pt idx="38">
                        <c:v>-14.13402</c:v>
                      </c:pt>
                      <c:pt idx="39">
                        <c:v>-14.339518999999999</c:v>
                      </c:pt>
                      <c:pt idx="40">
                        <c:v>-14.651652</c:v>
                      </c:pt>
                      <c:pt idx="41">
                        <c:v>-15.033580000000001</c:v>
                      </c:pt>
                      <c:pt idx="42">
                        <c:v>-15.405207000000001</c:v>
                      </c:pt>
                      <c:pt idx="43">
                        <c:v>-15.732576999999999</c:v>
                      </c:pt>
                      <c:pt idx="44">
                        <c:v>-15.931751</c:v>
                      </c:pt>
                      <c:pt idx="45">
                        <c:v>-15.978796000000001</c:v>
                      </c:pt>
                      <c:pt idx="46">
                        <c:v>-15.979134</c:v>
                      </c:pt>
                      <c:pt idx="47">
                        <c:v>-15.98081</c:v>
                      </c:pt>
                      <c:pt idx="48">
                        <c:v>-15.978382</c:v>
                      </c:pt>
                      <c:pt idx="49">
                        <c:v>-15.97626</c:v>
                      </c:pt>
                      <c:pt idx="50">
                        <c:v>-15.974598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CL'!$X$2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CL'!$X$5:$X$205</c:f>
              <c:numCache>
                <c:formatCode>General</c:formatCode>
                <c:ptCount val="201"/>
                <c:pt idx="0">
                  <c:v>-8.2703875999999994</c:v>
                </c:pt>
                <c:pt idx="1">
                  <c:v>-8.2650366000000002</c:v>
                </c:pt>
                <c:pt idx="2">
                  <c:v>-8.2677993999999995</c:v>
                </c:pt>
                <c:pt idx="3">
                  <c:v>-8.2669268000000002</c:v>
                </c:pt>
                <c:pt idx="4">
                  <c:v>-8.2672843999999994</c:v>
                </c:pt>
                <c:pt idx="5">
                  <c:v>-8.2734032000000006</c:v>
                </c:pt>
                <c:pt idx="6">
                  <c:v>-8.2708969000000003</c:v>
                </c:pt>
                <c:pt idx="7">
                  <c:v>-8.2750606999999992</c:v>
                </c:pt>
                <c:pt idx="8">
                  <c:v>-8.2743692000000006</c:v>
                </c:pt>
                <c:pt idx="9">
                  <c:v>-8.2758894000000005</c:v>
                </c:pt>
                <c:pt idx="10">
                  <c:v>-8.2791309000000002</c:v>
                </c:pt>
                <c:pt idx="11">
                  <c:v>-8.2797642000000007</c:v>
                </c:pt>
                <c:pt idx="12">
                  <c:v>-8.2822323000000004</c:v>
                </c:pt>
                <c:pt idx="13">
                  <c:v>-8.2853060000000003</c:v>
                </c:pt>
                <c:pt idx="14">
                  <c:v>-8.2899933000000008</c:v>
                </c:pt>
                <c:pt idx="15">
                  <c:v>-8.2965163999999998</c:v>
                </c:pt>
                <c:pt idx="16">
                  <c:v>-8.3043346000000007</c:v>
                </c:pt>
                <c:pt idx="17">
                  <c:v>-8.3142080000000007</c:v>
                </c:pt>
                <c:pt idx="18">
                  <c:v>-8.3257159999999999</c:v>
                </c:pt>
                <c:pt idx="19">
                  <c:v>-8.3440685000000006</c:v>
                </c:pt>
                <c:pt idx="20">
                  <c:v>-8.3733730000000008</c:v>
                </c:pt>
                <c:pt idx="21">
                  <c:v>-8.4126539000000005</c:v>
                </c:pt>
                <c:pt idx="22">
                  <c:v>-8.4759320999999996</c:v>
                </c:pt>
                <c:pt idx="23">
                  <c:v>-8.5746412000000003</c:v>
                </c:pt>
                <c:pt idx="24">
                  <c:v>-8.7194967000000005</c:v>
                </c:pt>
                <c:pt idx="25">
                  <c:v>-8.9290427999999995</c:v>
                </c:pt>
                <c:pt idx="26">
                  <c:v>-9.2030343999999999</c:v>
                </c:pt>
                <c:pt idx="27">
                  <c:v>-9.5399379999999994</c:v>
                </c:pt>
                <c:pt idx="28">
                  <c:v>-9.9312143000000006</c:v>
                </c:pt>
                <c:pt idx="29">
                  <c:v>-10.366338000000001</c:v>
                </c:pt>
                <c:pt idx="30">
                  <c:v>-10.834453</c:v>
                </c:pt>
                <c:pt idx="31">
                  <c:v>-11.339173000000001</c:v>
                </c:pt>
                <c:pt idx="32">
                  <c:v>-11.871962</c:v>
                </c:pt>
                <c:pt idx="33">
                  <c:v>-12.430427</c:v>
                </c:pt>
                <c:pt idx="34">
                  <c:v>-13.004970999999999</c:v>
                </c:pt>
                <c:pt idx="35">
                  <c:v>-13.352798</c:v>
                </c:pt>
                <c:pt idx="36">
                  <c:v>-13.152006999999999</c:v>
                </c:pt>
                <c:pt idx="37">
                  <c:v>-13.172886</c:v>
                </c:pt>
                <c:pt idx="38">
                  <c:v>-13.261934</c:v>
                </c:pt>
                <c:pt idx="39">
                  <c:v>-13.472906</c:v>
                </c:pt>
                <c:pt idx="40">
                  <c:v>-13.789312000000001</c:v>
                </c:pt>
                <c:pt idx="41">
                  <c:v>-14.170384</c:v>
                </c:pt>
                <c:pt idx="42">
                  <c:v>-14.541975000000001</c:v>
                </c:pt>
                <c:pt idx="43">
                  <c:v>-14.869125</c:v>
                </c:pt>
                <c:pt idx="44">
                  <c:v>-15.065913</c:v>
                </c:pt>
                <c:pt idx="45">
                  <c:v>-15.116960000000001</c:v>
                </c:pt>
                <c:pt idx="46">
                  <c:v>-15.115561</c:v>
                </c:pt>
                <c:pt idx="47">
                  <c:v>-15.116455999999999</c:v>
                </c:pt>
                <c:pt idx="48">
                  <c:v>-15.114786</c:v>
                </c:pt>
                <c:pt idx="49">
                  <c:v>-15.115675</c:v>
                </c:pt>
                <c:pt idx="50">
                  <c:v>-15.113766999999999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CL'!$Y$2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-8.3353824999999997</c:v>
                </c:pt>
                <c:pt idx="1">
                  <c:v>-8.3327570000000009</c:v>
                </c:pt>
                <c:pt idx="2">
                  <c:v>-8.3336287000000002</c:v>
                </c:pt>
                <c:pt idx="3">
                  <c:v>-8.3344660000000008</c:v>
                </c:pt>
                <c:pt idx="4">
                  <c:v>-8.3351374000000007</c:v>
                </c:pt>
                <c:pt idx="5">
                  <c:v>-8.3357610999999991</c:v>
                </c:pt>
                <c:pt idx="6">
                  <c:v>-8.3358068000000003</c:v>
                </c:pt>
                <c:pt idx="7">
                  <c:v>-8.3390082999999997</c:v>
                </c:pt>
                <c:pt idx="8">
                  <c:v>-8.3395080999999998</c:v>
                </c:pt>
                <c:pt idx="9">
                  <c:v>-8.3421421000000002</c:v>
                </c:pt>
                <c:pt idx="10">
                  <c:v>-8.3443889999999996</c:v>
                </c:pt>
                <c:pt idx="11">
                  <c:v>-8.3445663000000003</c:v>
                </c:pt>
                <c:pt idx="12">
                  <c:v>-8.3463277999999992</c:v>
                </c:pt>
                <c:pt idx="13">
                  <c:v>-8.3529462999999993</c:v>
                </c:pt>
                <c:pt idx="14">
                  <c:v>-8.3537911999999999</c:v>
                </c:pt>
                <c:pt idx="15">
                  <c:v>-8.3597363999999992</c:v>
                </c:pt>
                <c:pt idx="16">
                  <c:v>-8.3721323000000005</c:v>
                </c:pt>
                <c:pt idx="17">
                  <c:v>-8.3791370000000001</c:v>
                </c:pt>
                <c:pt idx="18">
                  <c:v>-8.3956012999999992</c:v>
                </c:pt>
                <c:pt idx="19">
                  <c:v>-8.4132642999999998</c:v>
                </c:pt>
                <c:pt idx="20">
                  <c:v>-8.4479922999999992</c:v>
                </c:pt>
                <c:pt idx="21">
                  <c:v>-8.4923239000000006</c:v>
                </c:pt>
                <c:pt idx="22">
                  <c:v>-8.5663996000000004</c:v>
                </c:pt>
                <c:pt idx="23">
                  <c:v>-8.6791973000000002</c:v>
                </c:pt>
                <c:pt idx="24">
                  <c:v>-8.8476800999999998</c:v>
                </c:pt>
                <c:pt idx="25">
                  <c:v>-9.0840014999999994</c:v>
                </c:pt>
                <c:pt idx="26">
                  <c:v>-9.3848790999999991</c:v>
                </c:pt>
                <c:pt idx="27">
                  <c:v>-9.7501239999999996</c:v>
                </c:pt>
                <c:pt idx="28">
                  <c:v>-10.159034</c:v>
                </c:pt>
                <c:pt idx="29">
                  <c:v>-10.613472</c:v>
                </c:pt>
                <c:pt idx="30">
                  <c:v>-11.098084</c:v>
                </c:pt>
                <c:pt idx="31">
                  <c:v>-11.615202999999999</c:v>
                </c:pt>
                <c:pt idx="32">
                  <c:v>-12.157470999999999</c:v>
                </c:pt>
                <c:pt idx="33">
                  <c:v>-12.725764</c:v>
                </c:pt>
                <c:pt idx="34">
                  <c:v>-13.308496</c:v>
                </c:pt>
                <c:pt idx="35">
                  <c:v>-13.620386999999999</c:v>
                </c:pt>
                <c:pt idx="36">
                  <c:v>-13.444216000000001</c:v>
                </c:pt>
                <c:pt idx="37">
                  <c:v>-13.464383</c:v>
                </c:pt>
                <c:pt idx="38">
                  <c:v>-13.552008000000001</c:v>
                </c:pt>
                <c:pt idx="39">
                  <c:v>-13.761849</c:v>
                </c:pt>
                <c:pt idx="40">
                  <c:v>-14.077286000000001</c:v>
                </c:pt>
                <c:pt idx="41">
                  <c:v>-14.458856000000001</c:v>
                </c:pt>
                <c:pt idx="42">
                  <c:v>-14.828742</c:v>
                </c:pt>
                <c:pt idx="43">
                  <c:v>-15.160648999999999</c:v>
                </c:pt>
                <c:pt idx="44">
                  <c:v>-15.357063999999999</c:v>
                </c:pt>
                <c:pt idx="45">
                  <c:v>-15.40638</c:v>
                </c:pt>
                <c:pt idx="46">
                  <c:v>-15.408628</c:v>
                </c:pt>
                <c:pt idx="47">
                  <c:v>-15.410936</c:v>
                </c:pt>
                <c:pt idx="48">
                  <c:v>-15.406269</c:v>
                </c:pt>
                <c:pt idx="49">
                  <c:v>-15.40532</c:v>
                </c:pt>
                <c:pt idx="50">
                  <c:v>-15.405047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CL'!$Z$2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-8.7092915000000009</c:v>
                </c:pt>
                <c:pt idx="1">
                  <c:v>-8.7083730999999993</c:v>
                </c:pt>
                <c:pt idx="2">
                  <c:v>-8.7081508999999997</c:v>
                </c:pt>
                <c:pt idx="3">
                  <c:v>-8.7079096000000007</c:v>
                </c:pt>
                <c:pt idx="4">
                  <c:v>-8.7123679999999997</c:v>
                </c:pt>
                <c:pt idx="5">
                  <c:v>-8.7079611000000003</c:v>
                </c:pt>
                <c:pt idx="6">
                  <c:v>-8.7127686000000004</c:v>
                </c:pt>
                <c:pt idx="7">
                  <c:v>-8.7126894000000004</c:v>
                </c:pt>
                <c:pt idx="8">
                  <c:v>-8.7145138000000006</c:v>
                </c:pt>
                <c:pt idx="9">
                  <c:v>-8.7164879000000006</c:v>
                </c:pt>
                <c:pt idx="10">
                  <c:v>-8.7208003999999999</c:v>
                </c:pt>
                <c:pt idx="11">
                  <c:v>-8.7226944</c:v>
                </c:pt>
                <c:pt idx="12">
                  <c:v>-8.7218999999999998</c:v>
                </c:pt>
                <c:pt idx="13">
                  <c:v>-8.7284459999999999</c:v>
                </c:pt>
                <c:pt idx="14">
                  <c:v>-8.7341309000000003</c:v>
                </c:pt>
                <c:pt idx="15">
                  <c:v>-8.7387323000000006</c:v>
                </c:pt>
                <c:pt idx="16">
                  <c:v>-8.7504997000000007</c:v>
                </c:pt>
                <c:pt idx="17">
                  <c:v>-8.7612761999999993</c:v>
                </c:pt>
                <c:pt idx="18">
                  <c:v>-8.7829647000000008</c:v>
                </c:pt>
                <c:pt idx="19">
                  <c:v>-8.8074112000000007</c:v>
                </c:pt>
                <c:pt idx="20">
                  <c:v>-8.8531770999999999</c:v>
                </c:pt>
                <c:pt idx="21">
                  <c:v>-8.9183216000000005</c:v>
                </c:pt>
                <c:pt idx="22">
                  <c:v>-9.0223140999999991</c:v>
                </c:pt>
                <c:pt idx="23">
                  <c:v>-9.1821289000000004</c:v>
                </c:pt>
                <c:pt idx="24">
                  <c:v>-9.4102726000000008</c:v>
                </c:pt>
                <c:pt idx="25">
                  <c:v>-9.7107191000000004</c:v>
                </c:pt>
                <c:pt idx="26">
                  <c:v>-10.073997</c:v>
                </c:pt>
                <c:pt idx="27">
                  <c:v>-10.486801</c:v>
                </c:pt>
                <c:pt idx="28">
                  <c:v>-10.938141</c:v>
                </c:pt>
                <c:pt idx="29">
                  <c:v>-11.42822</c:v>
                </c:pt>
                <c:pt idx="30">
                  <c:v>-11.947087</c:v>
                </c:pt>
                <c:pt idx="31">
                  <c:v>-12.495907000000001</c:v>
                </c:pt>
                <c:pt idx="32">
                  <c:v>-13.06836</c:v>
                </c:pt>
                <c:pt idx="33">
                  <c:v>-13.658227</c:v>
                </c:pt>
                <c:pt idx="34">
                  <c:v>-14.267853000000001</c:v>
                </c:pt>
                <c:pt idx="35">
                  <c:v>-14.626842999999999</c:v>
                </c:pt>
                <c:pt idx="36">
                  <c:v>-14.412546000000001</c:v>
                </c:pt>
                <c:pt idx="37">
                  <c:v>-14.425331</c:v>
                </c:pt>
                <c:pt idx="38">
                  <c:v>-14.511419</c:v>
                </c:pt>
                <c:pt idx="39">
                  <c:v>-14.718273999999999</c:v>
                </c:pt>
                <c:pt idx="40">
                  <c:v>-15.031967</c:v>
                </c:pt>
                <c:pt idx="41">
                  <c:v>-15.411834000000001</c:v>
                </c:pt>
                <c:pt idx="42">
                  <c:v>-15.789282</c:v>
                </c:pt>
                <c:pt idx="43">
                  <c:v>-16.117215999999999</c:v>
                </c:pt>
                <c:pt idx="44">
                  <c:v>-16.315346000000002</c:v>
                </c:pt>
                <c:pt idx="45">
                  <c:v>-16.362113999999998</c:v>
                </c:pt>
                <c:pt idx="46">
                  <c:v>-16.366244999999999</c:v>
                </c:pt>
                <c:pt idx="47">
                  <c:v>-16.365549000000001</c:v>
                </c:pt>
                <c:pt idx="48">
                  <c:v>-16.363924000000001</c:v>
                </c:pt>
                <c:pt idx="49">
                  <c:v>-16.362701000000001</c:v>
                </c:pt>
                <c:pt idx="50">
                  <c:v>-16.361419999999999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CL'!$AA$2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-9.2638511999999995</c:v>
                </c:pt>
                <c:pt idx="1">
                  <c:v>-9.2614993999999999</c:v>
                </c:pt>
                <c:pt idx="2">
                  <c:v>-9.2647017999999992</c:v>
                </c:pt>
                <c:pt idx="3">
                  <c:v>-9.2613640000000004</c:v>
                </c:pt>
                <c:pt idx="4">
                  <c:v>-9.2643938000000006</c:v>
                </c:pt>
                <c:pt idx="5">
                  <c:v>-9.2666464000000008</c:v>
                </c:pt>
                <c:pt idx="6">
                  <c:v>-9.2662420000000001</c:v>
                </c:pt>
                <c:pt idx="7">
                  <c:v>-9.2675753000000007</c:v>
                </c:pt>
                <c:pt idx="8">
                  <c:v>-9.2666682999999992</c:v>
                </c:pt>
                <c:pt idx="9">
                  <c:v>-9.2670201999999993</c:v>
                </c:pt>
                <c:pt idx="10">
                  <c:v>-9.2735032999999998</c:v>
                </c:pt>
                <c:pt idx="11">
                  <c:v>-9.2671679999999999</c:v>
                </c:pt>
                <c:pt idx="12">
                  <c:v>-9.2701626000000008</c:v>
                </c:pt>
                <c:pt idx="13">
                  <c:v>-9.2762250999999996</c:v>
                </c:pt>
                <c:pt idx="14">
                  <c:v>-9.2788734000000002</c:v>
                </c:pt>
                <c:pt idx="15">
                  <c:v>-9.2863045</c:v>
                </c:pt>
                <c:pt idx="16">
                  <c:v>-9.2954760000000007</c:v>
                </c:pt>
                <c:pt idx="17">
                  <c:v>-9.3112764000000006</c:v>
                </c:pt>
                <c:pt idx="18">
                  <c:v>-9.3326998000000003</c:v>
                </c:pt>
                <c:pt idx="19">
                  <c:v>-9.3657608000000003</c:v>
                </c:pt>
                <c:pt idx="20">
                  <c:v>-9.4203825000000005</c:v>
                </c:pt>
                <c:pt idx="21">
                  <c:v>-9.5037804000000001</c:v>
                </c:pt>
                <c:pt idx="22">
                  <c:v>-9.6332749999999994</c:v>
                </c:pt>
                <c:pt idx="23">
                  <c:v>-9.8266182000000004</c:v>
                </c:pt>
                <c:pt idx="24">
                  <c:v>-10.098435</c:v>
                </c:pt>
                <c:pt idx="25">
                  <c:v>-10.438877</c:v>
                </c:pt>
                <c:pt idx="26">
                  <c:v>-10.830781999999999</c:v>
                </c:pt>
                <c:pt idx="27">
                  <c:v>-11.273441999999999</c:v>
                </c:pt>
                <c:pt idx="28">
                  <c:v>-11.757052</c:v>
                </c:pt>
                <c:pt idx="29">
                  <c:v>-12.270377</c:v>
                </c:pt>
                <c:pt idx="30">
                  <c:v>-12.813101</c:v>
                </c:pt>
                <c:pt idx="31">
                  <c:v>-13.382698</c:v>
                </c:pt>
                <c:pt idx="32">
                  <c:v>-13.980655</c:v>
                </c:pt>
                <c:pt idx="33">
                  <c:v>-14.599596</c:v>
                </c:pt>
                <c:pt idx="34">
                  <c:v>-15.235825999999999</c:v>
                </c:pt>
                <c:pt idx="35">
                  <c:v>-15.623696000000001</c:v>
                </c:pt>
                <c:pt idx="36">
                  <c:v>-15.385666000000001</c:v>
                </c:pt>
                <c:pt idx="37">
                  <c:v>-15.401484</c:v>
                </c:pt>
                <c:pt idx="38">
                  <c:v>-15.483809000000001</c:v>
                </c:pt>
                <c:pt idx="39">
                  <c:v>-15.690048000000001</c:v>
                </c:pt>
                <c:pt idx="40">
                  <c:v>-16.005302</c:v>
                </c:pt>
                <c:pt idx="41">
                  <c:v>-16.384862999999999</c:v>
                </c:pt>
                <c:pt idx="42">
                  <c:v>-16.757636999999999</c:v>
                </c:pt>
                <c:pt idx="43">
                  <c:v>-17.088059999999999</c:v>
                </c:pt>
                <c:pt idx="44">
                  <c:v>-17.286653999999999</c:v>
                </c:pt>
                <c:pt idx="45">
                  <c:v>-17.335436000000001</c:v>
                </c:pt>
                <c:pt idx="46">
                  <c:v>-17.337339</c:v>
                </c:pt>
                <c:pt idx="47">
                  <c:v>-17.334419</c:v>
                </c:pt>
                <c:pt idx="48">
                  <c:v>-17.333193000000001</c:v>
                </c:pt>
                <c:pt idx="49">
                  <c:v>-17.334479999999999</c:v>
                </c:pt>
                <c:pt idx="50">
                  <c:v>-17.329032999999999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CL'!$AB$2</c:f>
              <c:strCache>
                <c:ptCount val="1"/>
                <c:pt idx="0">
                  <c:v>+12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-10.573397</c:v>
                </c:pt>
                <c:pt idx="1">
                  <c:v>-10.571541</c:v>
                </c:pt>
                <c:pt idx="2">
                  <c:v>-10.571260000000001</c:v>
                </c:pt>
                <c:pt idx="3">
                  <c:v>-10.562135</c:v>
                </c:pt>
                <c:pt idx="4">
                  <c:v>-10.563957</c:v>
                </c:pt>
                <c:pt idx="5">
                  <c:v>-10.558686</c:v>
                </c:pt>
                <c:pt idx="6">
                  <c:v>-10.552372</c:v>
                </c:pt>
                <c:pt idx="7">
                  <c:v>-10.54696</c:v>
                </c:pt>
                <c:pt idx="8">
                  <c:v>-10.543042</c:v>
                </c:pt>
                <c:pt idx="9">
                  <c:v>-10.534978000000001</c:v>
                </c:pt>
                <c:pt idx="10">
                  <c:v>-10.528019</c:v>
                </c:pt>
                <c:pt idx="11">
                  <c:v>-10.517106999999999</c:v>
                </c:pt>
                <c:pt idx="12">
                  <c:v>-10.510521000000001</c:v>
                </c:pt>
                <c:pt idx="13">
                  <c:v>-10.496226</c:v>
                </c:pt>
                <c:pt idx="14">
                  <c:v>-10.488078</c:v>
                </c:pt>
                <c:pt idx="15">
                  <c:v>-10.476212</c:v>
                </c:pt>
                <c:pt idx="16">
                  <c:v>-10.472851</c:v>
                </c:pt>
                <c:pt idx="17">
                  <c:v>-10.473029</c:v>
                </c:pt>
                <c:pt idx="18">
                  <c:v>-10.484555</c:v>
                </c:pt>
                <c:pt idx="19">
                  <c:v>-10.509886</c:v>
                </c:pt>
                <c:pt idx="20">
                  <c:v>-10.564802</c:v>
                </c:pt>
                <c:pt idx="21">
                  <c:v>-10.664023</c:v>
                </c:pt>
                <c:pt idx="22">
                  <c:v>-10.826180000000001</c:v>
                </c:pt>
                <c:pt idx="23">
                  <c:v>-11.065265999999999</c:v>
                </c:pt>
                <c:pt idx="24">
                  <c:v>-11.378572</c:v>
                </c:pt>
                <c:pt idx="25">
                  <c:v>-11.757141000000001</c:v>
                </c:pt>
                <c:pt idx="26">
                  <c:v>-12.186286000000001</c:v>
                </c:pt>
                <c:pt idx="27">
                  <c:v>-12.658199</c:v>
                </c:pt>
                <c:pt idx="28">
                  <c:v>-13.164166</c:v>
                </c:pt>
                <c:pt idx="29">
                  <c:v>-13.700768999999999</c:v>
                </c:pt>
                <c:pt idx="30">
                  <c:v>-14.269432999999999</c:v>
                </c:pt>
                <c:pt idx="31">
                  <c:v>-14.862572999999999</c:v>
                </c:pt>
                <c:pt idx="32">
                  <c:v>-15.479708</c:v>
                </c:pt>
                <c:pt idx="33">
                  <c:v>-16.124022</c:v>
                </c:pt>
                <c:pt idx="34">
                  <c:v>-16.785371999999999</c:v>
                </c:pt>
                <c:pt idx="35">
                  <c:v>-17.191416</c:v>
                </c:pt>
                <c:pt idx="36">
                  <c:v>-16.942377</c:v>
                </c:pt>
                <c:pt idx="37">
                  <c:v>-16.954101999999999</c:v>
                </c:pt>
                <c:pt idx="38">
                  <c:v>-17.036014999999999</c:v>
                </c:pt>
                <c:pt idx="39">
                  <c:v>-17.242146999999999</c:v>
                </c:pt>
                <c:pt idx="40">
                  <c:v>-17.557009000000001</c:v>
                </c:pt>
                <c:pt idx="41">
                  <c:v>-17.935465000000001</c:v>
                </c:pt>
                <c:pt idx="42">
                  <c:v>-18.309145000000001</c:v>
                </c:pt>
                <c:pt idx="43">
                  <c:v>-18.635936999999998</c:v>
                </c:pt>
                <c:pt idx="44">
                  <c:v>-18.835336999999999</c:v>
                </c:pt>
                <c:pt idx="45">
                  <c:v>-18.886825999999999</c:v>
                </c:pt>
                <c:pt idx="46">
                  <c:v>-18.885237</c:v>
                </c:pt>
                <c:pt idx="47">
                  <c:v>-18.883185999999998</c:v>
                </c:pt>
                <c:pt idx="48">
                  <c:v>-18.880804000000001</c:v>
                </c:pt>
                <c:pt idx="49">
                  <c:v>-18.882007999999999</c:v>
                </c:pt>
                <c:pt idx="50">
                  <c:v>-18.881032999999999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6.8</c:v>
                </c:pt>
                <c:pt idx="1">
                  <c:v>7.5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Pt'!$T$1:$Y$1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Pt'!$T$7:$Y$7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8.9</c:v>
                </c:pt>
                <c:pt idx="2">
                  <c:v>9.6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Pt'!$K$1:$P$1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Pt'!$K$7:$O$7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Pt'!$AA$1:$AF$1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Pt'!$AA$7:$AE$7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24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2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192467786944625"/>
          <c:y val="0.13391596416062071"/>
          <c:w val="0.47850974538478003"/>
          <c:h val="0.2046679773308733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7.8203999999999496E-3</c:v>
                </c:pt>
                <c:pt idx="1">
                  <c:v>6.7582099999999201E-2</c:v>
                </c:pt>
                <c:pt idx="2">
                  <c:v>-15.909767600000002</c:v>
                </c:pt>
                <c:pt idx="3">
                  <c:v>-16.736520800000001</c:v>
                </c:pt>
                <c:pt idx="4">
                  <c:v>-18.519425399999999</c:v>
                </c:pt>
                <c:pt idx="5">
                  <c:v>-15.5709424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2"/>
          <c:order val="1"/>
          <c:tx>
            <c:strRef>
              <c:f>'P1dB Pt'!$K$1:$P$1</c:f>
              <c:strCache>
                <c:ptCount val="6"/>
                <c:pt idx="0">
                  <c:v>Configuration A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</c:numCache>
            </c:numRef>
          </c:xVal>
          <c:yVal>
            <c:numRef>
              <c:f>'P1dB Pt'!$K$6:$O$6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8-4C4D-97A0-5F6DB46FAEC9}"/>
            </c:ext>
          </c:extLst>
        </c:ser>
        <c:ser>
          <c:idx val="3"/>
          <c:order val="2"/>
          <c:tx>
            <c:strRef>
              <c:f>'P1dB Pt'!$T$1:$Y$1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Pt'!$T$6:$Y$6</c:f>
              <c:numCache>
                <c:formatCode>General</c:formatCode>
                <c:ptCount val="6"/>
                <c:pt idx="0">
                  <c:v>-3.0344000000006588E-3</c:v>
                </c:pt>
                <c:pt idx="1">
                  <c:v>0.14987600000000079</c:v>
                </c:pt>
                <c:pt idx="2">
                  <c:v>-0.33814100000000025</c:v>
                </c:pt>
                <c:pt idx="3">
                  <c:v>-18.263851199999998</c:v>
                </c:pt>
                <c:pt idx="4">
                  <c:v>-19.573397</c:v>
                </c:pt>
                <c:pt idx="5">
                  <c:v>-17.458098400000001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ser>
          <c:idx val="5"/>
          <c:order val="3"/>
          <c:tx>
            <c:strRef>
              <c:f>'P1dB Pt'!$AA$1:$AF$1</c:f>
              <c:strCache>
                <c:ptCount val="6"/>
                <c:pt idx="0">
                  <c:v>Configuration B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</c:numCache>
            </c:numRef>
          </c:xVal>
          <c:yVal>
            <c:numRef>
              <c:f>'P1dB Pt'!$AA$6:$AE$6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4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2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892949210204"/>
          <c:y val="0.17766497998645908"/>
          <c:w val="0.45091565660351524"/>
          <c:h val="0.1916950766019731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6.5225</c:v>
                </c:pt>
                <c:pt idx="1">
                  <c:v>6.7620561224490006</c:v>
                </c:pt>
                <c:pt idx="2">
                  <c:v>7.0016122448979994</c:v>
                </c:pt>
                <c:pt idx="3">
                  <c:v>7.2411683673468996</c:v>
                </c:pt>
                <c:pt idx="4">
                  <c:v>7.4807244897959002</c:v>
                </c:pt>
                <c:pt idx="5">
                  <c:v>7.7202806122448999</c:v>
                </c:pt>
                <c:pt idx="6">
                  <c:v>7.9598367346939005</c:v>
                </c:pt>
                <c:pt idx="7">
                  <c:v>8.1993928571429002</c:v>
                </c:pt>
                <c:pt idx="8">
                  <c:v>8.4389489795917996</c:v>
                </c:pt>
                <c:pt idx="9">
                  <c:v>8.6785051020408002</c:v>
                </c:pt>
                <c:pt idx="10">
                  <c:v>8.918061224489799</c:v>
                </c:pt>
                <c:pt idx="11">
                  <c:v>9.1576173469388014</c:v>
                </c:pt>
                <c:pt idx="12">
                  <c:v>9.3971734693878002</c:v>
                </c:pt>
                <c:pt idx="13">
                  <c:v>9.6367295918367013</c:v>
                </c:pt>
                <c:pt idx="14">
                  <c:v>9.8762857142857001</c:v>
                </c:pt>
                <c:pt idx="15">
                  <c:v>10.115841836735001</c:v>
                </c:pt>
                <c:pt idx="16">
                  <c:v>10.355397959184</c:v>
                </c:pt>
                <c:pt idx="17">
                  <c:v>10.594954081632999</c:v>
                </c:pt>
                <c:pt idx="18">
                  <c:v>10.834510204082001</c:v>
                </c:pt>
                <c:pt idx="19">
                  <c:v>11.074066326531</c:v>
                </c:pt>
                <c:pt idx="20">
                  <c:v>11.31362244898</c:v>
                </c:pt>
                <c:pt idx="21">
                  <c:v>11.553178571429001</c:v>
                </c:pt>
                <c:pt idx="22">
                  <c:v>11.792734693878</c:v>
                </c:pt>
                <c:pt idx="23">
                  <c:v>12.032290816327</c:v>
                </c:pt>
                <c:pt idx="24">
                  <c:v>12.271846938775999</c:v>
                </c:pt>
                <c:pt idx="25">
                  <c:v>12.511403061224001</c:v>
                </c:pt>
                <c:pt idx="26">
                  <c:v>12.750959183673</c:v>
                </c:pt>
                <c:pt idx="27">
                  <c:v>12.990515306121999</c:v>
                </c:pt>
                <c:pt idx="28">
                  <c:v>13.230071428571</c:v>
                </c:pt>
                <c:pt idx="29">
                  <c:v>13.46962755102</c:v>
                </c:pt>
                <c:pt idx="30">
                  <c:v>13.709183673468999</c:v>
                </c:pt>
                <c:pt idx="31">
                  <c:v>13.948739795918</c:v>
                </c:pt>
                <c:pt idx="32">
                  <c:v>14.188295918367</c:v>
                </c:pt>
                <c:pt idx="33">
                  <c:v>14.427852040815999</c:v>
                </c:pt>
                <c:pt idx="34">
                  <c:v>14.667408163265</c:v>
                </c:pt>
                <c:pt idx="35">
                  <c:v>14.906964285714</c:v>
                </c:pt>
                <c:pt idx="36">
                  <c:v>15.146520408163001</c:v>
                </c:pt>
                <c:pt idx="37">
                  <c:v>15.386076530612</c:v>
                </c:pt>
                <c:pt idx="38">
                  <c:v>15.625632653061</c:v>
                </c:pt>
                <c:pt idx="39">
                  <c:v>15.865188775510001</c:v>
                </c:pt>
                <c:pt idx="40">
                  <c:v>16.104744897958998</c:v>
                </c:pt>
                <c:pt idx="41">
                  <c:v>16.344301020408</c:v>
                </c:pt>
                <c:pt idx="42">
                  <c:v>16.583857142856999</c:v>
                </c:pt>
                <c:pt idx="43">
                  <c:v>16.823413265305998</c:v>
                </c:pt>
                <c:pt idx="44">
                  <c:v>17.062969387755</c:v>
                </c:pt>
                <c:pt idx="45">
                  <c:v>17.302525510203999</c:v>
                </c:pt>
                <c:pt idx="46">
                  <c:v>17.542081632653002</c:v>
                </c:pt>
                <c:pt idx="47">
                  <c:v>17.781637755102</c:v>
                </c:pt>
                <c:pt idx="48">
                  <c:v>18.021193877550999</c:v>
                </c:pt>
                <c:pt idx="49">
                  <c:v>18.260750000000002</c:v>
                </c:pt>
                <c:pt idx="50">
                  <c:v>18.500306122449</c:v>
                </c:pt>
                <c:pt idx="51">
                  <c:v>18.739862244897999</c:v>
                </c:pt>
                <c:pt idx="52">
                  <c:v>18.979418367347002</c:v>
                </c:pt>
                <c:pt idx="53">
                  <c:v>19.218974489796</c:v>
                </c:pt>
                <c:pt idx="54">
                  <c:v>19.458530612244999</c:v>
                </c:pt>
                <c:pt idx="55">
                  <c:v>19.698086734694002</c:v>
                </c:pt>
                <c:pt idx="56">
                  <c:v>19.937642857143</c:v>
                </c:pt>
                <c:pt idx="57">
                  <c:v>20.177198979591999</c:v>
                </c:pt>
                <c:pt idx="58">
                  <c:v>20.416755102041002</c:v>
                </c:pt>
                <c:pt idx="59">
                  <c:v>20.65631122449</c:v>
                </c:pt>
                <c:pt idx="60">
                  <c:v>20.895867346938999</c:v>
                </c:pt>
                <c:pt idx="61">
                  <c:v>21.135423469388002</c:v>
                </c:pt>
                <c:pt idx="62">
                  <c:v>21.374979591837</c:v>
                </c:pt>
                <c:pt idx="63">
                  <c:v>21.614535714285999</c:v>
                </c:pt>
                <c:pt idx="64">
                  <c:v>21.854091836735002</c:v>
                </c:pt>
                <c:pt idx="65">
                  <c:v>22.093647959183997</c:v>
                </c:pt>
                <c:pt idx="66">
                  <c:v>22.333204081632999</c:v>
                </c:pt>
                <c:pt idx="67">
                  <c:v>22.572760204082002</c:v>
                </c:pt>
                <c:pt idx="68">
                  <c:v>22.812316326530997</c:v>
                </c:pt>
                <c:pt idx="69">
                  <c:v>23.051872448979999</c:v>
                </c:pt>
                <c:pt idx="70">
                  <c:v>23.291428571429002</c:v>
                </c:pt>
                <c:pt idx="71">
                  <c:v>23.530984693877997</c:v>
                </c:pt>
                <c:pt idx="72">
                  <c:v>23.770540816326999</c:v>
                </c:pt>
                <c:pt idx="73">
                  <c:v>24.010096938776002</c:v>
                </c:pt>
                <c:pt idx="74">
                  <c:v>24.249653061223999</c:v>
                </c:pt>
                <c:pt idx="75">
                  <c:v>24.489209183673001</c:v>
                </c:pt>
                <c:pt idx="76">
                  <c:v>24.728765306122003</c:v>
                </c:pt>
                <c:pt idx="77">
                  <c:v>24.968321428570999</c:v>
                </c:pt>
                <c:pt idx="78">
                  <c:v>25.207877551020001</c:v>
                </c:pt>
                <c:pt idx="79">
                  <c:v>25.447433673469003</c:v>
                </c:pt>
                <c:pt idx="80">
                  <c:v>25.686989795917999</c:v>
                </c:pt>
                <c:pt idx="81">
                  <c:v>25.926545918367001</c:v>
                </c:pt>
                <c:pt idx="82">
                  <c:v>26.166102040816003</c:v>
                </c:pt>
                <c:pt idx="83">
                  <c:v>26.405658163264999</c:v>
                </c:pt>
                <c:pt idx="84">
                  <c:v>26.645214285714001</c:v>
                </c:pt>
                <c:pt idx="85">
                  <c:v>26.884770408163</c:v>
                </c:pt>
                <c:pt idx="86">
                  <c:v>27.124326530611999</c:v>
                </c:pt>
                <c:pt idx="87">
                  <c:v>27.363882653061001</c:v>
                </c:pt>
                <c:pt idx="88">
                  <c:v>27.60343877551</c:v>
                </c:pt>
                <c:pt idx="89">
                  <c:v>27.842994897958999</c:v>
                </c:pt>
                <c:pt idx="90">
                  <c:v>28.082551020408001</c:v>
                </c:pt>
                <c:pt idx="91">
                  <c:v>28.322107142857</c:v>
                </c:pt>
                <c:pt idx="92">
                  <c:v>28.561663265305999</c:v>
                </c:pt>
                <c:pt idx="93">
                  <c:v>28.801219387755001</c:v>
                </c:pt>
                <c:pt idx="94">
                  <c:v>29.040775510204</c:v>
                </c:pt>
                <c:pt idx="95">
                  <c:v>29.280331632652999</c:v>
                </c:pt>
                <c:pt idx="96">
                  <c:v>29.519887755102001</c:v>
                </c:pt>
                <c:pt idx="97">
                  <c:v>29.759443877551</c:v>
                </c:pt>
                <c:pt idx="98">
                  <c:v>29.998999999999999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-74.733497999999997</c:v>
                </c:pt>
                <c:pt idx="1">
                  <c:v>-74.876152000000005</c:v>
                </c:pt>
                <c:pt idx="2">
                  <c:v>-83.101219</c:v>
                </c:pt>
                <c:pt idx="3">
                  <c:v>-81.410645000000002</c:v>
                </c:pt>
                <c:pt idx="4">
                  <c:v>-83.187408000000005</c:v>
                </c:pt>
                <c:pt idx="5">
                  <c:v>-78.554282999999998</c:v>
                </c:pt>
                <c:pt idx="6">
                  <c:v>-81.024551000000002</c:v>
                </c:pt>
                <c:pt idx="7">
                  <c:v>-80.715393000000006</c:v>
                </c:pt>
                <c:pt idx="8">
                  <c:v>-78.179366999999999</c:v>
                </c:pt>
                <c:pt idx="9">
                  <c:v>-82.172095999999996</c:v>
                </c:pt>
                <c:pt idx="10">
                  <c:v>-80.974716000000001</c:v>
                </c:pt>
                <c:pt idx="11">
                  <c:v>-85.452774000000005</c:v>
                </c:pt>
                <c:pt idx="12">
                  <c:v>-79.755004999999997</c:v>
                </c:pt>
                <c:pt idx="13">
                  <c:v>-77.402137999999994</c:v>
                </c:pt>
                <c:pt idx="14">
                  <c:v>-72.274451999999997</c:v>
                </c:pt>
                <c:pt idx="15">
                  <c:v>-73.885268999999994</c:v>
                </c:pt>
                <c:pt idx="16">
                  <c:v>-78.618080000000006</c:v>
                </c:pt>
                <c:pt idx="17">
                  <c:v>-82.625007999999994</c:v>
                </c:pt>
                <c:pt idx="18">
                  <c:v>-84.924660000000003</c:v>
                </c:pt>
                <c:pt idx="19">
                  <c:v>-92.231384000000006</c:v>
                </c:pt>
                <c:pt idx="20">
                  <c:v>-90.455062999999996</c:v>
                </c:pt>
                <c:pt idx="21">
                  <c:v>-89.508613999999994</c:v>
                </c:pt>
                <c:pt idx="22">
                  <c:v>-83.306388999999996</c:v>
                </c:pt>
                <c:pt idx="23">
                  <c:v>-86.089545999999999</c:v>
                </c:pt>
                <c:pt idx="24">
                  <c:v>-85.211082000000005</c:v>
                </c:pt>
                <c:pt idx="25">
                  <c:v>-82.341887999999997</c:v>
                </c:pt>
                <c:pt idx="26">
                  <c:v>-76.472610000000003</c:v>
                </c:pt>
                <c:pt idx="27">
                  <c:v>-71.674388999999991</c:v>
                </c:pt>
                <c:pt idx="28">
                  <c:v>-69.549496000000005</c:v>
                </c:pt>
                <c:pt idx="29">
                  <c:v>-68.869572000000005</c:v>
                </c:pt>
                <c:pt idx="30">
                  <c:v>-68.010077999999993</c:v>
                </c:pt>
                <c:pt idx="31">
                  <c:v>-67.974113000000003</c:v>
                </c:pt>
                <c:pt idx="32">
                  <c:v>-67.006325000000004</c:v>
                </c:pt>
                <c:pt idx="33">
                  <c:v>-67.508189999999999</c:v>
                </c:pt>
                <c:pt idx="34">
                  <c:v>-66.864604999999997</c:v>
                </c:pt>
                <c:pt idx="35">
                  <c:v>-65.913043999999999</c:v>
                </c:pt>
                <c:pt idx="36">
                  <c:v>-64.353493</c:v>
                </c:pt>
                <c:pt idx="37">
                  <c:v>-65.234729999999999</c:v>
                </c:pt>
                <c:pt idx="38">
                  <c:v>-66.417782000000003</c:v>
                </c:pt>
                <c:pt idx="39">
                  <c:v>-65.829304000000008</c:v>
                </c:pt>
                <c:pt idx="40">
                  <c:v>-62.822280999999997</c:v>
                </c:pt>
                <c:pt idx="41">
                  <c:v>-59.674404000000003</c:v>
                </c:pt>
                <c:pt idx="42">
                  <c:v>-58.313816000000003</c:v>
                </c:pt>
                <c:pt idx="43">
                  <c:v>-56.856762000000003</c:v>
                </c:pt>
                <c:pt idx="44">
                  <c:v>-56.322356999999997</c:v>
                </c:pt>
                <c:pt idx="45">
                  <c:v>-56.176150999999997</c:v>
                </c:pt>
                <c:pt idx="46">
                  <c:v>-56.515788999999998</c:v>
                </c:pt>
                <c:pt idx="47">
                  <c:v>-56.661239999999999</c:v>
                </c:pt>
                <c:pt idx="48">
                  <c:v>-56.723357999999998</c:v>
                </c:pt>
                <c:pt idx="49">
                  <c:v>-56.150599999999997</c:v>
                </c:pt>
                <c:pt idx="50">
                  <c:v>-55.82555</c:v>
                </c:pt>
                <c:pt idx="51">
                  <c:v>-55.584834999999998</c:v>
                </c:pt>
                <c:pt idx="52">
                  <c:v>-55.908760000000001</c:v>
                </c:pt>
                <c:pt idx="53">
                  <c:v>-57.188426999999997</c:v>
                </c:pt>
                <c:pt idx="54">
                  <c:v>-58.715187</c:v>
                </c:pt>
                <c:pt idx="55">
                  <c:v>-59.984245000000001</c:v>
                </c:pt>
                <c:pt idx="56">
                  <c:v>-60.777774999999998</c:v>
                </c:pt>
                <c:pt idx="57">
                  <c:v>-60.960223999999997</c:v>
                </c:pt>
                <c:pt idx="58">
                  <c:v>-60.337105000000001</c:v>
                </c:pt>
                <c:pt idx="59">
                  <c:v>-58.511783999999999</c:v>
                </c:pt>
                <c:pt idx="60">
                  <c:v>-56.89555</c:v>
                </c:pt>
                <c:pt idx="61">
                  <c:v>-55.942081000000002</c:v>
                </c:pt>
                <c:pt idx="62">
                  <c:v>-55.644877999999999</c:v>
                </c:pt>
                <c:pt idx="63">
                  <c:v>-55.044677999999998</c:v>
                </c:pt>
                <c:pt idx="64">
                  <c:v>-54.195518</c:v>
                </c:pt>
                <c:pt idx="65">
                  <c:v>-52.898014000000003</c:v>
                </c:pt>
                <c:pt idx="66">
                  <c:v>-51.702263000000002</c:v>
                </c:pt>
                <c:pt idx="67">
                  <c:v>-50.610458000000001</c:v>
                </c:pt>
                <c:pt idx="68">
                  <c:v>-49.930813000000001</c:v>
                </c:pt>
                <c:pt idx="69">
                  <c:v>-49.570728000000003</c:v>
                </c:pt>
                <c:pt idx="70">
                  <c:v>-49.357643000000003</c:v>
                </c:pt>
                <c:pt idx="71">
                  <c:v>-49.291679000000002</c:v>
                </c:pt>
                <c:pt idx="72">
                  <c:v>-49.338276</c:v>
                </c:pt>
                <c:pt idx="73">
                  <c:v>-49.792735999999998</c:v>
                </c:pt>
                <c:pt idx="74">
                  <c:v>-50.256858999999999</c:v>
                </c:pt>
                <c:pt idx="75">
                  <c:v>-50.55838</c:v>
                </c:pt>
                <c:pt idx="76">
                  <c:v>-50.661095000000003</c:v>
                </c:pt>
                <c:pt idx="77">
                  <c:v>-50.690601000000001</c:v>
                </c:pt>
                <c:pt idx="78">
                  <c:v>-50.840088000000002</c:v>
                </c:pt>
                <c:pt idx="79">
                  <c:v>-50.879772000000003</c:v>
                </c:pt>
                <c:pt idx="80">
                  <c:v>-51.325499999999998</c:v>
                </c:pt>
                <c:pt idx="81">
                  <c:v>-51.925860999999998</c:v>
                </c:pt>
                <c:pt idx="82">
                  <c:v>-53.040756000000002</c:v>
                </c:pt>
                <c:pt idx="83">
                  <c:v>-54.606940999999999</c:v>
                </c:pt>
                <c:pt idx="84">
                  <c:v>-55.60004</c:v>
                </c:pt>
                <c:pt idx="85">
                  <c:v>-56.346072999999997</c:v>
                </c:pt>
                <c:pt idx="86">
                  <c:v>-55.752197000000002</c:v>
                </c:pt>
                <c:pt idx="87">
                  <c:v>-55.226238000000002</c:v>
                </c:pt>
                <c:pt idx="88">
                  <c:v>-54.184635</c:v>
                </c:pt>
                <c:pt idx="89">
                  <c:v>-53.724452999999997</c:v>
                </c:pt>
                <c:pt idx="90">
                  <c:v>-53.438170999999997</c:v>
                </c:pt>
                <c:pt idx="91">
                  <c:v>-53.342312</c:v>
                </c:pt>
                <c:pt idx="92">
                  <c:v>-52.736556999999998</c:v>
                </c:pt>
                <c:pt idx="93">
                  <c:v>-52.001117999999998</c:v>
                </c:pt>
                <c:pt idx="94">
                  <c:v>-51.190398999999999</c:v>
                </c:pt>
                <c:pt idx="95">
                  <c:v>-50.532989999999998</c:v>
                </c:pt>
                <c:pt idx="96">
                  <c:v>-50.027802000000001</c:v>
                </c:pt>
                <c:pt idx="97">
                  <c:v>-49.375511000000003</c:v>
                </c:pt>
                <c:pt idx="98">
                  <c:v>-49.031348999999999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6.5225</c:v>
                </c:pt>
                <c:pt idx="1">
                  <c:v>6.7620561224490006</c:v>
                </c:pt>
                <c:pt idx="2">
                  <c:v>7.0016122448979994</c:v>
                </c:pt>
                <c:pt idx="3">
                  <c:v>7.2411683673468996</c:v>
                </c:pt>
                <c:pt idx="4">
                  <c:v>7.4807244897959002</c:v>
                </c:pt>
                <c:pt idx="5">
                  <c:v>7.7202806122448999</c:v>
                </c:pt>
                <c:pt idx="6">
                  <c:v>7.9598367346939005</c:v>
                </c:pt>
                <c:pt idx="7">
                  <c:v>8.1993928571429002</c:v>
                </c:pt>
                <c:pt idx="8">
                  <c:v>8.4389489795917996</c:v>
                </c:pt>
                <c:pt idx="9">
                  <c:v>8.6785051020408002</c:v>
                </c:pt>
                <c:pt idx="10">
                  <c:v>8.918061224489799</c:v>
                </c:pt>
                <c:pt idx="11">
                  <c:v>9.1576173469388014</c:v>
                </c:pt>
                <c:pt idx="12">
                  <c:v>9.3971734693878002</c:v>
                </c:pt>
                <c:pt idx="13">
                  <c:v>9.6367295918367013</c:v>
                </c:pt>
                <c:pt idx="14">
                  <c:v>9.8762857142857001</c:v>
                </c:pt>
                <c:pt idx="15">
                  <c:v>10.115841836735001</c:v>
                </c:pt>
                <c:pt idx="16">
                  <c:v>10.355397959184</c:v>
                </c:pt>
                <c:pt idx="17">
                  <c:v>10.594954081632999</c:v>
                </c:pt>
                <c:pt idx="18">
                  <c:v>10.834510204082001</c:v>
                </c:pt>
                <c:pt idx="19">
                  <c:v>11.074066326531</c:v>
                </c:pt>
                <c:pt idx="20">
                  <c:v>11.31362244898</c:v>
                </c:pt>
                <c:pt idx="21">
                  <c:v>11.553178571429001</c:v>
                </c:pt>
                <c:pt idx="22">
                  <c:v>11.792734693878</c:v>
                </c:pt>
                <c:pt idx="23">
                  <c:v>12.032290816327</c:v>
                </c:pt>
                <c:pt idx="24">
                  <c:v>12.271846938775999</c:v>
                </c:pt>
                <c:pt idx="25">
                  <c:v>12.511403061224001</c:v>
                </c:pt>
                <c:pt idx="26">
                  <c:v>12.750959183673</c:v>
                </c:pt>
                <c:pt idx="27">
                  <c:v>12.990515306121999</c:v>
                </c:pt>
                <c:pt idx="28">
                  <c:v>13.230071428571</c:v>
                </c:pt>
                <c:pt idx="29">
                  <c:v>13.46962755102</c:v>
                </c:pt>
                <c:pt idx="30">
                  <c:v>13.709183673468999</c:v>
                </c:pt>
                <c:pt idx="31">
                  <c:v>13.948739795918</c:v>
                </c:pt>
                <c:pt idx="32">
                  <c:v>14.188295918367</c:v>
                </c:pt>
                <c:pt idx="33">
                  <c:v>14.427852040815999</c:v>
                </c:pt>
                <c:pt idx="34">
                  <c:v>14.667408163265</c:v>
                </c:pt>
                <c:pt idx="35">
                  <c:v>14.906964285714</c:v>
                </c:pt>
                <c:pt idx="36">
                  <c:v>15.146520408163001</c:v>
                </c:pt>
                <c:pt idx="37">
                  <c:v>15.386076530612</c:v>
                </c:pt>
                <c:pt idx="38">
                  <c:v>15.625632653061</c:v>
                </c:pt>
                <c:pt idx="39">
                  <c:v>15.865188775510001</c:v>
                </c:pt>
                <c:pt idx="40">
                  <c:v>16.104744897958998</c:v>
                </c:pt>
                <c:pt idx="41">
                  <c:v>16.344301020408</c:v>
                </c:pt>
                <c:pt idx="42">
                  <c:v>16.583857142856999</c:v>
                </c:pt>
                <c:pt idx="43">
                  <c:v>16.823413265305998</c:v>
                </c:pt>
                <c:pt idx="44">
                  <c:v>17.062969387755</c:v>
                </c:pt>
                <c:pt idx="45">
                  <c:v>17.302525510203999</c:v>
                </c:pt>
                <c:pt idx="46">
                  <c:v>17.542081632653002</c:v>
                </c:pt>
                <c:pt idx="47">
                  <c:v>17.781637755102</c:v>
                </c:pt>
                <c:pt idx="48">
                  <c:v>18.021193877550999</c:v>
                </c:pt>
                <c:pt idx="49">
                  <c:v>18.260750000000002</c:v>
                </c:pt>
                <c:pt idx="50">
                  <c:v>18.500306122449</c:v>
                </c:pt>
                <c:pt idx="51">
                  <c:v>18.739862244897999</c:v>
                </c:pt>
                <c:pt idx="52">
                  <c:v>18.979418367347002</c:v>
                </c:pt>
                <c:pt idx="53">
                  <c:v>19.218974489796</c:v>
                </c:pt>
                <c:pt idx="54">
                  <c:v>19.458530612244999</c:v>
                </c:pt>
                <c:pt idx="55">
                  <c:v>19.698086734694002</c:v>
                </c:pt>
                <c:pt idx="56">
                  <c:v>19.937642857143</c:v>
                </c:pt>
                <c:pt idx="57">
                  <c:v>20.177198979591999</c:v>
                </c:pt>
                <c:pt idx="58">
                  <c:v>20.416755102041002</c:v>
                </c:pt>
                <c:pt idx="59">
                  <c:v>20.65631122449</c:v>
                </c:pt>
                <c:pt idx="60">
                  <c:v>20.895867346938999</c:v>
                </c:pt>
                <c:pt idx="61">
                  <c:v>21.135423469388002</c:v>
                </c:pt>
                <c:pt idx="62">
                  <c:v>21.374979591837</c:v>
                </c:pt>
                <c:pt idx="63">
                  <c:v>21.614535714285999</c:v>
                </c:pt>
                <c:pt idx="64">
                  <c:v>21.854091836735002</c:v>
                </c:pt>
                <c:pt idx="65">
                  <c:v>22.093647959183997</c:v>
                </c:pt>
                <c:pt idx="66">
                  <c:v>22.333204081632999</c:v>
                </c:pt>
                <c:pt idx="67">
                  <c:v>22.572760204082002</c:v>
                </c:pt>
                <c:pt idx="68">
                  <c:v>22.812316326530997</c:v>
                </c:pt>
                <c:pt idx="69">
                  <c:v>23.051872448979999</c:v>
                </c:pt>
                <c:pt idx="70">
                  <c:v>23.291428571429002</c:v>
                </c:pt>
                <c:pt idx="71">
                  <c:v>23.530984693877997</c:v>
                </c:pt>
                <c:pt idx="72">
                  <c:v>23.770540816326999</c:v>
                </c:pt>
                <c:pt idx="73">
                  <c:v>24.010096938776002</c:v>
                </c:pt>
                <c:pt idx="74">
                  <c:v>24.249653061223999</c:v>
                </c:pt>
                <c:pt idx="75">
                  <c:v>24.489209183673001</c:v>
                </c:pt>
                <c:pt idx="76">
                  <c:v>24.728765306122003</c:v>
                </c:pt>
                <c:pt idx="77">
                  <c:v>24.968321428570999</c:v>
                </c:pt>
                <c:pt idx="78">
                  <c:v>25.207877551020001</c:v>
                </c:pt>
                <c:pt idx="79">
                  <c:v>25.447433673469003</c:v>
                </c:pt>
                <c:pt idx="80">
                  <c:v>25.686989795917999</c:v>
                </c:pt>
                <c:pt idx="81">
                  <c:v>25.926545918367001</c:v>
                </c:pt>
                <c:pt idx="82">
                  <c:v>26.166102040816003</c:v>
                </c:pt>
                <c:pt idx="83">
                  <c:v>26.405658163264999</c:v>
                </c:pt>
                <c:pt idx="84">
                  <c:v>26.645214285714001</c:v>
                </c:pt>
                <c:pt idx="85">
                  <c:v>26.884770408163</c:v>
                </c:pt>
                <c:pt idx="86">
                  <c:v>27.124326530611999</c:v>
                </c:pt>
                <c:pt idx="87">
                  <c:v>27.363882653061001</c:v>
                </c:pt>
                <c:pt idx="88">
                  <c:v>27.60343877551</c:v>
                </c:pt>
                <c:pt idx="89">
                  <c:v>27.842994897958999</c:v>
                </c:pt>
                <c:pt idx="90">
                  <c:v>28.082551020408001</c:v>
                </c:pt>
                <c:pt idx="91">
                  <c:v>28.322107142857</c:v>
                </c:pt>
                <c:pt idx="92">
                  <c:v>28.561663265305999</c:v>
                </c:pt>
                <c:pt idx="93">
                  <c:v>28.801219387755001</c:v>
                </c:pt>
                <c:pt idx="94">
                  <c:v>29.040775510204</c:v>
                </c:pt>
                <c:pt idx="95">
                  <c:v>29.280331632652999</c:v>
                </c:pt>
                <c:pt idx="96">
                  <c:v>29.519887755102001</c:v>
                </c:pt>
                <c:pt idx="97">
                  <c:v>29.759443877551</c:v>
                </c:pt>
                <c:pt idx="98">
                  <c:v>29.998999999999999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-64.378276999999997</c:v>
                </c:pt>
                <c:pt idx="1">
                  <c:v>-64.648933</c:v>
                </c:pt>
                <c:pt idx="2">
                  <c:v>-64.351253999999997</c:v>
                </c:pt>
                <c:pt idx="3">
                  <c:v>-63.957073000000001</c:v>
                </c:pt>
                <c:pt idx="4">
                  <c:v>-62.636009000000001</c:v>
                </c:pt>
                <c:pt idx="5">
                  <c:v>-61.452477000000002</c:v>
                </c:pt>
                <c:pt idx="6">
                  <c:v>-60.112476000000001</c:v>
                </c:pt>
                <c:pt idx="7">
                  <c:v>-59.652431</c:v>
                </c:pt>
                <c:pt idx="8">
                  <c:v>-59.955742000000001</c:v>
                </c:pt>
                <c:pt idx="9">
                  <c:v>-61.255370999999997</c:v>
                </c:pt>
                <c:pt idx="10">
                  <c:v>-62.493484000000002</c:v>
                </c:pt>
                <c:pt idx="11">
                  <c:v>-63.054282999999998</c:v>
                </c:pt>
                <c:pt idx="12">
                  <c:v>-63.112278000000003</c:v>
                </c:pt>
                <c:pt idx="13">
                  <c:v>-62.326607000000003</c:v>
                </c:pt>
                <c:pt idx="14">
                  <c:v>-62.044967999999997</c:v>
                </c:pt>
                <c:pt idx="15">
                  <c:v>-61.232227000000002</c:v>
                </c:pt>
                <c:pt idx="16">
                  <c:v>-60.474975999999998</c:v>
                </c:pt>
                <c:pt idx="17">
                  <c:v>-59.477867000000003</c:v>
                </c:pt>
                <c:pt idx="18">
                  <c:v>-59.155506000000003</c:v>
                </c:pt>
                <c:pt idx="19">
                  <c:v>-60.148201</c:v>
                </c:pt>
                <c:pt idx="20">
                  <c:v>-61.544860999999997</c:v>
                </c:pt>
                <c:pt idx="21">
                  <c:v>-62.689438000000003</c:v>
                </c:pt>
                <c:pt idx="22">
                  <c:v>-62.424339000000003</c:v>
                </c:pt>
                <c:pt idx="23">
                  <c:v>-61.318066000000002</c:v>
                </c:pt>
                <c:pt idx="24">
                  <c:v>-59.546737999999998</c:v>
                </c:pt>
                <c:pt idx="25">
                  <c:v>-57.438374000000003</c:v>
                </c:pt>
                <c:pt idx="26">
                  <c:v>-56.210414999999998</c:v>
                </c:pt>
                <c:pt idx="27">
                  <c:v>-55.804336999999997</c:v>
                </c:pt>
                <c:pt idx="28">
                  <c:v>-56.608936</c:v>
                </c:pt>
                <c:pt idx="29">
                  <c:v>-57.504814000000003</c:v>
                </c:pt>
                <c:pt idx="30">
                  <c:v>-58.680484999999997</c:v>
                </c:pt>
                <c:pt idx="31">
                  <c:v>-60.126514</c:v>
                </c:pt>
                <c:pt idx="32">
                  <c:v>-61.317337000000002</c:v>
                </c:pt>
                <c:pt idx="33">
                  <c:v>-62.221691</c:v>
                </c:pt>
                <c:pt idx="34">
                  <c:v>-61.859299</c:v>
                </c:pt>
                <c:pt idx="35">
                  <c:v>-61.469268999999997</c:v>
                </c:pt>
                <c:pt idx="36">
                  <c:v>-61.039642000000001</c:v>
                </c:pt>
                <c:pt idx="37">
                  <c:v>-60.575316999999998</c:v>
                </c:pt>
                <c:pt idx="38">
                  <c:v>-59.647739000000001</c:v>
                </c:pt>
                <c:pt idx="39">
                  <c:v>-59.514885</c:v>
                </c:pt>
                <c:pt idx="40">
                  <c:v>-59.349445000000003</c:v>
                </c:pt>
                <c:pt idx="41">
                  <c:v>-59.216194000000002</c:v>
                </c:pt>
                <c:pt idx="42">
                  <c:v>-58.079841999999999</c:v>
                </c:pt>
                <c:pt idx="43">
                  <c:v>-57.852370999999998</c:v>
                </c:pt>
                <c:pt idx="44">
                  <c:v>-58.214497000000001</c:v>
                </c:pt>
                <c:pt idx="45">
                  <c:v>-63.278553000000002</c:v>
                </c:pt>
                <c:pt idx="46">
                  <c:v>-67.170535999999998</c:v>
                </c:pt>
                <c:pt idx="47">
                  <c:v>-69.635277000000002</c:v>
                </c:pt>
                <c:pt idx="48">
                  <c:v>-67.078381000000007</c:v>
                </c:pt>
                <c:pt idx="49">
                  <c:v>-67.884627999999992</c:v>
                </c:pt>
                <c:pt idx="50">
                  <c:v>-70.414695999999992</c:v>
                </c:pt>
                <c:pt idx="51">
                  <c:v>-71.261848000000001</c:v>
                </c:pt>
                <c:pt idx="52">
                  <c:v>-72.362971999999999</c:v>
                </c:pt>
                <c:pt idx="53">
                  <c:v>-73.408164999999997</c:v>
                </c:pt>
                <c:pt idx="54">
                  <c:v>-75.820250999999999</c:v>
                </c:pt>
                <c:pt idx="55">
                  <c:v>-73.95150799999999</c:v>
                </c:pt>
                <c:pt idx="56">
                  <c:v>-70.889870000000002</c:v>
                </c:pt>
                <c:pt idx="57">
                  <c:v>-67.758479999999992</c:v>
                </c:pt>
                <c:pt idx="58">
                  <c:v>-66.398623999999998</c:v>
                </c:pt>
                <c:pt idx="59">
                  <c:v>-64.832340000000002</c:v>
                </c:pt>
                <c:pt idx="60">
                  <c:v>-63.979958000000003</c:v>
                </c:pt>
                <c:pt idx="61">
                  <c:v>-62.976421000000002</c:v>
                </c:pt>
                <c:pt idx="62">
                  <c:v>-63.439838000000002</c:v>
                </c:pt>
                <c:pt idx="63">
                  <c:v>-62.713932</c:v>
                </c:pt>
                <c:pt idx="64">
                  <c:v>-61.50938</c:v>
                </c:pt>
                <c:pt idx="65">
                  <c:v>-59.762230000000002</c:v>
                </c:pt>
                <c:pt idx="66">
                  <c:v>-59.716507</c:v>
                </c:pt>
                <c:pt idx="67">
                  <c:v>-59.955539999999999</c:v>
                </c:pt>
                <c:pt idx="68">
                  <c:v>-59.924019000000001</c:v>
                </c:pt>
                <c:pt idx="69">
                  <c:v>-59.537936999999999</c:v>
                </c:pt>
                <c:pt idx="70">
                  <c:v>-58.236317</c:v>
                </c:pt>
                <c:pt idx="71">
                  <c:v>-57.538905999999997</c:v>
                </c:pt>
                <c:pt idx="72">
                  <c:v>-57.168430000000001</c:v>
                </c:pt>
                <c:pt idx="73">
                  <c:v>-57.520206000000002</c:v>
                </c:pt>
                <c:pt idx="74">
                  <c:v>-57.265579000000002</c:v>
                </c:pt>
                <c:pt idx="75">
                  <c:v>-56.588284000000002</c:v>
                </c:pt>
                <c:pt idx="76">
                  <c:v>-56.584961</c:v>
                </c:pt>
                <c:pt idx="77">
                  <c:v>-56.541736999999998</c:v>
                </c:pt>
                <c:pt idx="78">
                  <c:v>-56.597439000000001</c:v>
                </c:pt>
                <c:pt idx="79">
                  <c:v>-56.623069999999998</c:v>
                </c:pt>
                <c:pt idx="80">
                  <c:v>-57.24559</c:v>
                </c:pt>
                <c:pt idx="81">
                  <c:v>-57.766911</c:v>
                </c:pt>
                <c:pt idx="82">
                  <c:v>-58.212649999999996</c:v>
                </c:pt>
                <c:pt idx="83">
                  <c:v>-57.932761999999997</c:v>
                </c:pt>
                <c:pt idx="84">
                  <c:v>-57.410389000000002</c:v>
                </c:pt>
                <c:pt idx="85">
                  <c:v>-57.358707000000003</c:v>
                </c:pt>
                <c:pt idx="86">
                  <c:v>-57.316986</c:v>
                </c:pt>
                <c:pt idx="87">
                  <c:v>-57.299286000000002</c:v>
                </c:pt>
                <c:pt idx="88">
                  <c:v>-56.355682000000002</c:v>
                </c:pt>
                <c:pt idx="89">
                  <c:v>-55.446564000000002</c:v>
                </c:pt>
                <c:pt idx="90">
                  <c:v>-54.245429999999999</c:v>
                </c:pt>
                <c:pt idx="91">
                  <c:v>-52.807304000000002</c:v>
                </c:pt>
                <c:pt idx="92">
                  <c:v>-51.303184999999999</c:v>
                </c:pt>
                <c:pt idx="93">
                  <c:v>-49.708548999999998</c:v>
                </c:pt>
                <c:pt idx="94">
                  <c:v>-48.471088000000002</c:v>
                </c:pt>
                <c:pt idx="95">
                  <c:v>-47.536288999999996</c:v>
                </c:pt>
                <c:pt idx="96">
                  <c:v>-46.613731000000001</c:v>
                </c:pt>
                <c:pt idx="97">
                  <c:v>-45.951042000000001</c:v>
                </c:pt>
                <c:pt idx="98">
                  <c:v>-45.353389999999997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2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-3.7344575</c:v>
                </c:pt>
                <c:pt idx="1">
                  <c:v>-3.9071647999999999</c:v>
                </c:pt>
                <c:pt idx="2">
                  <c:v>-4.1643682000000002</c:v>
                </c:pt>
                <c:pt idx="3">
                  <c:v>-4.4215508000000003</c:v>
                </c:pt>
                <c:pt idx="4">
                  <c:v>-4.7085347000000004</c:v>
                </c:pt>
                <c:pt idx="5">
                  <c:v>-4.9898663000000001</c:v>
                </c:pt>
                <c:pt idx="6">
                  <c:v>-5.2905498</c:v>
                </c:pt>
                <c:pt idx="7">
                  <c:v>-5.5807567000000002</c:v>
                </c:pt>
                <c:pt idx="8">
                  <c:v>-5.8467140000000004</c:v>
                </c:pt>
                <c:pt idx="9">
                  <c:v>-6.0800266000000001</c:v>
                </c:pt>
                <c:pt idx="10">
                  <c:v>-6.4298042999999998</c:v>
                </c:pt>
                <c:pt idx="11">
                  <c:v>-6.9118629</c:v>
                </c:pt>
                <c:pt idx="12">
                  <c:v>-7.1996745999999998</c:v>
                </c:pt>
                <c:pt idx="13">
                  <c:v>-7.3504281000000002</c:v>
                </c:pt>
                <c:pt idx="14">
                  <c:v>-7.5513624999999998</c:v>
                </c:pt>
                <c:pt idx="15">
                  <c:v>-7.9038434000000004</c:v>
                </c:pt>
                <c:pt idx="16">
                  <c:v>-8.3413734000000002</c:v>
                </c:pt>
                <c:pt idx="17">
                  <c:v>-8.4882784000000004</c:v>
                </c:pt>
                <c:pt idx="18">
                  <c:v>-8.5268306999999997</c:v>
                </c:pt>
                <c:pt idx="19">
                  <c:v>-8.5830278</c:v>
                </c:pt>
                <c:pt idx="20">
                  <c:v>-8.8428868999999999</c:v>
                </c:pt>
                <c:pt idx="21">
                  <c:v>-9.2200298000000007</c:v>
                </c:pt>
                <c:pt idx="22">
                  <c:v>-9.3852024000000007</c:v>
                </c:pt>
                <c:pt idx="23">
                  <c:v>-9.6294842000000003</c:v>
                </c:pt>
                <c:pt idx="24">
                  <c:v>-10.038736999999999</c:v>
                </c:pt>
                <c:pt idx="25">
                  <c:v>-10.55899</c:v>
                </c:pt>
                <c:pt idx="26">
                  <c:v>-11.038463999999999</c:v>
                </c:pt>
                <c:pt idx="27">
                  <c:v>-11.191461</c:v>
                </c:pt>
                <c:pt idx="28">
                  <c:v>-11.375512000000001</c:v>
                </c:pt>
                <c:pt idx="29">
                  <c:v>-11.780436</c:v>
                </c:pt>
                <c:pt idx="30">
                  <c:v>-12.399134</c:v>
                </c:pt>
                <c:pt idx="31">
                  <c:v>-12.910105</c:v>
                </c:pt>
                <c:pt idx="32">
                  <c:v>-13.049158</c:v>
                </c:pt>
                <c:pt idx="33">
                  <c:v>-13.461671000000001</c:v>
                </c:pt>
                <c:pt idx="34">
                  <c:v>-13.882109</c:v>
                </c:pt>
                <c:pt idx="35">
                  <c:v>-14.282043</c:v>
                </c:pt>
                <c:pt idx="36">
                  <c:v>-14.434566</c:v>
                </c:pt>
                <c:pt idx="37">
                  <c:v>-14.341763</c:v>
                </c:pt>
                <c:pt idx="38">
                  <c:v>-14.28768</c:v>
                </c:pt>
                <c:pt idx="39">
                  <c:v>-14.361815</c:v>
                </c:pt>
                <c:pt idx="40">
                  <c:v>-14.701936</c:v>
                </c:pt>
                <c:pt idx="41">
                  <c:v>-14.699059999999999</c:v>
                </c:pt>
                <c:pt idx="42">
                  <c:v>-14.453526999999999</c:v>
                </c:pt>
                <c:pt idx="43">
                  <c:v>-14.037265</c:v>
                </c:pt>
                <c:pt idx="44">
                  <c:v>-14.17487</c:v>
                </c:pt>
                <c:pt idx="45">
                  <c:v>-14.114058</c:v>
                </c:pt>
                <c:pt idx="46">
                  <c:v>-14.153143</c:v>
                </c:pt>
                <c:pt idx="47">
                  <c:v>-13.792953000000001</c:v>
                </c:pt>
                <c:pt idx="48">
                  <c:v>-13.58356</c:v>
                </c:pt>
                <c:pt idx="49">
                  <c:v>-13.824369000000001</c:v>
                </c:pt>
                <c:pt idx="50">
                  <c:v>-14.252815</c:v>
                </c:pt>
                <c:pt idx="51">
                  <c:v>-14.895042</c:v>
                </c:pt>
                <c:pt idx="52">
                  <c:v>-15.13663</c:v>
                </c:pt>
                <c:pt idx="53">
                  <c:v>-15.352278</c:v>
                </c:pt>
                <c:pt idx="54">
                  <c:v>-16.117338</c:v>
                </c:pt>
                <c:pt idx="55">
                  <c:v>-16.942450999999998</c:v>
                </c:pt>
                <c:pt idx="56">
                  <c:v>-17.918994999999999</c:v>
                </c:pt>
                <c:pt idx="57">
                  <c:v>-18.091927999999999</c:v>
                </c:pt>
                <c:pt idx="58">
                  <c:v>-18.615929000000001</c:v>
                </c:pt>
                <c:pt idx="59">
                  <c:v>-19.587391</c:v>
                </c:pt>
                <c:pt idx="60">
                  <c:v>-21.252244999999998</c:v>
                </c:pt>
                <c:pt idx="61">
                  <c:v>-22.912420000000001</c:v>
                </c:pt>
                <c:pt idx="62">
                  <c:v>-24.023606999999998</c:v>
                </c:pt>
                <c:pt idx="63">
                  <c:v>-25.137716000000001</c:v>
                </c:pt>
                <c:pt idx="64">
                  <c:v>-27.969866</c:v>
                </c:pt>
                <c:pt idx="65">
                  <c:v>-33.636482000000001</c:v>
                </c:pt>
                <c:pt idx="66">
                  <c:v>-39.684936999999998</c:v>
                </c:pt>
                <c:pt idx="67">
                  <c:v>-39.880310000000001</c:v>
                </c:pt>
                <c:pt idx="68">
                  <c:v>-37.733317999999997</c:v>
                </c:pt>
                <c:pt idx="69">
                  <c:v>-34.159405</c:v>
                </c:pt>
                <c:pt idx="70">
                  <c:v>-35.151938999999999</c:v>
                </c:pt>
                <c:pt idx="71">
                  <c:v>-34.690567000000001</c:v>
                </c:pt>
                <c:pt idx="72">
                  <c:v>-32.989491000000001</c:v>
                </c:pt>
                <c:pt idx="73">
                  <c:v>-29.869959000000001</c:v>
                </c:pt>
                <c:pt idx="74">
                  <c:v>-27.831403999999999</c:v>
                </c:pt>
                <c:pt idx="75">
                  <c:v>-26.621411999999999</c:v>
                </c:pt>
                <c:pt idx="76">
                  <c:v>-25.422944999999999</c:v>
                </c:pt>
                <c:pt idx="77">
                  <c:v>-23.161652</c:v>
                </c:pt>
                <c:pt idx="78">
                  <c:v>-21.325520000000001</c:v>
                </c:pt>
                <c:pt idx="79">
                  <c:v>-19.677046000000001</c:v>
                </c:pt>
                <c:pt idx="80">
                  <c:v>-18.653717</c:v>
                </c:pt>
                <c:pt idx="81">
                  <c:v>-17.547985000000001</c:v>
                </c:pt>
                <c:pt idx="82">
                  <c:v>-16.439644000000001</c:v>
                </c:pt>
                <c:pt idx="83">
                  <c:v>-15.167876</c:v>
                </c:pt>
                <c:pt idx="84">
                  <c:v>-14.264862000000001</c:v>
                </c:pt>
                <c:pt idx="85">
                  <c:v>-13.498789</c:v>
                </c:pt>
                <c:pt idx="86">
                  <c:v>-12.894034</c:v>
                </c:pt>
                <c:pt idx="87">
                  <c:v>-12.195911000000001</c:v>
                </c:pt>
                <c:pt idx="88">
                  <c:v>-11.61511</c:v>
                </c:pt>
                <c:pt idx="89">
                  <c:v>-11.243584999999999</c:v>
                </c:pt>
                <c:pt idx="90">
                  <c:v>-11.025772999999999</c:v>
                </c:pt>
                <c:pt idx="91">
                  <c:v>-10.804746</c:v>
                </c:pt>
                <c:pt idx="92">
                  <c:v>-10.540645</c:v>
                </c:pt>
                <c:pt idx="93">
                  <c:v>-10.211594</c:v>
                </c:pt>
                <c:pt idx="94">
                  <c:v>-9.9991312000000008</c:v>
                </c:pt>
                <c:pt idx="95">
                  <c:v>-9.7662239</c:v>
                </c:pt>
                <c:pt idx="96">
                  <c:v>-9.6026249000000004</c:v>
                </c:pt>
                <c:pt idx="97">
                  <c:v>-9.3233680999999997</c:v>
                </c:pt>
                <c:pt idx="98">
                  <c:v>-9.0339183999999992</c:v>
                </c:pt>
                <c:pt idx="99">
                  <c:v>-8.7116556000000003</c:v>
                </c:pt>
                <c:pt idx="100">
                  <c:v>-8.4419184000000005</c:v>
                </c:pt>
                <c:pt idx="101">
                  <c:v>-8.1556643999999991</c:v>
                </c:pt>
                <c:pt idx="102">
                  <c:v>-7.8439025999999998</c:v>
                </c:pt>
                <c:pt idx="103">
                  <c:v>-7.5124544999999996</c:v>
                </c:pt>
                <c:pt idx="104">
                  <c:v>-7.2152742999999999</c:v>
                </c:pt>
                <c:pt idx="105">
                  <c:v>-6.9175500999999997</c:v>
                </c:pt>
                <c:pt idx="106">
                  <c:v>-6.6523447000000004</c:v>
                </c:pt>
                <c:pt idx="107">
                  <c:v>-6.3927813000000002</c:v>
                </c:pt>
                <c:pt idx="108">
                  <c:v>-6.1758236999999996</c:v>
                </c:pt>
                <c:pt idx="109">
                  <c:v>-5.9654546000000002</c:v>
                </c:pt>
                <c:pt idx="110">
                  <c:v>-5.7765722000000004</c:v>
                </c:pt>
                <c:pt idx="111">
                  <c:v>-5.6048831999999997</c:v>
                </c:pt>
                <c:pt idx="112">
                  <c:v>-5.4512548000000001</c:v>
                </c:pt>
                <c:pt idx="113">
                  <c:v>-5.3146471999999996</c:v>
                </c:pt>
                <c:pt idx="114">
                  <c:v>-5.2118358999999996</c:v>
                </c:pt>
                <c:pt idx="115">
                  <c:v>-5.1391964000000003</c:v>
                </c:pt>
                <c:pt idx="116">
                  <c:v>-5.1092991999999997</c:v>
                </c:pt>
                <c:pt idx="117">
                  <c:v>-5.1078929999999998</c:v>
                </c:pt>
                <c:pt idx="118">
                  <c:v>-5.0915251000000001</c:v>
                </c:pt>
                <c:pt idx="119">
                  <c:v>-5.0811986999999998</c:v>
                </c:pt>
                <c:pt idx="120">
                  <c:v>-5.0563511999999999</c:v>
                </c:pt>
                <c:pt idx="121">
                  <c:v>-5.0536703999999997</c:v>
                </c:pt>
                <c:pt idx="122">
                  <c:v>-5.0481958000000002</c:v>
                </c:pt>
                <c:pt idx="123">
                  <c:v>-5.0639105000000004</c:v>
                </c:pt>
                <c:pt idx="124">
                  <c:v>-5.1039987</c:v>
                </c:pt>
                <c:pt idx="125">
                  <c:v>-5.1969532999999997</c:v>
                </c:pt>
                <c:pt idx="126">
                  <c:v>-5.3608884999999997</c:v>
                </c:pt>
                <c:pt idx="127">
                  <c:v>-5.5607699999999998</c:v>
                </c:pt>
                <c:pt idx="128">
                  <c:v>-5.6843428999999999</c:v>
                </c:pt>
                <c:pt idx="129">
                  <c:v>-5.7418779999999998</c:v>
                </c:pt>
                <c:pt idx="130">
                  <c:v>-5.6939516000000001</c:v>
                </c:pt>
                <c:pt idx="131">
                  <c:v>-5.6818799999999996</c:v>
                </c:pt>
                <c:pt idx="132">
                  <c:v>-5.6910018999999998</c:v>
                </c:pt>
                <c:pt idx="133">
                  <c:v>-5.7793869999999998</c:v>
                </c:pt>
                <c:pt idx="134">
                  <c:v>-5.8914828000000004</c:v>
                </c:pt>
                <c:pt idx="135">
                  <c:v>-5.9867825999999997</c:v>
                </c:pt>
                <c:pt idx="136">
                  <c:v>-6.0719881000000004</c:v>
                </c:pt>
                <c:pt idx="137">
                  <c:v>-6.1568088999999997</c:v>
                </c:pt>
                <c:pt idx="138">
                  <c:v>-6.2292027000000001</c:v>
                </c:pt>
                <c:pt idx="139">
                  <c:v>-6.3093038000000004</c:v>
                </c:pt>
                <c:pt idx="140">
                  <c:v>-6.3480873000000004</c:v>
                </c:pt>
                <c:pt idx="141">
                  <c:v>-6.4112153000000003</c:v>
                </c:pt>
                <c:pt idx="142">
                  <c:v>-6.4645000000000001</c:v>
                </c:pt>
                <c:pt idx="143">
                  <c:v>-6.5619668999999998</c:v>
                </c:pt>
                <c:pt idx="144">
                  <c:v>-6.6530060999999998</c:v>
                </c:pt>
                <c:pt idx="145">
                  <c:v>-6.7807288000000003</c:v>
                </c:pt>
                <c:pt idx="146">
                  <c:v>-6.8950429</c:v>
                </c:pt>
                <c:pt idx="147">
                  <c:v>-7.0721264000000001</c:v>
                </c:pt>
                <c:pt idx="148">
                  <c:v>-7.2821449999999999</c:v>
                </c:pt>
                <c:pt idx="149">
                  <c:v>-7.5922140999999996</c:v>
                </c:pt>
                <c:pt idx="150">
                  <c:v>-7.9085745999999997</c:v>
                </c:pt>
                <c:pt idx="151">
                  <c:v>-8.2656565000000004</c:v>
                </c:pt>
                <c:pt idx="152">
                  <c:v>-8.6589775000000007</c:v>
                </c:pt>
                <c:pt idx="153">
                  <c:v>-9.1536655000000007</c:v>
                </c:pt>
                <c:pt idx="154">
                  <c:v>-9.6665238999999996</c:v>
                </c:pt>
                <c:pt idx="155">
                  <c:v>-10.179747000000001</c:v>
                </c:pt>
                <c:pt idx="156">
                  <c:v>-10.679138999999999</c:v>
                </c:pt>
                <c:pt idx="157">
                  <c:v>-11.276396999999999</c:v>
                </c:pt>
                <c:pt idx="158">
                  <c:v>-11.821539</c:v>
                </c:pt>
                <c:pt idx="159">
                  <c:v>-12.281415000000001</c:v>
                </c:pt>
                <c:pt idx="160">
                  <c:v>-12.532804</c:v>
                </c:pt>
                <c:pt idx="161">
                  <c:v>-12.664545</c:v>
                </c:pt>
                <c:pt idx="162">
                  <c:v>-12.625241000000001</c:v>
                </c:pt>
                <c:pt idx="163">
                  <c:v>-12.379860000000001</c:v>
                </c:pt>
                <c:pt idx="164">
                  <c:v>-11.979381999999999</c:v>
                </c:pt>
                <c:pt idx="165">
                  <c:v>-11.468209</c:v>
                </c:pt>
                <c:pt idx="166">
                  <c:v>-10.946186000000001</c:v>
                </c:pt>
                <c:pt idx="167">
                  <c:v>-10.431737999999999</c:v>
                </c:pt>
                <c:pt idx="168">
                  <c:v>-9.9432478</c:v>
                </c:pt>
                <c:pt idx="169">
                  <c:v>-9.4984493000000008</c:v>
                </c:pt>
                <c:pt idx="170">
                  <c:v>-9.0702447999999993</c:v>
                </c:pt>
                <c:pt idx="171">
                  <c:v>-8.7138395000000006</c:v>
                </c:pt>
                <c:pt idx="172">
                  <c:v>-8.3730211000000008</c:v>
                </c:pt>
                <c:pt idx="173">
                  <c:v>-8.0865307000000008</c:v>
                </c:pt>
                <c:pt idx="174">
                  <c:v>-7.8211250000000003</c:v>
                </c:pt>
                <c:pt idx="175">
                  <c:v>-7.6180161999999996</c:v>
                </c:pt>
                <c:pt idx="176">
                  <c:v>-7.4481554000000001</c:v>
                </c:pt>
                <c:pt idx="177">
                  <c:v>-7.2810725999999999</c:v>
                </c:pt>
                <c:pt idx="178">
                  <c:v>-7.1432338</c:v>
                </c:pt>
                <c:pt idx="179">
                  <c:v>-7.0194115999999998</c:v>
                </c:pt>
                <c:pt idx="180">
                  <c:v>-6.8991980999999996</c:v>
                </c:pt>
                <c:pt idx="181">
                  <c:v>-6.7613896999999996</c:v>
                </c:pt>
                <c:pt idx="182">
                  <c:v>-6.6027040000000001</c:v>
                </c:pt>
                <c:pt idx="183">
                  <c:v>-6.4687561999999996</c:v>
                </c:pt>
                <c:pt idx="184">
                  <c:v>-6.3218651000000001</c:v>
                </c:pt>
                <c:pt idx="185">
                  <c:v>-6.1936827000000001</c:v>
                </c:pt>
                <c:pt idx="186">
                  <c:v>-6.0278387000000002</c:v>
                </c:pt>
                <c:pt idx="187">
                  <c:v>-5.8551412000000003</c:v>
                </c:pt>
                <c:pt idx="188">
                  <c:v>-5.6664862999999999</c:v>
                </c:pt>
                <c:pt idx="189">
                  <c:v>-5.4682187999999998</c:v>
                </c:pt>
                <c:pt idx="190">
                  <c:v>-5.2785158000000001</c:v>
                </c:pt>
                <c:pt idx="191">
                  <c:v>-5.0941032999999996</c:v>
                </c:pt>
                <c:pt idx="192">
                  <c:v>-4.9309335000000001</c:v>
                </c:pt>
                <c:pt idx="193">
                  <c:v>-4.7778916000000002</c:v>
                </c:pt>
                <c:pt idx="194">
                  <c:v>-4.6459441000000004</c:v>
                </c:pt>
                <c:pt idx="195">
                  <c:v>-4.5199208000000004</c:v>
                </c:pt>
                <c:pt idx="196">
                  <c:v>-4.4120922</c:v>
                </c:pt>
                <c:pt idx="197">
                  <c:v>-4.3052621000000002</c:v>
                </c:pt>
                <c:pt idx="198">
                  <c:v>-4.2355837999999997</c:v>
                </c:pt>
                <c:pt idx="199">
                  <c:v>-4.1702956999999996</c:v>
                </c:pt>
                <c:pt idx="200">
                  <c:v>-4.1333717999999999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-5.5835562000000003</c:v>
                </c:pt>
                <c:pt idx="1">
                  <c:v>-5.8595781000000002</c:v>
                </c:pt>
                <c:pt idx="2">
                  <c:v>-6.2663340999999999</c:v>
                </c:pt>
                <c:pt idx="3">
                  <c:v>-6.6706538000000002</c:v>
                </c:pt>
                <c:pt idx="4">
                  <c:v>-7.0723281</c:v>
                </c:pt>
                <c:pt idx="5">
                  <c:v>-7.5335479000000003</c:v>
                </c:pt>
                <c:pt idx="6">
                  <c:v>-8.0407075999999993</c:v>
                </c:pt>
                <c:pt idx="7">
                  <c:v>-8.5877990999999998</c:v>
                </c:pt>
                <c:pt idx="8">
                  <c:v>-9.0803986000000005</c:v>
                </c:pt>
                <c:pt idx="9">
                  <c:v>-9.4947032999999994</c:v>
                </c:pt>
                <c:pt idx="10">
                  <c:v>-10.080252</c:v>
                </c:pt>
                <c:pt idx="11">
                  <c:v>-10.817311</c:v>
                </c:pt>
                <c:pt idx="12">
                  <c:v>-11.411728</c:v>
                </c:pt>
                <c:pt idx="13">
                  <c:v>-11.853986000000001</c:v>
                </c:pt>
                <c:pt idx="14">
                  <c:v>-12.297677999999999</c:v>
                </c:pt>
                <c:pt idx="15">
                  <c:v>-12.842314999999999</c:v>
                </c:pt>
                <c:pt idx="16">
                  <c:v>-13.504498</c:v>
                </c:pt>
                <c:pt idx="17">
                  <c:v>-13.835501000000001</c:v>
                </c:pt>
                <c:pt idx="18">
                  <c:v>-13.988115000000001</c:v>
                </c:pt>
                <c:pt idx="19">
                  <c:v>-14.059521999999999</c:v>
                </c:pt>
                <c:pt idx="20">
                  <c:v>-14.393575</c:v>
                </c:pt>
                <c:pt idx="21">
                  <c:v>-14.919204000000001</c:v>
                </c:pt>
                <c:pt idx="22">
                  <c:v>-15.120989</c:v>
                </c:pt>
                <c:pt idx="23">
                  <c:v>-15.378807999999999</c:v>
                </c:pt>
                <c:pt idx="24">
                  <c:v>-15.814826999999999</c:v>
                </c:pt>
                <c:pt idx="25">
                  <c:v>-16.397469000000001</c:v>
                </c:pt>
                <c:pt idx="26">
                  <c:v>-16.940742</c:v>
                </c:pt>
                <c:pt idx="27">
                  <c:v>-16.955041999999999</c:v>
                </c:pt>
                <c:pt idx="28">
                  <c:v>-16.945498000000001</c:v>
                </c:pt>
                <c:pt idx="29">
                  <c:v>-17.178101000000002</c:v>
                </c:pt>
                <c:pt idx="30">
                  <c:v>-17.709074000000001</c:v>
                </c:pt>
                <c:pt idx="31">
                  <c:v>-18.101284</c:v>
                </c:pt>
                <c:pt idx="32">
                  <c:v>-17.900631000000001</c:v>
                </c:pt>
                <c:pt idx="33">
                  <c:v>-18.030228000000001</c:v>
                </c:pt>
                <c:pt idx="34">
                  <c:v>-18.184555</c:v>
                </c:pt>
                <c:pt idx="35">
                  <c:v>-18.268294999999998</c:v>
                </c:pt>
                <c:pt idx="36">
                  <c:v>-17.976275999999999</c:v>
                </c:pt>
                <c:pt idx="37">
                  <c:v>-17.504895999999999</c:v>
                </c:pt>
                <c:pt idx="38">
                  <c:v>-17.18009</c:v>
                </c:pt>
                <c:pt idx="39">
                  <c:v>-17.047620999999999</c:v>
                </c:pt>
                <c:pt idx="40">
                  <c:v>-17.103041000000001</c:v>
                </c:pt>
                <c:pt idx="41">
                  <c:v>-16.833652000000001</c:v>
                </c:pt>
                <c:pt idx="42">
                  <c:v>-16.361763</c:v>
                </c:pt>
                <c:pt idx="43">
                  <c:v>-15.819217</c:v>
                </c:pt>
                <c:pt idx="44">
                  <c:v>-15.802595</c:v>
                </c:pt>
                <c:pt idx="45">
                  <c:v>-15.593405000000001</c:v>
                </c:pt>
                <c:pt idx="46">
                  <c:v>-15.436439999999999</c:v>
                </c:pt>
                <c:pt idx="47">
                  <c:v>-14.963035</c:v>
                </c:pt>
                <c:pt idx="48">
                  <c:v>-14.623943000000001</c:v>
                </c:pt>
                <c:pt idx="49">
                  <c:v>-14.659386</c:v>
                </c:pt>
                <c:pt idx="50">
                  <c:v>-14.823221999999999</c:v>
                </c:pt>
                <c:pt idx="51">
                  <c:v>-15.132491</c:v>
                </c:pt>
                <c:pt idx="52">
                  <c:v>-15.093067</c:v>
                </c:pt>
                <c:pt idx="53">
                  <c:v>-15.011858999999999</c:v>
                </c:pt>
                <c:pt idx="54">
                  <c:v>-15.258100000000001</c:v>
                </c:pt>
                <c:pt idx="55">
                  <c:v>-15.620319</c:v>
                </c:pt>
                <c:pt idx="56">
                  <c:v>-16.153075999999999</c:v>
                </c:pt>
                <c:pt idx="57">
                  <c:v>-16.211020999999999</c:v>
                </c:pt>
                <c:pt idx="58">
                  <c:v>-16.444399000000001</c:v>
                </c:pt>
                <c:pt idx="59">
                  <c:v>-16.853391999999999</c:v>
                </c:pt>
                <c:pt idx="60">
                  <c:v>-17.762792999999999</c:v>
                </c:pt>
                <c:pt idx="61">
                  <c:v>-18.744812</c:v>
                </c:pt>
                <c:pt idx="62">
                  <c:v>-19.507401999999999</c:v>
                </c:pt>
                <c:pt idx="63">
                  <c:v>-20.056868000000001</c:v>
                </c:pt>
                <c:pt idx="64">
                  <c:v>-20.834907999999999</c:v>
                </c:pt>
                <c:pt idx="65">
                  <c:v>-21.967987000000001</c:v>
                </c:pt>
                <c:pt idx="66">
                  <c:v>-23.235082999999999</c:v>
                </c:pt>
                <c:pt idx="67">
                  <c:v>-23.482890999999999</c:v>
                </c:pt>
                <c:pt idx="68">
                  <c:v>-23.448150999999999</c:v>
                </c:pt>
                <c:pt idx="69">
                  <c:v>-23.162676000000001</c:v>
                </c:pt>
                <c:pt idx="70">
                  <c:v>-23.822395</c:v>
                </c:pt>
                <c:pt idx="71">
                  <c:v>-24.318982999999999</c:v>
                </c:pt>
                <c:pt idx="72">
                  <c:v>-24.354759000000001</c:v>
                </c:pt>
                <c:pt idx="73">
                  <c:v>-23.808423999999999</c:v>
                </c:pt>
                <c:pt idx="74">
                  <c:v>-23.399055000000001</c:v>
                </c:pt>
                <c:pt idx="75">
                  <c:v>-23.161930000000002</c:v>
                </c:pt>
                <c:pt idx="76">
                  <c:v>-22.80592</c:v>
                </c:pt>
                <c:pt idx="77">
                  <c:v>-21.824673000000001</c:v>
                </c:pt>
                <c:pt idx="78">
                  <c:v>-20.746361</c:v>
                </c:pt>
                <c:pt idx="79">
                  <c:v>-19.702549000000001</c:v>
                </c:pt>
                <c:pt idx="80">
                  <c:v>-19.115394999999999</c:v>
                </c:pt>
                <c:pt idx="81">
                  <c:v>-18.495612999999999</c:v>
                </c:pt>
                <c:pt idx="82">
                  <c:v>-17.883666999999999</c:v>
                </c:pt>
                <c:pt idx="83">
                  <c:v>-17.032893999999999</c:v>
                </c:pt>
                <c:pt idx="84">
                  <c:v>-16.430803000000001</c:v>
                </c:pt>
                <c:pt idx="85">
                  <c:v>-15.898638999999999</c:v>
                </c:pt>
                <c:pt idx="86">
                  <c:v>-15.491877000000001</c:v>
                </c:pt>
                <c:pt idx="87">
                  <c:v>-14.987494</c:v>
                </c:pt>
                <c:pt idx="88">
                  <c:v>-14.526237</c:v>
                </c:pt>
                <c:pt idx="89">
                  <c:v>-14.152441</c:v>
                </c:pt>
                <c:pt idx="90">
                  <c:v>-13.925136999999999</c:v>
                </c:pt>
                <c:pt idx="91">
                  <c:v>-13.700087</c:v>
                </c:pt>
                <c:pt idx="92">
                  <c:v>-13.492298</c:v>
                </c:pt>
                <c:pt idx="93">
                  <c:v>-13.183095</c:v>
                </c:pt>
                <c:pt idx="94">
                  <c:v>-12.949458</c:v>
                </c:pt>
                <c:pt idx="95">
                  <c:v>-12.684148</c:v>
                </c:pt>
                <c:pt idx="96">
                  <c:v>-12.529935</c:v>
                </c:pt>
                <c:pt idx="97">
                  <c:v>-12.411085999999999</c:v>
                </c:pt>
                <c:pt idx="98">
                  <c:v>-12.423323999999999</c:v>
                </c:pt>
                <c:pt idx="99">
                  <c:v>-12.459205000000001</c:v>
                </c:pt>
                <c:pt idx="100">
                  <c:v>-12.52956</c:v>
                </c:pt>
                <c:pt idx="101">
                  <c:v>-12.435976999999999</c:v>
                </c:pt>
                <c:pt idx="102">
                  <c:v>-12.191566</c:v>
                </c:pt>
                <c:pt idx="103">
                  <c:v>-11.755784999999999</c:v>
                </c:pt>
                <c:pt idx="104">
                  <c:v>-11.307608999999999</c:v>
                </c:pt>
                <c:pt idx="105">
                  <c:v>-10.8194</c:v>
                </c:pt>
                <c:pt idx="106">
                  <c:v>-10.368748</c:v>
                </c:pt>
                <c:pt idx="107">
                  <c:v>-9.9235057999999992</c:v>
                </c:pt>
                <c:pt idx="108">
                  <c:v>-9.5365143000000003</c:v>
                </c:pt>
                <c:pt idx="109">
                  <c:v>-9.1461258000000001</c:v>
                </c:pt>
                <c:pt idx="110">
                  <c:v>-8.7991095000000001</c:v>
                </c:pt>
                <c:pt idx="111">
                  <c:v>-8.4821138000000005</c:v>
                </c:pt>
                <c:pt idx="112">
                  <c:v>-8.1948795000000008</c:v>
                </c:pt>
                <c:pt idx="113">
                  <c:v>-7.9200882999999997</c:v>
                </c:pt>
                <c:pt idx="114">
                  <c:v>-7.6803974999999998</c:v>
                </c:pt>
                <c:pt idx="115">
                  <c:v>-7.4779920999999998</c:v>
                </c:pt>
                <c:pt idx="116">
                  <c:v>-7.3326054000000003</c:v>
                </c:pt>
                <c:pt idx="117">
                  <c:v>-7.2458792000000001</c:v>
                </c:pt>
                <c:pt idx="118">
                  <c:v>-7.1647214999999997</c:v>
                </c:pt>
                <c:pt idx="119">
                  <c:v>-7.0855508</c:v>
                </c:pt>
                <c:pt idx="120">
                  <c:v>-6.9887556999999996</c:v>
                </c:pt>
                <c:pt idx="121">
                  <c:v>-6.9230318000000004</c:v>
                </c:pt>
                <c:pt idx="122">
                  <c:v>-6.8732166000000001</c:v>
                </c:pt>
                <c:pt idx="123">
                  <c:v>-6.8367820000000004</c:v>
                </c:pt>
                <c:pt idx="124">
                  <c:v>-6.8171705999999999</c:v>
                </c:pt>
                <c:pt idx="125">
                  <c:v>-6.8020376999999996</c:v>
                </c:pt>
                <c:pt idx="126">
                  <c:v>-6.8145194</c:v>
                </c:pt>
                <c:pt idx="127">
                  <c:v>-6.8413228999999998</c:v>
                </c:pt>
                <c:pt idx="128">
                  <c:v>-6.8858290000000002</c:v>
                </c:pt>
                <c:pt idx="129">
                  <c:v>-6.9501410000000003</c:v>
                </c:pt>
                <c:pt idx="130">
                  <c:v>-7.0538978999999999</c:v>
                </c:pt>
                <c:pt idx="131">
                  <c:v>-7.1166916000000002</c:v>
                </c:pt>
                <c:pt idx="132">
                  <c:v>-7.1047086999999998</c:v>
                </c:pt>
                <c:pt idx="133">
                  <c:v>-6.9590831</c:v>
                </c:pt>
                <c:pt idx="134">
                  <c:v>-6.8180360999999996</c:v>
                </c:pt>
                <c:pt idx="135">
                  <c:v>-6.703074</c:v>
                </c:pt>
                <c:pt idx="136">
                  <c:v>-6.6527452</c:v>
                </c:pt>
                <c:pt idx="137">
                  <c:v>-6.6102486000000003</c:v>
                </c:pt>
                <c:pt idx="138">
                  <c:v>-6.5542816999999998</c:v>
                </c:pt>
                <c:pt idx="139">
                  <c:v>-6.4953083999999999</c:v>
                </c:pt>
                <c:pt idx="140">
                  <c:v>-6.4233928000000002</c:v>
                </c:pt>
                <c:pt idx="141">
                  <c:v>-6.3478475000000003</c:v>
                </c:pt>
                <c:pt idx="142">
                  <c:v>-6.2834314999999998</c:v>
                </c:pt>
                <c:pt idx="143">
                  <c:v>-6.2409939999999997</c:v>
                </c:pt>
                <c:pt idx="144">
                  <c:v>-6.2111549000000004</c:v>
                </c:pt>
                <c:pt idx="145">
                  <c:v>-6.1932206000000001</c:v>
                </c:pt>
                <c:pt idx="146">
                  <c:v>-6.1767200999999998</c:v>
                </c:pt>
                <c:pt idx="147">
                  <c:v>-6.1846570999999999</c:v>
                </c:pt>
                <c:pt idx="148">
                  <c:v>-6.2133950999999996</c:v>
                </c:pt>
                <c:pt idx="149">
                  <c:v>-6.2669039</c:v>
                </c:pt>
                <c:pt idx="150">
                  <c:v>-6.3292111999999996</c:v>
                </c:pt>
                <c:pt idx="151">
                  <c:v>-6.4015141</c:v>
                </c:pt>
                <c:pt idx="152">
                  <c:v>-6.5151892</c:v>
                </c:pt>
                <c:pt idx="153">
                  <c:v>-6.6814007999999996</c:v>
                </c:pt>
                <c:pt idx="154">
                  <c:v>-6.8643093000000004</c:v>
                </c:pt>
                <c:pt idx="155">
                  <c:v>-7.0478125</c:v>
                </c:pt>
                <c:pt idx="156">
                  <c:v>-7.2483953999999997</c:v>
                </c:pt>
                <c:pt idx="157">
                  <c:v>-7.5061359000000003</c:v>
                </c:pt>
                <c:pt idx="158">
                  <c:v>-7.7949820000000001</c:v>
                </c:pt>
                <c:pt idx="159">
                  <c:v>-8.0654544999999995</c:v>
                </c:pt>
                <c:pt idx="160">
                  <c:v>-8.3173446999999996</c:v>
                </c:pt>
                <c:pt idx="161">
                  <c:v>-8.5861386999999993</c:v>
                </c:pt>
                <c:pt idx="162">
                  <c:v>-8.8704233000000006</c:v>
                </c:pt>
                <c:pt idx="163">
                  <c:v>-9.1412458000000001</c:v>
                </c:pt>
                <c:pt idx="164">
                  <c:v>-9.3914661000000006</c:v>
                </c:pt>
                <c:pt idx="165">
                  <c:v>-9.6350373999999999</c:v>
                </c:pt>
                <c:pt idx="166">
                  <c:v>-9.8227243000000009</c:v>
                </c:pt>
                <c:pt idx="167">
                  <c:v>-9.9846343999999991</c:v>
                </c:pt>
                <c:pt idx="168">
                  <c:v>-10.088571</c:v>
                </c:pt>
                <c:pt idx="169">
                  <c:v>-10.200929</c:v>
                </c:pt>
                <c:pt idx="170">
                  <c:v>-10.245558000000001</c:v>
                </c:pt>
                <c:pt idx="171">
                  <c:v>-10.292028999999999</c:v>
                </c:pt>
                <c:pt idx="172">
                  <c:v>-10.290948</c:v>
                </c:pt>
                <c:pt idx="173">
                  <c:v>-10.349474000000001</c:v>
                </c:pt>
                <c:pt idx="174">
                  <c:v>-10.373573</c:v>
                </c:pt>
                <c:pt idx="175">
                  <c:v>-10.447692999999999</c:v>
                </c:pt>
                <c:pt idx="176">
                  <c:v>-10.475762</c:v>
                </c:pt>
                <c:pt idx="177">
                  <c:v>-10.611764000000001</c:v>
                </c:pt>
                <c:pt idx="178">
                  <c:v>-10.740387999999999</c:v>
                </c:pt>
                <c:pt idx="179">
                  <c:v>-10.951173000000001</c:v>
                </c:pt>
                <c:pt idx="180">
                  <c:v>-11.154920000000001</c:v>
                </c:pt>
                <c:pt idx="181">
                  <c:v>-11.431264000000001</c:v>
                </c:pt>
                <c:pt idx="182">
                  <c:v>-11.676639</c:v>
                </c:pt>
                <c:pt idx="183">
                  <c:v>-11.947236999999999</c:v>
                </c:pt>
                <c:pt idx="184">
                  <c:v>-12.228501</c:v>
                </c:pt>
                <c:pt idx="185">
                  <c:v>-12.489417</c:v>
                </c:pt>
                <c:pt idx="186">
                  <c:v>-12.633744</c:v>
                </c:pt>
                <c:pt idx="187">
                  <c:v>-12.649675999999999</c:v>
                </c:pt>
                <c:pt idx="188">
                  <c:v>-12.590793</c:v>
                </c:pt>
                <c:pt idx="189">
                  <c:v>-12.409826000000001</c:v>
                </c:pt>
                <c:pt idx="190">
                  <c:v>-12.116323</c:v>
                </c:pt>
                <c:pt idx="191">
                  <c:v>-11.695451</c:v>
                </c:pt>
                <c:pt idx="192">
                  <c:v>-11.263318</c:v>
                </c:pt>
                <c:pt idx="193">
                  <c:v>-10.794435999999999</c:v>
                </c:pt>
                <c:pt idx="194">
                  <c:v>-10.346727</c:v>
                </c:pt>
                <c:pt idx="195">
                  <c:v>-9.8329058000000007</c:v>
                </c:pt>
                <c:pt idx="196">
                  <c:v>-9.3833561000000003</c:v>
                </c:pt>
                <c:pt idx="197">
                  <c:v>-8.9322499999999998</c:v>
                </c:pt>
                <c:pt idx="198">
                  <c:v>-8.5649604999999998</c:v>
                </c:pt>
                <c:pt idx="199">
                  <c:v>-8.1920347000000007</c:v>
                </c:pt>
                <c:pt idx="200">
                  <c:v>-7.9641285000000002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2"/>
      </c:valAx>
      <c:valAx>
        <c:axId val="11318182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318039391372309"/>
          <c:y val="0.64274460484106155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-5.2575459000000002</c:v>
                </c:pt>
                <c:pt idx="1">
                  <c:v>-5.4111203999999997</c:v>
                </c:pt>
                <c:pt idx="2">
                  <c:v>-5.5804682000000003</c:v>
                </c:pt>
                <c:pt idx="3">
                  <c:v>-5.7683701999999997</c:v>
                </c:pt>
                <c:pt idx="4">
                  <c:v>-5.9988378999999998</c:v>
                </c:pt>
                <c:pt idx="5">
                  <c:v>-6.3537841000000004</c:v>
                </c:pt>
                <c:pt idx="6">
                  <c:v>-6.6696571999999996</c:v>
                </c:pt>
                <c:pt idx="7">
                  <c:v>-7.1007842999999999</c:v>
                </c:pt>
                <c:pt idx="8">
                  <c:v>-7.4007272999999998</c:v>
                </c:pt>
                <c:pt idx="9">
                  <c:v>-7.7655940000000001</c:v>
                </c:pt>
                <c:pt idx="10">
                  <c:v>-7.9572253000000002</c:v>
                </c:pt>
                <c:pt idx="11">
                  <c:v>-8.3075627999999995</c:v>
                </c:pt>
                <c:pt idx="12">
                  <c:v>-8.6631240999999992</c:v>
                </c:pt>
                <c:pt idx="13">
                  <c:v>-9.0567502999999991</c:v>
                </c:pt>
                <c:pt idx="14">
                  <c:v>-9.3140201999999999</c:v>
                </c:pt>
                <c:pt idx="15">
                  <c:v>-9.4678783000000006</c:v>
                </c:pt>
                <c:pt idx="16">
                  <c:v>-9.6440085999999994</c:v>
                </c:pt>
                <c:pt idx="17">
                  <c:v>-9.8369883999999992</c:v>
                </c:pt>
                <c:pt idx="18">
                  <c:v>-10.100211</c:v>
                </c:pt>
                <c:pt idx="19">
                  <c:v>-10.295593</c:v>
                </c:pt>
                <c:pt idx="20">
                  <c:v>-10.590586999999999</c:v>
                </c:pt>
                <c:pt idx="21">
                  <c:v>-10.871661</c:v>
                </c:pt>
                <c:pt idx="22">
                  <c:v>-11.189463999999999</c:v>
                </c:pt>
                <c:pt idx="23">
                  <c:v>-11.395728999999999</c:v>
                </c:pt>
                <c:pt idx="24">
                  <c:v>-11.455007999999999</c:v>
                </c:pt>
                <c:pt idx="25">
                  <c:v>-11.527772000000001</c:v>
                </c:pt>
                <c:pt idx="26">
                  <c:v>-11.539683999999999</c:v>
                </c:pt>
                <c:pt idx="27">
                  <c:v>-11.730188999999999</c:v>
                </c:pt>
                <c:pt idx="28">
                  <c:v>-11.799936000000001</c:v>
                </c:pt>
                <c:pt idx="29">
                  <c:v>-11.977797000000001</c:v>
                </c:pt>
                <c:pt idx="30">
                  <c:v>-12.031193999999999</c:v>
                </c:pt>
                <c:pt idx="31">
                  <c:v>-12.149057000000001</c:v>
                </c:pt>
                <c:pt idx="32">
                  <c:v>-12.226393</c:v>
                </c:pt>
                <c:pt idx="33">
                  <c:v>-12.292192</c:v>
                </c:pt>
                <c:pt idx="34">
                  <c:v>-12.475125999999999</c:v>
                </c:pt>
                <c:pt idx="35">
                  <c:v>-12.600885999999999</c:v>
                </c:pt>
                <c:pt idx="36">
                  <c:v>-12.999198</c:v>
                </c:pt>
                <c:pt idx="37">
                  <c:v>-13.078524</c:v>
                </c:pt>
                <c:pt idx="38">
                  <c:v>-13.286712</c:v>
                </c:pt>
                <c:pt idx="39">
                  <c:v>-13.199009</c:v>
                </c:pt>
                <c:pt idx="40">
                  <c:v>-13.288892000000001</c:v>
                </c:pt>
                <c:pt idx="41">
                  <c:v>-13.311271</c:v>
                </c:pt>
                <c:pt idx="42">
                  <c:v>-13.290032</c:v>
                </c:pt>
                <c:pt idx="43">
                  <c:v>-13.398293000000001</c:v>
                </c:pt>
                <c:pt idx="44">
                  <c:v>-13.274355999999999</c:v>
                </c:pt>
                <c:pt idx="45">
                  <c:v>-13.333130000000001</c:v>
                </c:pt>
                <c:pt idx="46">
                  <c:v>-13.065552</c:v>
                </c:pt>
                <c:pt idx="47">
                  <c:v>-12.921707</c:v>
                </c:pt>
                <c:pt idx="48">
                  <c:v>-12.769323999999999</c:v>
                </c:pt>
                <c:pt idx="49">
                  <c:v>-12.594882999999999</c:v>
                </c:pt>
                <c:pt idx="50">
                  <c:v>-12.388745999999999</c:v>
                </c:pt>
                <c:pt idx="51">
                  <c:v>-11.921495</c:v>
                </c:pt>
                <c:pt idx="52">
                  <c:v>-11.674564999999999</c:v>
                </c:pt>
                <c:pt idx="53">
                  <c:v>-11.652520000000001</c:v>
                </c:pt>
                <c:pt idx="54">
                  <c:v>-11.544511</c:v>
                </c:pt>
                <c:pt idx="55">
                  <c:v>-11.432482</c:v>
                </c:pt>
                <c:pt idx="56">
                  <c:v>-11.122256</c:v>
                </c:pt>
                <c:pt idx="57">
                  <c:v>-11.058239</c:v>
                </c:pt>
                <c:pt idx="58">
                  <c:v>-11.042452000000001</c:v>
                </c:pt>
                <c:pt idx="59">
                  <c:v>-11.00989</c:v>
                </c:pt>
                <c:pt idx="60">
                  <c:v>-11.100407000000001</c:v>
                </c:pt>
                <c:pt idx="61">
                  <c:v>-11.151547000000001</c:v>
                </c:pt>
                <c:pt idx="62">
                  <c:v>-11.288688</c:v>
                </c:pt>
                <c:pt idx="63">
                  <c:v>-11.866668000000001</c:v>
                </c:pt>
                <c:pt idx="64">
                  <c:v>-11.924035999999999</c:v>
                </c:pt>
                <c:pt idx="65">
                  <c:v>-12.412637999999999</c:v>
                </c:pt>
                <c:pt idx="66">
                  <c:v>-12.162417</c:v>
                </c:pt>
                <c:pt idx="67">
                  <c:v>-12.841932</c:v>
                </c:pt>
                <c:pt idx="68">
                  <c:v>-11.797584000000001</c:v>
                </c:pt>
                <c:pt idx="69">
                  <c:v>-10.927478000000001</c:v>
                </c:pt>
                <c:pt idx="70">
                  <c:v>-9.7411566000000001</c:v>
                </c:pt>
                <c:pt idx="71">
                  <c:v>-9.9531001999999997</c:v>
                </c:pt>
                <c:pt idx="72">
                  <c:v>-10.336423999999999</c:v>
                </c:pt>
                <c:pt idx="73">
                  <c:v>-10.325049999999999</c:v>
                </c:pt>
                <c:pt idx="74">
                  <c:v>-10.148210000000001</c:v>
                </c:pt>
                <c:pt idx="75">
                  <c:v>-9.9211206000000001</c:v>
                </c:pt>
                <c:pt idx="76">
                  <c:v>-10.078422</c:v>
                </c:pt>
                <c:pt idx="77">
                  <c:v>-10.292071999999999</c:v>
                </c:pt>
                <c:pt idx="78">
                  <c:v>-10.301698</c:v>
                </c:pt>
                <c:pt idx="79">
                  <c:v>-10.244377999999999</c:v>
                </c:pt>
                <c:pt idx="80">
                  <c:v>-10.357841000000001</c:v>
                </c:pt>
                <c:pt idx="81">
                  <c:v>-10.609776999999999</c:v>
                </c:pt>
                <c:pt idx="82">
                  <c:v>-10.597118999999999</c:v>
                </c:pt>
                <c:pt idx="83">
                  <c:v>-10.401736</c:v>
                </c:pt>
                <c:pt idx="84">
                  <c:v>-9.8668975999999997</c:v>
                </c:pt>
                <c:pt idx="85">
                  <c:v>-9.5595654999999997</c:v>
                </c:pt>
                <c:pt idx="86">
                  <c:v>-9.0804462000000008</c:v>
                </c:pt>
                <c:pt idx="87">
                  <c:v>-8.9080838999999994</c:v>
                </c:pt>
                <c:pt idx="88">
                  <c:v>-8.6484708999999995</c:v>
                </c:pt>
                <c:pt idx="89">
                  <c:v>-8.6810427000000008</c:v>
                </c:pt>
                <c:pt idx="90">
                  <c:v>-8.6808280999999994</c:v>
                </c:pt>
                <c:pt idx="91">
                  <c:v>-8.9600725000000008</c:v>
                </c:pt>
                <c:pt idx="92">
                  <c:v>-9.2770413999999999</c:v>
                </c:pt>
                <c:pt idx="93">
                  <c:v>-9.9504394999999999</c:v>
                </c:pt>
                <c:pt idx="94">
                  <c:v>-10.351433999999999</c:v>
                </c:pt>
                <c:pt idx="95">
                  <c:v>-10.539296999999999</c:v>
                </c:pt>
                <c:pt idx="96">
                  <c:v>-10.395598</c:v>
                </c:pt>
                <c:pt idx="97">
                  <c:v>-10.231545000000001</c:v>
                </c:pt>
                <c:pt idx="98">
                  <c:v>-10.143128000000001</c:v>
                </c:pt>
                <c:pt idx="99">
                  <c:v>-10.113477</c:v>
                </c:pt>
                <c:pt idx="100">
                  <c:v>-10.129020000000001</c:v>
                </c:pt>
                <c:pt idx="101">
                  <c:v>-10.063787</c:v>
                </c:pt>
                <c:pt idx="102">
                  <c:v>-9.7744932000000002</c:v>
                </c:pt>
                <c:pt idx="103">
                  <c:v>-9.6729506999999995</c:v>
                </c:pt>
                <c:pt idx="104">
                  <c:v>-9.5725031000000005</c:v>
                </c:pt>
                <c:pt idx="105">
                  <c:v>-9.5507030000000004</c:v>
                </c:pt>
                <c:pt idx="106">
                  <c:v>-9.3173790000000007</c:v>
                </c:pt>
                <c:pt idx="107">
                  <c:v>-9.0883836999999996</c:v>
                </c:pt>
                <c:pt idx="108">
                  <c:v>-8.8679705000000002</c:v>
                </c:pt>
                <c:pt idx="109">
                  <c:v>-8.7438316</c:v>
                </c:pt>
                <c:pt idx="110">
                  <c:v>-8.6376925</c:v>
                </c:pt>
                <c:pt idx="111">
                  <c:v>-8.0719042000000005</c:v>
                </c:pt>
                <c:pt idx="112">
                  <c:v>-7.4295834999999997</c:v>
                </c:pt>
                <c:pt idx="113">
                  <c:v>-6.8846578999999997</c:v>
                </c:pt>
                <c:pt idx="114">
                  <c:v>-6.7727833000000004</c:v>
                </c:pt>
                <c:pt idx="115">
                  <c:v>-6.7201629000000001</c:v>
                </c:pt>
                <c:pt idx="116">
                  <c:v>-6.5323148</c:v>
                </c:pt>
                <c:pt idx="117">
                  <c:v>-6.4827608999999997</c:v>
                </c:pt>
                <c:pt idx="118">
                  <c:v>-6.4522995999999999</c:v>
                </c:pt>
                <c:pt idx="119">
                  <c:v>-6.4991522000000002</c:v>
                </c:pt>
                <c:pt idx="120">
                  <c:v>-6.4564380999999997</c:v>
                </c:pt>
                <c:pt idx="121">
                  <c:v>-6.4240440999999997</c:v>
                </c:pt>
                <c:pt idx="122">
                  <c:v>-6.4646182000000003</c:v>
                </c:pt>
                <c:pt idx="123">
                  <c:v>-6.6200260999999996</c:v>
                </c:pt>
                <c:pt idx="124">
                  <c:v>-6.7663001999999999</c:v>
                </c:pt>
                <c:pt idx="125">
                  <c:v>-6.8878016000000004</c:v>
                </c:pt>
                <c:pt idx="126">
                  <c:v>-6.9647031000000004</c:v>
                </c:pt>
                <c:pt idx="127">
                  <c:v>-7.0469850999999997</c:v>
                </c:pt>
                <c:pt idx="128">
                  <c:v>-7.1720303999999997</c:v>
                </c:pt>
                <c:pt idx="129">
                  <c:v>-7.3356762</c:v>
                </c:pt>
                <c:pt idx="130">
                  <c:v>-7.5681086000000004</c:v>
                </c:pt>
                <c:pt idx="131">
                  <c:v>-7.7164859999999997</c:v>
                </c:pt>
                <c:pt idx="132">
                  <c:v>-7.7529845000000002</c:v>
                </c:pt>
                <c:pt idx="133">
                  <c:v>-7.6203722999999997</c:v>
                </c:pt>
                <c:pt idx="134">
                  <c:v>-7.4972953999999996</c:v>
                </c:pt>
                <c:pt idx="135">
                  <c:v>-7.4110550999999996</c:v>
                </c:pt>
                <c:pt idx="136">
                  <c:v>-7.3418039999999998</c:v>
                </c:pt>
                <c:pt idx="137">
                  <c:v>-7.2669319999999997</c:v>
                </c:pt>
                <c:pt idx="138">
                  <c:v>-7.1709294000000003</c:v>
                </c:pt>
                <c:pt idx="139">
                  <c:v>-7.0600924000000003</c:v>
                </c:pt>
                <c:pt idx="140">
                  <c:v>-6.9103345999999997</c:v>
                </c:pt>
                <c:pt idx="141">
                  <c:v>-6.7277699000000002</c:v>
                </c:pt>
                <c:pt idx="142">
                  <c:v>-6.5756525999999997</c:v>
                </c:pt>
                <c:pt idx="143">
                  <c:v>-6.4327949999999996</c:v>
                </c:pt>
                <c:pt idx="144">
                  <c:v>-6.2295059999999998</c:v>
                </c:pt>
                <c:pt idx="145">
                  <c:v>-6.0874791000000004</c:v>
                </c:pt>
                <c:pt idx="146">
                  <c:v>-5.9036325999999999</c:v>
                </c:pt>
                <c:pt idx="147">
                  <c:v>-5.8498912000000001</c:v>
                </c:pt>
                <c:pt idx="148">
                  <c:v>-5.7798686000000004</c:v>
                </c:pt>
                <c:pt idx="149">
                  <c:v>-5.7093577</c:v>
                </c:pt>
                <c:pt idx="150">
                  <c:v>-5.6037654999999997</c:v>
                </c:pt>
                <c:pt idx="151">
                  <c:v>-5.5464152999999996</c:v>
                </c:pt>
                <c:pt idx="152">
                  <c:v>-5.6041679000000002</c:v>
                </c:pt>
                <c:pt idx="153">
                  <c:v>-5.8296175000000003</c:v>
                </c:pt>
                <c:pt idx="154">
                  <c:v>-5.9866470999999999</c:v>
                </c:pt>
                <c:pt idx="155">
                  <c:v>-6.0493331000000001</c:v>
                </c:pt>
                <c:pt idx="156">
                  <c:v>-5.9352355000000001</c:v>
                </c:pt>
                <c:pt idx="157">
                  <c:v>-5.8500456999999999</c:v>
                </c:pt>
                <c:pt idx="158">
                  <c:v>-6.0998101</c:v>
                </c:pt>
                <c:pt idx="159">
                  <c:v>-6.5105833999999998</c:v>
                </c:pt>
                <c:pt idx="160">
                  <c:v>-7.0496306000000004</c:v>
                </c:pt>
                <c:pt idx="161">
                  <c:v>-7.4005631999999997</c:v>
                </c:pt>
                <c:pt idx="162">
                  <c:v>-7.7712764999999999</c:v>
                </c:pt>
                <c:pt idx="163">
                  <c:v>-8.1928234</c:v>
                </c:pt>
                <c:pt idx="164">
                  <c:v>-8.5006704000000006</c:v>
                </c:pt>
                <c:pt idx="165">
                  <c:v>-8.7954006000000007</c:v>
                </c:pt>
                <c:pt idx="166">
                  <c:v>-9.0404873000000006</c:v>
                </c:pt>
                <c:pt idx="167">
                  <c:v>-9.2665129000000004</c:v>
                </c:pt>
                <c:pt idx="168">
                  <c:v>-9.3226919000000006</c:v>
                </c:pt>
                <c:pt idx="169">
                  <c:v>-9.0397367000000006</c:v>
                </c:pt>
                <c:pt idx="170">
                  <c:v>-8.9051781000000005</c:v>
                </c:pt>
                <c:pt idx="171">
                  <c:v>-9.1740960999999999</c:v>
                </c:pt>
                <c:pt idx="172">
                  <c:v>-9.5542239999999996</c:v>
                </c:pt>
                <c:pt idx="173">
                  <c:v>-9.7114706000000002</c:v>
                </c:pt>
                <c:pt idx="174">
                  <c:v>-9.4691390999999996</c:v>
                </c:pt>
                <c:pt idx="175">
                  <c:v>-9.2173128000000002</c:v>
                </c:pt>
                <c:pt idx="176">
                  <c:v>-9.3133659000000009</c:v>
                </c:pt>
                <c:pt idx="177">
                  <c:v>-9.4933347999999995</c:v>
                </c:pt>
                <c:pt idx="178">
                  <c:v>-9.6221066000000004</c:v>
                </c:pt>
                <c:pt idx="179">
                  <c:v>-9.5609368999999997</c:v>
                </c:pt>
                <c:pt idx="180">
                  <c:v>-9.4819431000000005</c:v>
                </c:pt>
                <c:pt idx="181">
                  <c:v>-9.5438928999999995</c:v>
                </c:pt>
                <c:pt idx="182">
                  <c:v>-9.7309113000000007</c:v>
                </c:pt>
                <c:pt idx="183">
                  <c:v>-9.8419924000000005</c:v>
                </c:pt>
                <c:pt idx="184">
                  <c:v>-10.559113999999999</c:v>
                </c:pt>
                <c:pt idx="185">
                  <c:v>-11.363333000000001</c:v>
                </c:pt>
                <c:pt idx="186">
                  <c:v>-12.358302</c:v>
                </c:pt>
                <c:pt idx="187">
                  <c:v>-12.872235999999999</c:v>
                </c:pt>
                <c:pt idx="188">
                  <c:v>-13.459345000000001</c:v>
                </c:pt>
                <c:pt idx="189">
                  <c:v>-13.824528000000001</c:v>
                </c:pt>
                <c:pt idx="190">
                  <c:v>-13.882008000000001</c:v>
                </c:pt>
                <c:pt idx="191">
                  <c:v>-13.281461999999999</c:v>
                </c:pt>
                <c:pt idx="192">
                  <c:v>-12.501779000000001</c:v>
                </c:pt>
                <c:pt idx="193">
                  <c:v>-11.657556</c:v>
                </c:pt>
                <c:pt idx="194">
                  <c:v>-10.886132999999999</c:v>
                </c:pt>
                <c:pt idx="195">
                  <c:v>-10.10201</c:v>
                </c:pt>
                <c:pt idx="196">
                  <c:v>-9.3730773999999997</c:v>
                </c:pt>
                <c:pt idx="197">
                  <c:v>-8.7475214000000001</c:v>
                </c:pt>
                <c:pt idx="198">
                  <c:v>-8.2301368999999998</c:v>
                </c:pt>
                <c:pt idx="199">
                  <c:v>-7.7534856999999997</c:v>
                </c:pt>
                <c:pt idx="200">
                  <c:v>-7.4258480000000002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-4.8784647000000003</c:v>
                </c:pt>
                <c:pt idx="1">
                  <c:v>-5.0272036</c:v>
                </c:pt>
                <c:pt idx="2">
                  <c:v>-5.0895028</c:v>
                </c:pt>
                <c:pt idx="3">
                  <c:v>-5.1155539000000001</c:v>
                </c:pt>
                <c:pt idx="4">
                  <c:v>-5.1102204000000002</c:v>
                </c:pt>
                <c:pt idx="5">
                  <c:v>-5.2293358000000003</c:v>
                </c:pt>
                <c:pt idx="6">
                  <c:v>-5.3160924999999999</c:v>
                </c:pt>
                <c:pt idx="7">
                  <c:v>-5.5069398999999999</c:v>
                </c:pt>
                <c:pt idx="8">
                  <c:v>-5.6812028999999997</c:v>
                </c:pt>
                <c:pt idx="9">
                  <c:v>-5.9119396000000002</c:v>
                </c:pt>
                <c:pt idx="10">
                  <c:v>-6.0984936000000003</c:v>
                </c:pt>
                <c:pt idx="11">
                  <c:v>-6.3189731</c:v>
                </c:pt>
                <c:pt idx="12">
                  <c:v>-6.5861650000000003</c:v>
                </c:pt>
                <c:pt idx="13">
                  <c:v>-6.7257484999999999</c:v>
                </c:pt>
                <c:pt idx="14">
                  <c:v>-6.8713603000000001</c:v>
                </c:pt>
                <c:pt idx="15">
                  <c:v>-6.9270630000000004</c:v>
                </c:pt>
                <c:pt idx="16">
                  <c:v>-7.0379310000000004</c:v>
                </c:pt>
                <c:pt idx="17">
                  <c:v>-7.0977774</c:v>
                </c:pt>
                <c:pt idx="18">
                  <c:v>-7.2105379000000003</c:v>
                </c:pt>
                <c:pt idx="19">
                  <c:v>-7.2791380999999999</c:v>
                </c:pt>
                <c:pt idx="20">
                  <c:v>-7.4167657</c:v>
                </c:pt>
                <c:pt idx="21">
                  <c:v>-7.6324114999999999</c:v>
                </c:pt>
                <c:pt idx="22">
                  <c:v>-7.7741251</c:v>
                </c:pt>
                <c:pt idx="23">
                  <c:v>-8.0835656999999994</c:v>
                </c:pt>
                <c:pt idx="24">
                  <c:v>-8.1468781999999997</c:v>
                </c:pt>
                <c:pt idx="25">
                  <c:v>-8.2512053999999999</c:v>
                </c:pt>
                <c:pt idx="26">
                  <c:v>-8.1023444999999992</c:v>
                </c:pt>
                <c:pt idx="27">
                  <c:v>-8.0910911999999993</c:v>
                </c:pt>
                <c:pt idx="28">
                  <c:v>-8.1465663999999993</c:v>
                </c:pt>
                <c:pt idx="29">
                  <c:v>-8.3287782999999997</c:v>
                </c:pt>
                <c:pt idx="30">
                  <c:v>-8.4132853000000001</c:v>
                </c:pt>
                <c:pt idx="31">
                  <c:v>-8.5271568000000002</c:v>
                </c:pt>
                <c:pt idx="32">
                  <c:v>-8.6400641999999994</c:v>
                </c:pt>
                <c:pt idx="33">
                  <c:v>-8.8297223999999996</c:v>
                </c:pt>
                <c:pt idx="34">
                  <c:v>-9.0558577000000007</c:v>
                </c:pt>
                <c:pt idx="35">
                  <c:v>-9.1363573000000002</c:v>
                </c:pt>
                <c:pt idx="36">
                  <c:v>-9.3908690999999997</c:v>
                </c:pt>
                <c:pt idx="37">
                  <c:v>-9.3514985999999993</c:v>
                </c:pt>
                <c:pt idx="38">
                  <c:v>-9.4195919000000004</c:v>
                </c:pt>
                <c:pt idx="39">
                  <c:v>-9.1862402000000003</c:v>
                </c:pt>
                <c:pt idx="40">
                  <c:v>-9.3751783</c:v>
                </c:pt>
                <c:pt idx="41">
                  <c:v>-9.4418182000000002</c:v>
                </c:pt>
                <c:pt idx="42">
                  <c:v>-9.9353762000000003</c:v>
                </c:pt>
                <c:pt idx="43">
                  <c:v>-10.183372</c:v>
                </c:pt>
                <c:pt idx="44">
                  <c:v>-10.581638</c:v>
                </c:pt>
                <c:pt idx="45">
                  <c:v>-10.500527</c:v>
                </c:pt>
                <c:pt idx="46">
                  <c:v>-10.251066</c:v>
                </c:pt>
                <c:pt idx="47">
                  <c:v>-10.031947000000001</c:v>
                </c:pt>
                <c:pt idx="48">
                  <c:v>-9.7259626000000008</c:v>
                </c:pt>
                <c:pt idx="49">
                  <c:v>-9.5782833000000007</c:v>
                </c:pt>
                <c:pt idx="50">
                  <c:v>-9.6151628000000002</c:v>
                </c:pt>
                <c:pt idx="51">
                  <c:v>-9.7519826999999992</c:v>
                </c:pt>
                <c:pt idx="52">
                  <c:v>-9.7317838999999999</c:v>
                </c:pt>
                <c:pt idx="53">
                  <c:v>-9.7274455999999994</c:v>
                </c:pt>
                <c:pt idx="54">
                  <c:v>-9.5426082999999995</c:v>
                </c:pt>
                <c:pt idx="55">
                  <c:v>-9.3837565999999999</c:v>
                </c:pt>
                <c:pt idx="56">
                  <c:v>-8.8408069999999999</c:v>
                </c:pt>
                <c:pt idx="57">
                  <c:v>-8.8855219000000005</c:v>
                </c:pt>
                <c:pt idx="58">
                  <c:v>-9.2314805999999994</c:v>
                </c:pt>
                <c:pt idx="59">
                  <c:v>-9.5756253999999998</c:v>
                </c:pt>
                <c:pt idx="60">
                  <c:v>-9.6429528999999992</c:v>
                </c:pt>
                <c:pt idx="61">
                  <c:v>-9.7889918999999992</c:v>
                </c:pt>
                <c:pt idx="62">
                  <c:v>-9.7314138000000003</c:v>
                </c:pt>
                <c:pt idx="63">
                  <c:v>-9.7136993</c:v>
                </c:pt>
                <c:pt idx="64">
                  <c:v>-9.4784755999999994</c:v>
                </c:pt>
                <c:pt idx="65">
                  <c:v>-9.6117363000000005</c:v>
                </c:pt>
                <c:pt idx="66">
                  <c:v>-10.184462</c:v>
                </c:pt>
                <c:pt idx="67">
                  <c:v>-10.625139000000001</c:v>
                </c:pt>
                <c:pt idx="68">
                  <c:v>-9.9639292000000008</c:v>
                </c:pt>
                <c:pt idx="69">
                  <c:v>-8.7622298999999995</c:v>
                </c:pt>
                <c:pt idx="70">
                  <c:v>-7.7603020999999996</c:v>
                </c:pt>
                <c:pt idx="71">
                  <c:v>-7.7743472999999996</c:v>
                </c:pt>
                <c:pt idx="72">
                  <c:v>-7.9848908999999999</c:v>
                </c:pt>
                <c:pt idx="73">
                  <c:v>-8.1199206999999998</c:v>
                </c:pt>
                <c:pt idx="74">
                  <c:v>-8.423686</c:v>
                </c:pt>
                <c:pt idx="75">
                  <c:v>-8.5565900999999993</c:v>
                </c:pt>
                <c:pt idx="76">
                  <c:v>-8.7136811999999999</c:v>
                </c:pt>
                <c:pt idx="77">
                  <c:v>-8.6177769000000009</c:v>
                </c:pt>
                <c:pt idx="78">
                  <c:v>-8.5355214999999998</c:v>
                </c:pt>
                <c:pt idx="79">
                  <c:v>-8.3029881000000003</c:v>
                </c:pt>
                <c:pt idx="80">
                  <c:v>-7.9860939999999996</c:v>
                </c:pt>
                <c:pt idx="81">
                  <c:v>-7.7334646999999999</c:v>
                </c:pt>
                <c:pt idx="82">
                  <c:v>-7.6900114999999998</c:v>
                </c:pt>
                <c:pt idx="83">
                  <c:v>-7.6863979999999996</c:v>
                </c:pt>
                <c:pt idx="84">
                  <c:v>-7.6589599000000002</c:v>
                </c:pt>
                <c:pt idx="85">
                  <c:v>-7.5548859000000004</c:v>
                </c:pt>
                <c:pt idx="86">
                  <c:v>-7.4000143999999999</c:v>
                </c:pt>
                <c:pt idx="87">
                  <c:v>-7.2705511999999999</c:v>
                </c:pt>
                <c:pt idx="88">
                  <c:v>-7.1196922999999996</c:v>
                </c:pt>
                <c:pt idx="89">
                  <c:v>-7.1572355999999999</c:v>
                </c:pt>
                <c:pt idx="90">
                  <c:v>-7.1685429000000003</c:v>
                </c:pt>
                <c:pt idx="91">
                  <c:v>-7.2044028999999998</c:v>
                </c:pt>
                <c:pt idx="92">
                  <c:v>-7.3490266999999996</c:v>
                </c:pt>
                <c:pt idx="93">
                  <c:v>-7.4878969</c:v>
                </c:pt>
                <c:pt idx="94">
                  <c:v>-7.6384138999999998</c:v>
                </c:pt>
                <c:pt idx="95">
                  <c:v>-7.6150136000000002</c:v>
                </c:pt>
                <c:pt idx="96">
                  <c:v>-7.6675763000000003</c:v>
                </c:pt>
                <c:pt idx="97">
                  <c:v>-7.6161460999999999</c:v>
                </c:pt>
                <c:pt idx="98">
                  <c:v>-7.5310139999999999</c:v>
                </c:pt>
                <c:pt idx="99">
                  <c:v>-7.4701804999999997</c:v>
                </c:pt>
                <c:pt idx="100">
                  <c:v>-7.4509439000000004</c:v>
                </c:pt>
                <c:pt idx="101">
                  <c:v>-7.5045028</c:v>
                </c:pt>
                <c:pt idx="102">
                  <c:v>-7.4389472000000003</c:v>
                </c:pt>
                <c:pt idx="103">
                  <c:v>-7.3470683000000001</c:v>
                </c:pt>
                <c:pt idx="104">
                  <c:v>-7.1309762000000001</c:v>
                </c:pt>
                <c:pt idx="105">
                  <c:v>-6.8881059000000002</c:v>
                </c:pt>
                <c:pt idx="106">
                  <c:v>-6.6628312999999997</c:v>
                </c:pt>
                <c:pt idx="107">
                  <c:v>-6.4623885000000003</c:v>
                </c:pt>
                <c:pt idx="108">
                  <c:v>-6.2793026000000003</c:v>
                </c:pt>
                <c:pt idx="109">
                  <c:v>-6.0874661999999997</c:v>
                </c:pt>
                <c:pt idx="110">
                  <c:v>-5.8843436000000002</c:v>
                </c:pt>
                <c:pt idx="111">
                  <c:v>-5.6688514000000003</c:v>
                </c:pt>
                <c:pt idx="112">
                  <c:v>-5.4707869999999996</c:v>
                </c:pt>
                <c:pt idx="113">
                  <c:v>-5.3177180000000002</c:v>
                </c:pt>
                <c:pt idx="114">
                  <c:v>-5.1765679999999996</c:v>
                </c:pt>
                <c:pt idx="115">
                  <c:v>-5.0697488999999996</c:v>
                </c:pt>
                <c:pt idx="116">
                  <c:v>-4.9869617999999996</c:v>
                </c:pt>
                <c:pt idx="117">
                  <c:v>-4.9428377000000001</c:v>
                </c:pt>
                <c:pt idx="118">
                  <c:v>-4.9162435999999996</c:v>
                </c:pt>
                <c:pt idx="119">
                  <c:v>-4.9069900999999998</c:v>
                </c:pt>
                <c:pt idx="120">
                  <c:v>-4.9013228</c:v>
                </c:pt>
                <c:pt idx="121">
                  <c:v>-4.8065929000000001</c:v>
                </c:pt>
                <c:pt idx="122">
                  <c:v>-4.7292503999999997</c:v>
                </c:pt>
                <c:pt idx="123">
                  <c:v>-4.6062650999999999</c:v>
                </c:pt>
                <c:pt idx="124">
                  <c:v>-4.5140357</c:v>
                </c:pt>
                <c:pt idx="125">
                  <c:v>-4.4095868999999999</c:v>
                </c:pt>
                <c:pt idx="126">
                  <c:v>-4.4419807999999996</c:v>
                </c:pt>
                <c:pt idx="127">
                  <c:v>-4.4872265000000002</c:v>
                </c:pt>
                <c:pt idx="128">
                  <c:v>-4.5101832999999996</c:v>
                </c:pt>
                <c:pt idx="129">
                  <c:v>-4.3802376000000001</c:v>
                </c:pt>
                <c:pt idx="130">
                  <c:v>-4.2428945999999996</c:v>
                </c:pt>
                <c:pt idx="131">
                  <c:v>-4.1036625000000004</c:v>
                </c:pt>
                <c:pt idx="132">
                  <c:v>-4.1095724000000002</c:v>
                </c:pt>
                <c:pt idx="133">
                  <c:v>-4.1994004</c:v>
                </c:pt>
                <c:pt idx="134">
                  <c:v>-4.3079839</c:v>
                </c:pt>
                <c:pt idx="135">
                  <c:v>-4.3302307000000004</c:v>
                </c:pt>
                <c:pt idx="136">
                  <c:v>-4.3512215999999997</c:v>
                </c:pt>
                <c:pt idx="137">
                  <c:v>-4.3044167</c:v>
                </c:pt>
                <c:pt idx="138">
                  <c:v>-4.2180914999999999</c:v>
                </c:pt>
                <c:pt idx="139">
                  <c:v>-4.0467234000000003</c:v>
                </c:pt>
                <c:pt idx="140">
                  <c:v>-3.8657433999999999</c:v>
                </c:pt>
                <c:pt idx="141">
                  <c:v>-3.8274447999999999</c:v>
                </c:pt>
                <c:pt idx="142">
                  <c:v>-3.9219691999999999</c:v>
                </c:pt>
                <c:pt idx="143">
                  <c:v>-4.2304529999999998</c:v>
                </c:pt>
                <c:pt idx="144">
                  <c:v>-4.5028490999999997</c:v>
                </c:pt>
                <c:pt idx="145">
                  <c:v>-4.8517460999999997</c:v>
                </c:pt>
                <c:pt idx="146">
                  <c:v>-5.1114135000000003</c:v>
                </c:pt>
                <c:pt idx="147">
                  <c:v>-5.2830428999999999</c:v>
                </c:pt>
                <c:pt idx="148">
                  <c:v>-5.1128125000000004</c:v>
                </c:pt>
                <c:pt idx="149">
                  <c:v>-5.0560527000000004</c:v>
                </c:pt>
                <c:pt idx="150">
                  <c:v>-4.9982861999999999</c:v>
                </c:pt>
                <c:pt idx="151">
                  <c:v>-5.2357249000000001</c:v>
                </c:pt>
                <c:pt idx="152">
                  <c:v>-5.5594257999999996</c:v>
                </c:pt>
                <c:pt idx="153">
                  <c:v>-6.0790362</c:v>
                </c:pt>
                <c:pt idx="154">
                  <c:v>-6.6455598</c:v>
                </c:pt>
                <c:pt idx="155">
                  <c:v>-7.3314700000000004</c:v>
                </c:pt>
                <c:pt idx="156">
                  <c:v>-8.1378727000000008</c:v>
                </c:pt>
                <c:pt idx="157">
                  <c:v>-9.2471142000000004</c:v>
                </c:pt>
                <c:pt idx="158">
                  <c:v>-10.328128</c:v>
                </c:pt>
                <c:pt idx="159">
                  <c:v>-11.376237</c:v>
                </c:pt>
                <c:pt idx="160">
                  <c:v>-12.041461</c:v>
                </c:pt>
                <c:pt idx="161">
                  <c:v>-12.231006000000001</c:v>
                </c:pt>
                <c:pt idx="162">
                  <c:v>-12.125265000000001</c:v>
                </c:pt>
                <c:pt idx="163">
                  <c:v>-11.749217</c:v>
                </c:pt>
                <c:pt idx="164">
                  <c:v>-11.223497</c:v>
                </c:pt>
                <c:pt idx="165">
                  <c:v>-10.474931</c:v>
                </c:pt>
                <c:pt idx="166">
                  <c:v>-9.6989040000000006</c:v>
                </c:pt>
                <c:pt idx="167">
                  <c:v>-9.0760202000000003</c:v>
                </c:pt>
                <c:pt idx="168">
                  <c:v>-8.4919309999999992</c:v>
                </c:pt>
                <c:pt idx="169">
                  <c:v>-7.9115658</c:v>
                </c:pt>
                <c:pt idx="170">
                  <c:v>-7.4418888000000001</c:v>
                </c:pt>
                <c:pt idx="171">
                  <c:v>-7.4006333</c:v>
                </c:pt>
                <c:pt idx="172">
                  <c:v>-7.4909100999999998</c:v>
                </c:pt>
                <c:pt idx="173">
                  <c:v>-7.5781574000000003</c:v>
                </c:pt>
                <c:pt idx="174">
                  <c:v>-7.2741350999999996</c:v>
                </c:pt>
                <c:pt idx="175">
                  <c:v>-7.1257533999999998</c:v>
                </c:pt>
                <c:pt idx="176">
                  <c:v>-7.0067767999999999</c:v>
                </c:pt>
                <c:pt idx="177">
                  <c:v>-7.0660119000000003</c:v>
                </c:pt>
                <c:pt idx="178">
                  <c:v>-7.0486994000000003</c:v>
                </c:pt>
                <c:pt idx="179">
                  <c:v>-6.9872103000000001</c:v>
                </c:pt>
                <c:pt idx="180">
                  <c:v>-6.7204986</c:v>
                </c:pt>
                <c:pt idx="181">
                  <c:v>-6.4807701</c:v>
                </c:pt>
                <c:pt idx="182">
                  <c:v>-6.0707116000000001</c:v>
                </c:pt>
                <c:pt idx="183">
                  <c:v>-5.8139972999999996</c:v>
                </c:pt>
                <c:pt idx="184">
                  <c:v>-5.5046096000000002</c:v>
                </c:pt>
                <c:pt idx="185">
                  <c:v>-5.3623734000000001</c:v>
                </c:pt>
                <c:pt idx="186">
                  <c:v>-5.2765845999999996</c:v>
                </c:pt>
                <c:pt idx="187">
                  <c:v>-5.2269420999999996</c:v>
                </c:pt>
                <c:pt idx="188">
                  <c:v>-5.1768159999999996</c:v>
                </c:pt>
                <c:pt idx="189">
                  <c:v>-5.1129598999999999</c:v>
                </c:pt>
                <c:pt idx="190">
                  <c:v>-4.9273981999999998</c:v>
                </c:pt>
                <c:pt idx="191">
                  <c:v>-4.6024656000000004</c:v>
                </c:pt>
                <c:pt idx="192">
                  <c:v>-4.2096400000000003</c:v>
                </c:pt>
                <c:pt idx="193">
                  <c:v>-3.9155378000000001</c:v>
                </c:pt>
                <c:pt idx="194">
                  <c:v>-3.8024249000000001</c:v>
                </c:pt>
                <c:pt idx="195">
                  <c:v>-3.7287116</c:v>
                </c:pt>
                <c:pt idx="196">
                  <c:v>-3.6521143999999999</c:v>
                </c:pt>
                <c:pt idx="197">
                  <c:v>-3.5381615000000002</c:v>
                </c:pt>
                <c:pt idx="198">
                  <c:v>-3.4439533</c:v>
                </c:pt>
                <c:pt idx="199">
                  <c:v>-3.3463907000000002</c:v>
                </c:pt>
                <c:pt idx="200">
                  <c:v>-3.2978287000000002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2"/>
      </c:valAx>
      <c:valAx>
        <c:axId val="113233920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4398814757511627"/>
          <c:y val="0.63666484397783607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RL-HSLO 6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-17.606449000000001</c:v>
                </c:pt>
                <c:pt idx="1">
                  <c:v>-16.804069999999999</c:v>
                </c:pt>
                <c:pt idx="2">
                  <c:v>-15.514055000000001</c:v>
                </c:pt>
                <c:pt idx="3">
                  <c:v>-14.241807</c:v>
                </c:pt>
                <c:pt idx="4">
                  <c:v>-13.196095</c:v>
                </c:pt>
                <c:pt idx="5">
                  <c:v>-12.505996</c:v>
                </c:pt>
                <c:pt idx="6">
                  <c:v>-12.0129</c:v>
                </c:pt>
                <c:pt idx="7">
                  <c:v>-11.613217000000001</c:v>
                </c:pt>
                <c:pt idx="8">
                  <c:v>-11.341327</c:v>
                </c:pt>
                <c:pt idx="9">
                  <c:v>-10.98842</c:v>
                </c:pt>
                <c:pt idx="10">
                  <c:v>-10.877943999999999</c:v>
                </c:pt>
                <c:pt idx="11">
                  <c:v>-10.971355000000001</c:v>
                </c:pt>
                <c:pt idx="12">
                  <c:v>-11.438808</c:v>
                </c:pt>
                <c:pt idx="13">
                  <c:v>-12.065264000000001</c:v>
                </c:pt>
                <c:pt idx="14">
                  <c:v>-12.367924</c:v>
                </c:pt>
                <c:pt idx="15">
                  <c:v>-12.766707</c:v>
                </c:pt>
                <c:pt idx="16">
                  <c:v>-12.914972000000001</c:v>
                </c:pt>
                <c:pt idx="17">
                  <c:v>-12.936184000000001</c:v>
                </c:pt>
                <c:pt idx="18">
                  <c:v>-12.850189</c:v>
                </c:pt>
                <c:pt idx="19">
                  <c:v>-12.498286</c:v>
                </c:pt>
                <c:pt idx="20">
                  <c:v>-12.269799000000001</c:v>
                </c:pt>
                <c:pt idx="21">
                  <c:v>-11.964786999999999</c:v>
                </c:pt>
                <c:pt idx="22">
                  <c:v>-11.830147</c:v>
                </c:pt>
                <c:pt idx="23">
                  <c:v>-11.820871</c:v>
                </c:pt>
                <c:pt idx="24">
                  <c:v>-11.637503000000001</c:v>
                </c:pt>
                <c:pt idx="25">
                  <c:v>-11.385417</c:v>
                </c:pt>
                <c:pt idx="26">
                  <c:v>-11.142427</c:v>
                </c:pt>
                <c:pt idx="27">
                  <c:v>-10.803137</c:v>
                </c:pt>
                <c:pt idx="28">
                  <c:v>-10.521801999999999</c:v>
                </c:pt>
                <c:pt idx="29">
                  <c:v>-10.155184</c:v>
                </c:pt>
                <c:pt idx="30">
                  <c:v>-9.8387098000000002</c:v>
                </c:pt>
                <c:pt idx="31">
                  <c:v>-9.4373006999999998</c:v>
                </c:pt>
                <c:pt idx="32">
                  <c:v>-9.0272340999999994</c:v>
                </c:pt>
                <c:pt idx="33">
                  <c:v>-8.6432333000000003</c:v>
                </c:pt>
                <c:pt idx="34">
                  <c:v>-8.3291845000000002</c:v>
                </c:pt>
                <c:pt idx="35">
                  <c:v>-7.9090838000000003</c:v>
                </c:pt>
                <c:pt idx="36">
                  <c:v>-7.5268202000000004</c:v>
                </c:pt>
                <c:pt idx="37">
                  <c:v>-7.1203694000000004</c:v>
                </c:pt>
                <c:pt idx="38">
                  <c:v>-6.8283414999999996</c:v>
                </c:pt>
                <c:pt idx="39">
                  <c:v>-6.5999403000000001</c:v>
                </c:pt>
                <c:pt idx="40">
                  <c:v>-6.4002175000000001</c:v>
                </c:pt>
                <c:pt idx="41">
                  <c:v>-6.2220097000000001</c:v>
                </c:pt>
                <c:pt idx="42">
                  <c:v>-6.0722313000000003</c:v>
                </c:pt>
                <c:pt idx="43">
                  <c:v>-5.9931292999999997</c:v>
                </c:pt>
                <c:pt idx="44">
                  <c:v>-5.9878520999999996</c:v>
                </c:pt>
                <c:pt idx="45">
                  <c:v>-6.0252523</c:v>
                </c:pt>
                <c:pt idx="46">
                  <c:v>-6.1068945000000001</c:v>
                </c:pt>
                <c:pt idx="47">
                  <c:v>-6.2001467000000003</c:v>
                </c:pt>
                <c:pt idx="48">
                  <c:v>-6.3487935000000002</c:v>
                </c:pt>
                <c:pt idx="49">
                  <c:v>-6.5295009999999998</c:v>
                </c:pt>
                <c:pt idx="50">
                  <c:v>-6.7182468999999996</c:v>
                </c:pt>
                <c:pt idx="51">
                  <c:v>-6.8109020999999998</c:v>
                </c:pt>
                <c:pt idx="52">
                  <c:v>-6.7531571000000001</c:v>
                </c:pt>
                <c:pt idx="53">
                  <c:v>-6.5821136999999998</c:v>
                </c:pt>
                <c:pt idx="54">
                  <c:v>-6.3613849</c:v>
                </c:pt>
                <c:pt idx="55">
                  <c:v>-6.1717911000000001</c:v>
                </c:pt>
                <c:pt idx="56">
                  <c:v>-6.0148387000000003</c:v>
                </c:pt>
                <c:pt idx="57">
                  <c:v>-5.9030718999999996</c:v>
                </c:pt>
                <c:pt idx="58">
                  <c:v>-5.8367825</c:v>
                </c:pt>
                <c:pt idx="59">
                  <c:v>-5.8330526000000003</c:v>
                </c:pt>
                <c:pt idx="60">
                  <c:v>-5.8743075999999999</c:v>
                </c:pt>
                <c:pt idx="61">
                  <c:v>-5.9714565000000004</c:v>
                </c:pt>
                <c:pt idx="62">
                  <c:v>-6.1119895</c:v>
                </c:pt>
                <c:pt idx="63">
                  <c:v>-6.2933187000000004</c:v>
                </c:pt>
                <c:pt idx="64">
                  <c:v>-6.5091891000000004</c:v>
                </c:pt>
                <c:pt idx="65">
                  <c:v>-6.7652473000000004</c:v>
                </c:pt>
                <c:pt idx="66">
                  <c:v>-7.1401047999999996</c:v>
                </c:pt>
                <c:pt idx="67">
                  <c:v>-7.6905270000000003</c:v>
                </c:pt>
                <c:pt idx="68">
                  <c:v>-8.4207257999999996</c:v>
                </c:pt>
                <c:pt idx="69">
                  <c:v>-9.2058152999999994</c:v>
                </c:pt>
                <c:pt idx="70">
                  <c:v>-9.8573226999999992</c:v>
                </c:pt>
                <c:pt idx="71">
                  <c:v>-10.344830999999999</c:v>
                </c:pt>
                <c:pt idx="72">
                  <c:v>-10.688272</c:v>
                </c:pt>
                <c:pt idx="73">
                  <c:v>-10.884352</c:v>
                </c:pt>
                <c:pt idx="74">
                  <c:v>-10.824716</c:v>
                </c:pt>
                <c:pt idx="75">
                  <c:v>-10.441926</c:v>
                </c:pt>
                <c:pt idx="76">
                  <c:v>-9.8710728000000003</c:v>
                </c:pt>
                <c:pt idx="77">
                  <c:v>-9.2642126000000005</c:v>
                </c:pt>
                <c:pt idx="78">
                  <c:v>-8.7429074999999994</c:v>
                </c:pt>
                <c:pt idx="79">
                  <c:v>-8.3311461999999992</c:v>
                </c:pt>
                <c:pt idx="80">
                  <c:v>-8.0550814000000006</c:v>
                </c:pt>
                <c:pt idx="81">
                  <c:v>-7.9034591000000001</c:v>
                </c:pt>
                <c:pt idx="82">
                  <c:v>-7.8584155999999998</c:v>
                </c:pt>
                <c:pt idx="83">
                  <c:v>-7.8904810000000003</c:v>
                </c:pt>
                <c:pt idx="84">
                  <c:v>-8.0104561000000007</c:v>
                </c:pt>
                <c:pt idx="85">
                  <c:v>-8.1077937999999996</c:v>
                </c:pt>
                <c:pt idx="86">
                  <c:v>-8.1436539000000003</c:v>
                </c:pt>
                <c:pt idx="87">
                  <c:v>-8.0691614000000005</c:v>
                </c:pt>
                <c:pt idx="88">
                  <c:v>-7.9097208999999999</c:v>
                </c:pt>
                <c:pt idx="89">
                  <c:v>-7.6896323999999998</c:v>
                </c:pt>
                <c:pt idx="90">
                  <c:v>-7.3664584</c:v>
                </c:pt>
                <c:pt idx="91">
                  <c:v>-7.0250849999999998</c:v>
                </c:pt>
                <c:pt idx="92">
                  <c:v>-6.6399007000000001</c:v>
                </c:pt>
                <c:pt idx="93">
                  <c:v>-6.2723708</c:v>
                </c:pt>
                <c:pt idx="94">
                  <c:v>-5.9274817000000004</c:v>
                </c:pt>
                <c:pt idx="95">
                  <c:v>-5.6182255999999997</c:v>
                </c:pt>
                <c:pt idx="96">
                  <c:v>-5.3793049000000002</c:v>
                </c:pt>
                <c:pt idx="97">
                  <c:v>-5.1662816999999999</c:v>
                </c:pt>
                <c:pt idx="98">
                  <c:v>-5.0050583</c:v>
                </c:pt>
                <c:pt idx="99">
                  <c:v>-4.8772345000000001</c:v>
                </c:pt>
                <c:pt idx="100">
                  <c:v>-4.8160471999999999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IF RL-HSLO 6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-16.486038000000001</c:v>
                </c:pt>
                <c:pt idx="1">
                  <c:v>-16.240171</c:v>
                </c:pt>
                <c:pt idx="2">
                  <c:v>-16.110209000000001</c:v>
                </c:pt>
                <c:pt idx="3">
                  <c:v>-16.071297000000001</c:v>
                </c:pt>
                <c:pt idx="4">
                  <c:v>-16.084095000000001</c:v>
                </c:pt>
                <c:pt idx="5">
                  <c:v>-15.992896999999999</c:v>
                </c:pt>
                <c:pt idx="6">
                  <c:v>-16.115155999999999</c:v>
                </c:pt>
                <c:pt idx="7">
                  <c:v>-16.503502000000001</c:v>
                </c:pt>
                <c:pt idx="8">
                  <c:v>-16.643353999999999</c:v>
                </c:pt>
                <c:pt idx="9">
                  <c:v>-16.928394000000001</c:v>
                </c:pt>
                <c:pt idx="10">
                  <c:v>-16.706886000000001</c:v>
                </c:pt>
                <c:pt idx="11">
                  <c:v>-16.556132999999999</c:v>
                </c:pt>
                <c:pt idx="12">
                  <c:v>-16.555554999999998</c:v>
                </c:pt>
                <c:pt idx="13">
                  <c:v>-16.689219000000001</c:v>
                </c:pt>
                <c:pt idx="14">
                  <c:v>-16.707101999999999</c:v>
                </c:pt>
                <c:pt idx="15">
                  <c:v>-16.608018999999999</c:v>
                </c:pt>
                <c:pt idx="16">
                  <c:v>-15.960070999999999</c:v>
                </c:pt>
                <c:pt idx="17">
                  <c:v>-15.478037</c:v>
                </c:pt>
                <c:pt idx="18">
                  <c:v>-14.566013999999999</c:v>
                </c:pt>
                <c:pt idx="19">
                  <c:v>-13.870297000000001</c:v>
                </c:pt>
                <c:pt idx="20">
                  <c:v>-13.162734</c:v>
                </c:pt>
                <c:pt idx="21">
                  <c:v>-12.472867000000001</c:v>
                </c:pt>
                <c:pt idx="22">
                  <c:v>-12.087718000000001</c:v>
                </c:pt>
                <c:pt idx="23">
                  <c:v>-11.734565999999999</c:v>
                </c:pt>
                <c:pt idx="24">
                  <c:v>-11.503966999999999</c:v>
                </c:pt>
                <c:pt idx="25">
                  <c:v>-11.366764999999999</c:v>
                </c:pt>
                <c:pt idx="26">
                  <c:v>-11.245666999999999</c:v>
                </c:pt>
                <c:pt idx="27">
                  <c:v>-11.230112999999999</c:v>
                </c:pt>
                <c:pt idx="28">
                  <c:v>-11.094405999999999</c:v>
                </c:pt>
                <c:pt idx="29">
                  <c:v>-10.964722999999999</c:v>
                </c:pt>
                <c:pt idx="30">
                  <c:v>-10.911227</c:v>
                </c:pt>
                <c:pt idx="31">
                  <c:v>-10.781136999999999</c:v>
                </c:pt>
                <c:pt idx="32">
                  <c:v>-10.529458</c:v>
                </c:pt>
                <c:pt idx="33">
                  <c:v>-10.203531</c:v>
                </c:pt>
                <c:pt idx="34">
                  <c:v>-9.9232826000000003</c:v>
                </c:pt>
                <c:pt idx="35">
                  <c:v>-9.6475200999999995</c:v>
                </c:pt>
                <c:pt idx="36">
                  <c:v>-9.2903786000000004</c:v>
                </c:pt>
                <c:pt idx="37">
                  <c:v>-8.8341322000000009</c:v>
                </c:pt>
                <c:pt idx="38">
                  <c:v>-8.4176006000000001</c:v>
                </c:pt>
                <c:pt idx="39">
                  <c:v>-8.0749721999999995</c:v>
                </c:pt>
                <c:pt idx="40">
                  <c:v>-7.7531366000000004</c:v>
                </c:pt>
                <c:pt idx="41">
                  <c:v>-7.480588</c:v>
                </c:pt>
                <c:pt idx="42">
                  <c:v>-7.2146439999999998</c:v>
                </c:pt>
                <c:pt idx="43">
                  <c:v>-7.0318265000000002</c:v>
                </c:pt>
                <c:pt idx="44">
                  <c:v>-6.9415072999999996</c:v>
                </c:pt>
                <c:pt idx="45">
                  <c:v>-6.8941350000000003</c:v>
                </c:pt>
                <c:pt idx="46">
                  <c:v>-6.8881778999999996</c:v>
                </c:pt>
                <c:pt idx="47">
                  <c:v>-6.9115900999999997</c:v>
                </c:pt>
                <c:pt idx="48">
                  <c:v>-6.9470210000000003</c:v>
                </c:pt>
                <c:pt idx="49">
                  <c:v>-6.9688363000000004</c:v>
                </c:pt>
                <c:pt idx="50">
                  <c:v>-6.9897017000000004</c:v>
                </c:pt>
                <c:pt idx="51">
                  <c:v>-6.9920635000000004</c:v>
                </c:pt>
                <c:pt idx="52">
                  <c:v>-7.0098475999999996</c:v>
                </c:pt>
                <c:pt idx="53">
                  <c:v>-6.9748998000000002</c:v>
                </c:pt>
                <c:pt idx="54">
                  <c:v>-6.9098701</c:v>
                </c:pt>
                <c:pt idx="55">
                  <c:v>-6.8130778999999997</c:v>
                </c:pt>
                <c:pt idx="56">
                  <c:v>-6.7263589000000001</c:v>
                </c:pt>
                <c:pt idx="57">
                  <c:v>-6.6692204000000004</c:v>
                </c:pt>
                <c:pt idx="58">
                  <c:v>-6.6543197999999997</c:v>
                </c:pt>
                <c:pt idx="59">
                  <c:v>-6.6708182999999996</c:v>
                </c:pt>
                <c:pt idx="60">
                  <c:v>-6.7267999999999999</c:v>
                </c:pt>
                <c:pt idx="61">
                  <c:v>-6.8136758999999998</c:v>
                </c:pt>
                <c:pt idx="62">
                  <c:v>-6.9576963999999997</c:v>
                </c:pt>
                <c:pt idx="63">
                  <c:v>-7.1539396999999996</c:v>
                </c:pt>
                <c:pt idx="64">
                  <c:v>-7.3895410999999998</c:v>
                </c:pt>
                <c:pt idx="65">
                  <c:v>-7.6558557</c:v>
                </c:pt>
                <c:pt idx="66">
                  <c:v>-7.9793091</c:v>
                </c:pt>
                <c:pt idx="67">
                  <c:v>-8.3885374000000006</c:v>
                </c:pt>
                <c:pt idx="68">
                  <c:v>-8.8736115000000009</c:v>
                </c:pt>
                <c:pt idx="69">
                  <c:v>-9.3813200000000005</c:v>
                </c:pt>
                <c:pt idx="70">
                  <c:v>-9.8472594999999998</c:v>
                </c:pt>
                <c:pt idx="71">
                  <c:v>-10.205449</c:v>
                </c:pt>
                <c:pt idx="72">
                  <c:v>-10.490252999999999</c:v>
                </c:pt>
                <c:pt idx="73">
                  <c:v>-10.668799999999999</c:v>
                </c:pt>
                <c:pt idx="74">
                  <c:v>-10.870736000000001</c:v>
                </c:pt>
                <c:pt idx="75">
                  <c:v>-11.076288</c:v>
                </c:pt>
                <c:pt idx="76">
                  <c:v>-11.332179999999999</c:v>
                </c:pt>
                <c:pt idx="77">
                  <c:v>-11.620903</c:v>
                </c:pt>
                <c:pt idx="78">
                  <c:v>-11.753116</c:v>
                </c:pt>
                <c:pt idx="79">
                  <c:v>-11.747885</c:v>
                </c:pt>
                <c:pt idx="80">
                  <c:v>-11.602546999999999</c:v>
                </c:pt>
                <c:pt idx="81">
                  <c:v>-11.371919999999999</c:v>
                </c:pt>
                <c:pt idx="82">
                  <c:v>-11.104158999999999</c:v>
                </c:pt>
                <c:pt idx="83">
                  <c:v>-10.831982999999999</c:v>
                </c:pt>
                <c:pt idx="84">
                  <c:v>-10.765347</c:v>
                </c:pt>
                <c:pt idx="85">
                  <c:v>-10.804269</c:v>
                </c:pt>
                <c:pt idx="86">
                  <c:v>-10.895946</c:v>
                </c:pt>
                <c:pt idx="87">
                  <c:v>-10.820255</c:v>
                </c:pt>
                <c:pt idx="88">
                  <c:v>-10.587534</c:v>
                </c:pt>
                <c:pt idx="89">
                  <c:v>-10.181003</c:v>
                </c:pt>
                <c:pt idx="90">
                  <c:v>-9.6217918000000004</c:v>
                </c:pt>
                <c:pt idx="91">
                  <c:v>-9.0297488999999995</c:v>
                </c:pt>
                <c:pt idx="92">
                  <c:v>-8.3742256000000008</c:v>
                </c:pt>
                <c:pt idx="93">
                  <c:v>-7.7698073000000001</c:v>
                </c:pt>
                <c:pt idx="94">
                  <c:v>-7.1918087000000002</c:v>
                </c:pt>
                <c:pt idx="95">
                  <c:v>-6.6761689000000004</c:v>
                </c:pt>
                <c:pt idx="96">
                  <c:v>-6.2860408000000003</c:v>
                </c:pt>
                <c:pt idx="97">
                  <c:v>-5.9544658999999998</c:v>
                </c:pt>
                <c:pt idx="98">
                  <c:v>-5.7129135</c:v>
                </c:pt>
                <c:pt idx="99">
                  <c:v>-5.5223575</c:v>
                </c:pt>
                <c:pt idx="100">
                  <c:v>-5.4299049000000004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2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0874739432795561"/>
          <c:y val="0.69686548535507686"/>
          <c:w val="0.5550079264981518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1</xdr:row>
      <xdr:rowOff>180975</xdr:rowOff>
    </xdr:from>
    <xdr:to>
      <xdr:col>5</xdr:col>
      <xdr:colOff>740328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5</xdr:col>
      <xdr:colOff>733425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20</xdr:col>
      <xdr:colOff>593531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717923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821390</xdr:colOff>
      <xdr:row>66</xdr:row>
      <xdr:rowOff>0</xdr:rowOff>
    </xdr:from>
    <xdr:to>
      <xdr:col>13</xdr:col>
      <xdr:colOff>10644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161000</xdr:rowOff>
    </xdr:from>
    <xdr:to>
      <xdr:col>5</xdr:col>
      <xdr:colOff>674036</xdr:colOff>
      <xdr:row>64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578563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573367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179294</xdr:colOff>
      <xdr:row>17</xdr:row>
      <xdr:rowOff>128868</xdr:rowOff>
    </xdr:from>
    <xdr:to>
      <xdr:col>5</xdr:col>
      <xdr:colOff>715675</xdr:colOff>
      <xdr:row>32</xdr:row>
      <xdr:rowOff>128868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12</xdr:col>
      <xdr:colOff>589429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17</xdr:row>
      <xdr:rowOff>66675</xdr:rowOff>
    </xdr:from>
    <xdr:to>
      <xdr:col>13</xdr:col>
      <xdr:colOff>50606</xdr:colOff>
      <xdr:row>32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16811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35861</xdr:colOff>
      <xdr:row>64</xdr:row>
      <xdr:rowOff>77125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99</xdr:row>
      <xdr:rowOff>0</xdr:rowOff>
    </xdr:from>
    <xdr:to>
      <xdr:col>20</xdr:col>
      <xdr:colOff>570379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122463</xdr:rowOff>
    </xdr:from>
    <xdr:to>
      <xdr:col>29</xdr:col>
      <xdr:colOff>307781</xdr:colOff>
      <xdr:row>16</xdr:row>
      <xdr:rowOff>47624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9525</xdr:colOff>
      <xdr:row>1</xdr:row>
      <xdr:rowOff>156882</xdr:rowOff>
    </xdr:from>
    <xdr:to>
      <xdr:col>38</xdr:col>
      <xdr:colOff>317306</xdr:colOff>
      <xdr:row>16</xdr:row>
      <xdr:rowOff>95250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307781</xdr:colOff>
      <xdr:row>32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31</xdr:col>
      <xdr:colOff>0</xdr:colOff>
      <xdr:row>17</xdr:row>
      <xdr:rowOff>179294</xdr:rowOff>
    </xdr:from>
    <xdr:to>
      <xdr:col>38</xdr:col>
      <xdr:colOff>307781</xdr:colOff>
      <xdr:row>32</xdr:row>
      <xdr:rowOff>100853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19050</xdr:colOff>
      <xdr:row>2</xdr:row>
      <xdr:rowOff>9525</xdr:rowOff>
    </xdr:from>
    <xdr:to>
      <xdr:col>13</xdr:col>
      <xdr:colOff>69656</xdr:colOff>
      <xdr:row>16</xdr:row>
      <xdr:rowOff>85725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571500</xdr:colOff>
      <xdr:row>34</xdr:row>
      <xdr:rowOff>0</xdr:rowOff>
    </xdr:from>
    <xdr:to>
      <xdr:col>20</xdr:col>
      <xdr:colOff>574481</xdr:colOff>
      <xdr:row>48</xdr:row>
      <xdr:rowOff>126547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33</xdr:row>
      <xdr:rowOff>144236</xdr:rowOff>
    </xdr:from>
    <xdr:to>
      <xdr:col>29</xdr:col>
      <xdr:colOff>317306</xdr:colOff>
      <xdr:row>48</xdr:row>
      <xdr:rowOff>84800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23713</xdr:colOff>
      <xdr:row>96</xdr:row>
      <xdr:rowOff>183495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92628</xdr:colOff>
      <xdr:row>97</xdr:row>
      <xdr:rowOff>86845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588817</xdr:colOff>
      <xdr:row>96</xdr:row>
      <xdr:rowOff>126145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105073</xdr:colOff>
      <xdr:row>96</xdr:row>
      <xdr:rowOff>178174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E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8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5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D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3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1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C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300-000010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300-00000F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9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A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0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B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7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2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3"/>
  <sheetViews>
    <sheetView topLeftCell="D49" zoomScale="85" zoomScaleNormal="85" workbookViewId="0">
      <selection activeCell="AH180" sqref="AH180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199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200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4" t="s">
        <v>201</v>
      </c>
      <c r="E166" s="49"/>
      <c r="F166" s="49"/>
      <c r="G166" s="49"/>
      <c r="X166" s="49"/>
      <c r="Y166" s="49"/>
      <c r="Z166" s="49"/>
      <c r="AA166" s="54" t="s">
        <v>189</v>
      </c>
      <c r="AB166" s="49"/>
      <c r="AC166" s="49"/>
      <c r="AD166" s="49"/>
      <c r="AE166" s="55"/>
      <c r="AF166" s="49"/>
      <c r="AG166" s="49"/>
      <c r="AH166" s="49"/>
      <c r="AI166" s="54" t="s">
        <v>190</v>
      </c>
      <c r="AJ166" s="49"/>
      <c r="AK166" s="49"/>
    </row>
    <row r="167" spans="1:38" s="4" customFormat="1" ht="25.5" thickTop="1" thickBot="1" x14ac:dyDescent="0.3">
      <c r="A167" s="65" t="s">
        <v>176</v>
      </c>
      <c r="B167" s="66" t="s">
        <v>177</v>
      </c>
      <c r="C167" s="66" t="s">
        <v>178</v>
      </c>
      <c r="D167" s="66" t="s">
        <v>179</v>
      </c>
      <c r="E167" s="66" t="s">
        <v>180</v>
      </c>
      <c r="F167" s="66" t="s">
        <v>181</v>
      </c>
      <c r="G167" s="67" t="s">
        <v>182</v>
      </c>
      <c r="X167" s="56" t="s">
        <v>176</v>
      </c>
      <c r="Y167" s="57" t="s">
        <v>177</v>
      </c>
      <c r="Z167" s="57" t="s">
        <v>178</v>
      </c>
      <c r="AA167" s="57" t="s">
        <v>179</v>
      </c>
      <c r="AB167" s="57" t="s">
        <v>180</v>
      </c>
      <c r="AC167" s="57" t="s">
        <v>181</v>
      </c>
      <c r="AD167" s="58" t="s">
        <v>182</v>
      </c>
      <c r="AE167" s="55"/>
      <c r="AF167" s="56" t="s">
        <v>176</v>
      </c>
      <c r="AG167" s="57" t="s">
        <v>177</v>
      </c>
      <c r="AH167" s="57" t="s">
        <v>178</v>
      </c>
      <c r="AI167" s="57" t="s">
        <v>179</v>
      </c>
      <c r="AJ167" s="57" t="s">
        <v>180</v>
      </c>
      <c r="AK167" s="57" t="s">
        <v>181</v>
      </c>
      <c r="AL167" s="58" t="s">
        <v>182</v>
      </c>
    </row>
    <row r="168" spans="1:38" s="4" customFormat="1" ht="16.5" thickTop="1" thickBot="1" x14ac:dyDescent="0.3">
      <c r="A168" s="68" t="s">
        <v>183</v>
      </c>
      <c r="B168" s="69" t="str">
        <f>TEXT(Y168,"#")&amp;" ("&amp;TEXT(AG168,"#"&amp;")")</f>
        <v>36 (37)</v>
      </c>
      <c r="C168" s="70" t="s">
        <v>184</v>
      </c>
      <c r="D168" s="69" t="str">
        <f t="shared" ref="D168:G172" si="0">TEXT(AA168,"#")&amp;" ("&amp;TEXT(AI168,"#"&amp;")")</f>
        <v>36 (44)</v>
      </c>
      <c r="E168" s="69" t="str">
        <f t="shared" si="0"/>
        <v>14 (12)</v>
      </c>
      <c r="F168" s="69" t="str">
        <f t="shared" si="0"/>
        <v>38 (43)</v>
      </c>
      <c r="G168" s="69" t="str">
        <f t="shared" si="0"/>
        <v>29 (21)</v>
      </c>
      <c r="X168" s="59" t="s">
        <v>183</v>
      </c>
      <c r="Y168" s="60">
        <f>'5Rx0L'!H7</f>
        <v>35.527770052631574</v>
      </c>
      <c r="Z168" s="60" t="s">
        <v>184</v>
      </c>
      <c r="AA168" s="60">
        <f>'5Rx5L'!H7</f>
        <v>35.661748210526312</v>
      </c>
      <c r="AB168" s="60">
        <f>'5Rx5L'!H31</f>
        <v>14.137585789473684</v>
      </c>
      <c r="AC168" s="60">
        <f>'5Rx5L'!H55</f>
        <v>37.983899157894733</v>
      </c>
      <c r="AD168" s="61">
        <f>'5Rx5L'!H79</f>
        <v>28.614558473684209</v>
      </c>
      <c r="AE168" s="55"/>
      <c r="AF168" s="59" t="s">
        <v>183</v>
      </c>
      <c r="AG168" s="60">
        <f>'5Rx0L'!P7</f>
        <v>36.876490473684214</v>
      </c>
      <c r="AH168" s="60" t="s">
        <v>184</v>
      </c>
      <c r="AI168" s="60">
        <f>'5Rx5L'!P7</f>
        <v>44.25935926315789</v>
      </c>
      <c r="AJ168" s="60">
        <f>'5Rx5L'!P31</f>
        <v>11.541927894736844</v>
      </c>
      <c r="AK168" s="60">
        <f>'5Rx5L'!P55</f>
        <v>43.250400368421055</v>
      </c>
      <c r="AL168" s="61">
        <f>'5Rx5L'!P79</f>
        <v>20.854313263157895</v>
      </c>
    </row>
    <row r="169" spans="1:38" s="4" customFormat="1" ht="15.75" thickBot="1" x14ac:dyDescent="0.3">
      <c r="A169" s="68" t="s">
        <v>185</v>
      </c>
      <c r="B169" s="69" t="str">
        <f>TEXT(Y169,"#")&amp;" ("&amp;TEXT(AG169,"#"&amp;")")</f>
        <v>65 (61)</v>
      </c>
      <c r="C169" s="69" t="str">
        <f>TEXT(Z169,"#")&amp;" ("&amp;TEXT(AH169,"#"&amp;")")</f>
        <v>57 (58)</v>
      </c>
      <c r="D169" s="69" t="str">
        <f t="shared" si="0"/>
        <v>63 (60)</v>
      </c>
      <c r="E169" s="69" t="str">
        <f t="shared" si="0"/>
        <v>59 (64)</v>
      </c>
      <c r="F169" s="69" t="str">
        <f t="shared" si="0"/>
        <v>64 (67)</v>
      </c>
      <c r="G169" s="69" t="str">
        <f t="shared" si="0"/>
        <v>70 (70)</v>
      </c>
      <c r="X169" s="59" t="s">
        <v>185</v>
      </c>
      <c r="Y169" s="60">
        <f>'5Rx0L'!H31</f>
        <v>64.943574473684208</v>
      </c>
      <c r="Z169" s="60">
        <f>'5Rx5L'!H103</f>
        <v>56.969202947368423</v>
      </c>
      <c r="AA169" s="60">
        <f>'2Rx2L'!G3</f>
        <v>63.355657313131324</v>
      </c>
      <c r="AB169" s="60">
        <f>'5Rx5L'!H151</f>
        <v>58.915095526315802</v>
      </c>
      <c r="AC169" s="60">
        <f>'5Rx5L'!H175</f>
        <v>63.602820473684211</v>
      </c>
      <c r="AD169" s="61">
        <f>'5Rx5L'!H199</f>
        <v>69.60039368421053</v>
      </c>
      <c r="AE169" s="55"/>
      <c r="AF169" s="59" t="s">
        <v>185</v>
      </c>
      <c r="AG169" s="60">
        <f>'5Rx0L'!P31</f>
        <v>61.355882052631578</v>
      </c>
      <c r="AH169" s="60">
        <f>'5Rx5L'!P103</f>
        <v>57.83148263157895</v>
      </c>
      <c r="AI169" s="60">
        <f>'2Rx2L'!O3</f>
        <v>60.271087272727272</v>
      </c>
      <c r="AJ169" s="60">
        <f>'5Rx5L'!P151</f>
        <v>64.118482157894732</v>
      </c>
      <c r="AK169" s="60">
        <f>'5Rx5L'!P175</f>
        <v>66.673641578947368</v>
      </c>
      <c r="AL169" s="61">
        <f>'5Rx5L'!P199</f>
        <v>69.897582684210533</v>
      </c>
    </row>
    <row r="170" spans="1:38" s="4" customFormat="1" ht="15.75" thickBot="1" x14ac:dyDescent="0.3">
      <c r="A170" s="68" t="s">
        <v>186</v>
      </c>
      <c r="B170" s="69" t="str">
        <f>TEXT(Y170,"#")&amp;" ("&amp;TEXT(AG170,"#"&amp;")")</f>
        <v>85 (87)</v>
      </c>
      <c r="C170" s="69" t="str">
        <f>TEXT(Z170,"#")&amp;" ("&amp;TEXT(AH170,"#"&amp;")")</f>
        <v>61 (62)</v>
      </c>
      <c r="D170" s="69" t="str">
        <f t="shared" si="0"/>
        <v>84 (85)</v>
      </c>
      <c r="E170" s="69" t="str">
        <f t="shared" si="0"/>
        <v>71 (70)</v>
      </c>
      <c r="F170" s="69" t="str">
        <f t="shared" si="0"/>
        <v>83 (85)</v>
      </c>
      <c r="G170" s="69" t="str">
        <f t="shared" si="0"/>
        <v>72 (69)</v>
      </c>
      <c r="X170" s="59" t="s">
        <v>186</v>
      </c>
      <c r="Y170" s="60">
        <f>'5Rx0L'!H55</f>
        <v>84.848586999999981</v>
      </c>
      <c r="Z170" s="60">
        <f>'5Rx5L'!H223</f>
        <v>60.868918736842105</v>
      </c>
      <c r="AA170" s="60">
        <f>'5Rx5L'!H247</f>
        <v>83.520991473684205</v>
      </c>
      <c r="AB170" s="60">
        <f>'5Rx5L'!H271</f>
        <v>70.582668105263167</v>
      </c>
      <c r="AC170" s="60">
        <f>'5Rx5L'!H295</f>
        <v>83.23389657894738</v>
      </c>
      <c r="AD170" s="61">
        <f>'5Rx5L'!H319</f>
        <v>72.473568894736843</v>
      </c>
      <c r="AE170" s="55"/>
      <c r="AF170" s="59" t="s">
        <v>186</v>
      </c>
      <c r="AG170" s="60">
        <f>'5Rx0L'!P55</f>
        <v>86.942308684210531</v>
      </c>
      <c r="AH170" s="60">
        <f>'5Rx5L'!P223</f>
        <v>61.857219842105259</v>
      </c>
      <c r="AI170" s="60">
        <f>'5Rx5L'!P247</f>
        <v>85.25799468421053</v>
      </c>
      <c r="AJ170" s="60">
        <f>'5Rx5L'!P271</f>
        <v>70.339590631578943</v>
      </c>
      <c r="AK170" s="60">
        <f>'5Rx5L'!P295</f>
        <v>84.610827842105266</v>
      </c>
      <c r="AL170" s="61">
        <f>'5Rx5L'!P319</f>
        <v>68.973882578947354</v>
      </c>
    </row>
    <row r="171" spans="1:38" s="4" customFormat="1" ht="15.75" thickBot="1" x14ac:dyDescent="0.3">
      <c r="A171" s="68" t="s">
        <v>187</v>
      </c>
      <c r="B171" s="69" t="str">
        <f>TEXT(Y171,"#")&amp;" ("&amp;TEXT(AG171,"#"&amp;")")</f>
        <v>152 (153)</v>
      </c>
      <c r="C171" s="69" t="str">
        <f>TEXT(Z171,"#")&amp;" ("&amp;TEXT(AH171,"#"&amp;")")</f>
        <v>82 (110)</v>
      </c>
      <c r="D171" s="69" t="str">
        <f t="shared" si="0"/>
        <v>113 (114)</v>
      </c>
      <c r="E171" s="69" t="str">
        <f t="shared" si="0"/>
        <v>116 (117)</v>
      </c>
      <c r="F171" s="69" t="str">
        <f t="shared" si="0"/>
        <v>115 (110)</v>
      </c>
      <c r="G171" s="69" t="str">
        <f t="shared" si="0"/>
        <v>116 (119)</v>
      </c>
      <c r="X171" s="59" t="s">
        <v>187</v>
      </c>
      <c r="Y171" s="60">
        <f>'5Rx0L'!H79</f>
        <v>152.29036415789474</v>
      </c>
      <c r="Z171" s="60">
        <f>'5Rx5L'!H343</f>
        <v>82.335690631578956</v>
      </c>
      <c r="AA171" s="60">
        <f>'5Rx5L'!H367</f>
        <v>112.75967073684211</v>
      </c>
      <c r="AB171" s="60">
        <f>'5Rx5L'!H391</f>
        <v>115.65662947368422</v>
      </c>
      <c r="AC171" s="60">
        <f>'5Rx5L'!H415</f>
        <v>115.20677989473685</v>
      </c>
      <c r="AD171" s="61">
        <f>'5Rx5L'!H439</f>
        <v>116.07374905263157</v>
      </c>
      <c r="AE171" s="55"/>
      <c r="AF171" s="59" t="s">
        <v>187</v>
      </c>
      <c r="AG171" s="60">
        <f>'5Rx0L'!P79</f>
        <v>152.74644831578945</v>
      </c>
      <c r="AH171" s="60">
        <f>'5Rx5L'!P343</f>
        <v>109.81623636842104</v>
      </c>
      <c r="AI171" s="60">
        <f>'5Rx5L'!P367</f>
        <v>114.00262489473684</v>
      </c>
      <c r="AJ171" s="60">
        <f>'5Rx5L'!P391</f>
        <v>116.96761094736843</v>
      </c>
      <c r="AK171" s="60">
        <f>'5Rx5L'!P415</f>
        <v>109.57314810526316</v>
      </c>
      <c r="AL171" s="61">
        <f>'5Rx5L'!P439</f>
        <v>119.04733536842105</v>
      </c>
    </row>
    <row r="172" spans="1:38" s="4" customFormat="1" ht="15.75" thickBot="1" x14ac:dyDescent="0.3">
      <c r="A172" s="71" t="s">
        <v>188</v>
      </c>
      <c r="B172" s="69" t="str">
        <f>TEXT(Y172,"#")&amp;" ("&amp;TEXT(AG172,"#"&amp;")")</f>
        <v>177 (173)</v>
      </c>
      <c r="C172" s="69" t="str">
        <f>TEXT(Z172,"#")&amp;" ("&amp;TEXT(AH172,"#"&amp;")")</f>
        <v>123 (122)</v>
      </c>
      <c r="D172" s="69" t="str">
        <f t="shared" si="0"/>
        <v>140 (139)</v>
      </c>
      <c r="E172" s="69" t="str">
        <f t="shared" si="0"/>
        <v>122 (123)</v>
      </c>
      <c r="F172" s="69" t="str">
        <f t="shared" si="0"/>
        <v>139 (140)</v>
      </c>
      <c r="G172" s="69" t="str">
        <f t="shared" si="0"/>
        <v>132 (129)</v>
      </c>
      <c r="X172" s="62" t="s">
        <v>188</v>
      </c>
      <c r="Y172" s="63">
        <f>'5Rx0L'!H103</f>
        <v>176.59607268421053</v>
      </c>
      <c r="Z172" s="63">
        <f>'5Rx5L'!H463</f>
        <v>122.52206921052633</v>
      </c>
      <c r="AA172" s="63">
        <f>'5Rx5L'!H487</f>
        <v>139.64264557894739</v>
      </c>
      <c r="AB172" s="63">
        <f>'5Rx5L'!H511</f>
        <v>121.60358442105263</v>
      </c>
      <c r="AC172" s="63">
        <f>'5Rx5L'!H535</f>
        <v>138.58684199999999</v>
      </c>
      <c r="AD172" s="64">
        <f>'5Rx5L'!H559</f>
        <v>131.88534063157894</v>
      </c>
      <c r="AE172" s="55"/>
      <c r="AF172" s="62" t="s">
        <v>188</v>
      </c>
      <c r="AG172" s="63">
        <f>'5Rx0L'!P103</f>
        <v>173.4709957368421</v>
      </c>
      <c r="AH172" s="63">
        <f>'5Rx5L'!P463</f>
        <v>121.51489999999998</v>
      </c>
      <c r="AI172" s="63">
        <f>'5Rx5L'!P487</f>
        <v>138.95887468421051</v>
      </c>
      <c r="AJ172" s="63">
        <f>'5Rx5L'!P511</f>
        <v>123.28850063157894</v>
      </c>
      <c r="AK172" s="63">
        <f>'5Rx5L'!P535</f>
        <v>139.51520742105262</v>
      </c>
      <c r="AL172" s="64">
        <f>'5Rx5L'!P559</f>
        <v>129.0106745263158</v>
      </c>
    </row>
    <row r="173" spans="1:38" s="4" customFormat="1" ht="15.75" thickTop="1" x14ac:dyDescent="0.25">
      <c r="A173" s="49"/>
      <c r="B173" s="49"/>
      <c r="C173" s="49"/>
      <c r="D173" s="49"/>
      <c r="E173" s="49"/>
      <c r="F173" s="49"/>
      <c r="G173" s="49"/>
      <c r="X173" s="49"/>
      <c r="Y173" s="49"/>
      <c r="Z173" s="49"/>
      <c r="AA173" s="49"/>
      <c r="AB173" s="49"/>
      <c r="AC173" s="49"/>
      <c r="AD173" s="49"/>
      <c r="AE173" s="55"/>
      <c r="AF173" s="49"/>
      <c r="AG173" s="49"/>
      <c r="AH173" s="49"/>
      <c r="AI173" s="49"/>
      <c r="AJ173" s="49"/>
      <c r="AK173" s="49"/>
      <c r="AL173" s="49"/>
    </row>
    <row r="174" spans="1:38" s="4" customFormat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5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5"/>
      <c r="AF175" s="49"/>
      <c r="AG175" s="49"/>
      <c r="AH175" s="49"/>
      <c r="AI175" s="49"/>
      <c r="AJ175" s="49"/>
      <c r="AK175" s="49"/>
      <c r="AL175" s="49"/>
    </row>
    <row r="176" spans="1:38" s="4" customFormat="1" ht="15.75" thickBot="1" x14ac:dyDescent="0.3">
      <c r="A176" s="49"/>
      <c r="B176" s="49"/>
      <c r="C176" s="49"/>
      <c r="D176" s="54" t="s">
        <v>202</v>
      </c>
      <c r="E176" s="49"/>
      <c r="F176" s="49"/>
      <c r="G176" s="49"/>
      <c r="X176" s="49"/>
      <c r="Y176" s="49"/>
      <c r="Z176" s="49"/>
      <c r="AA176" s="54" t="s">
        <v>197</v>
      </c>
      <c r="AB176" s="49"/>
      <c r="AC176" s="49"/>
      <c r="AD176" s="49"/>
      <c r="AE176" s="55"/>
      <c r="AF176" s="49"/>
      <c r="AG176" s="49"/>
      <c r="AH176" s="49"/>
      <c r="AI176" s="54" t="s">
        <v>198</v>
      </c>
      <c r="AJ176" s="49"/>
      <c r="AK176" s="49"/>
      <c r="AL176" s="49"/>
    </row>
    <row r="177" spans="1:38" s="4" customFormat="1" ht="25.5" thickTop="1" thickBot="1" x14ac:dyDescent="0.3">
      <c r="A177" s="65" t="s">
        <v>196</v>
      </c>
      <c r="B177" s="66" t="s">
        <v>177</v>
      </c>
      <c r="C177" s="66" t="s">
        <v>178</v>
      </c>
      <c r="D177" s="66" t="s">
        <v>179</v>
      </c>
      <c r="E177" s="66" t="s">
        <v>180</v>
      </c>
      <c r="F177" s="66" t="s">
        <v>181</v>
      </c>
      <c r="G177" s="67" t="s">
        <v>182</v>
      </c>
      <c r="X177" s="56" t="s">
        <v>196</v>
      </c>
      <c r="Y177" s="57" t="s">
        <v>177</v>
      </c>
      <c r="Z177" s="57" t="s">
        <v>178</v>
      </c>
      <c r="AA177" s="57" t="s">
        <v>179</v>
      </c>
      <c r="AB177" s="57" t="s">
        <v>180</v>
      </c>
      <c r="AC177" s="57" t="s">
        <v>181</v>
      </c>
      <c r="AD177" s="58" t="s">
        <v>182</v>
      </c>
      <c r="AE177" s="55"/>
      <c r="AF177" s="56" t="s">
        <v>196</v>
      </c>
      <c r="AG177" s="57" t="s">
        <v>177</v>
      </c>
      <c r="AH177" s="57" t="s">
        <v>178</v>
      </c>
      <c r="AI177" s="57" t="s">
        <v>179</v>
      </c>
      <c r="AJ177" s="57" t="s">
        <v>180</v>
      </c>
      <c r="AK177" s="57" t="s">
        <v>181</v>
      </c>
      <c r="AL177" s="58" t="s">
        <v>182</v>
      </c>
    </row>
    <row r="178" spans="1:38" s="4" customFormat="1" ht="16.5" thickTop="1" thickBot="1" x14ac:dyDescent="0.3">
      <c r="A178" s="68" t="s">
        <v>191</v>
      </c>
      <c r="B178" s="69" t="str">
        <f>TEXT(Y178,"#")&amp;" ("&amp;TEXT(AG178,"#"&amp;")")</f>
        <v>38 (40)</v>
      </c>
      <c r="C178" s="70" t="s">
        <v>184</v>
      </c>
      <c r="D178" s="69" t="str">
        <f t="shared" ref="D178:G182" si="1">TEXT(AA178,"#")&amp;" ("&amp;TEXT(AI178,"#"&amp;")")</f>
        <v>41 (40)</v>
      </c>
      <c r="E178" s="69" t="str">
        <f t="shared" si="1"/>
        <v>12 (11)</v>
      </c>
      <c r="F178" s="69" t="str">
        <f t="shared" si="1"/>
        <v>43 (42)</v>
      </c>
      <c r="G178" s="69" t="str">
        <f t="shared" si="1"/>
        <v>22 (19)</v>
      </c>
      <c r="X178" s="59" t="s">
        <v>191</v>
      </c>
      <c r="Y178" s="60">
        <f>'5Ix0L'!H7</f>
        <v>37.74845242105264</v>
      </c>
      <c r="Z178" s="60" t="s">
        <v>184</v>
      </c>
      <c r="AA178" s="60">
        <f>'5Ix5L'!H7</f>
        <v>41.423572421052633</v>
      </c>
      <c r="AB178" s="60">
        <f>'5Ix5L'!H31</f>
        <v>11.787102647368421</v>
      </c>
      <c r="AC178" s="60">
        <f>'5Ix5L'!H55</f>
        <v>43.026453736842107</v>
      </c>
      <c r="AD178" s="61">
        <f>'5Ix5L'!H79</f>
        <v>22.142451684210528</v>
      </c>
      <c r="AE178" s="55"/>
      <c r="AF178" s="59" t="s">
        <v>191</v>
      </c>
      <c r="AG178" s="60">
        <f>'5Ix0L'!P7</f>
        <v>40.024356105263159</v>
      </c>
      <c r="AH178" s="60" t="s">
        <v>184</v>
      </c>
      <c r="AI178" s="60">
        <f>'5Ix5L'!P7</f>
        <v>39.954793736842113</v>
      </c>
      <c r="AJ178" s="60">
        <f>'5Ix5L'!P31</f>
        <v>10.870286073684209</v>
      </c>
      <c r="AK178" s="60">
        <f>'5Ix5L'!P55</f>
        <v>42.381380000000007</v>
      </c>
      <c r="AL178" s="61">
        <f>'5Ix5L'!P79</f>
        <v>18.565211526315792</v>
      </c>
    </row>
    <row r="179" spans="1:38" s="4" customFormat="1" ht="15.75" thickBot="1" x14ac:dyDescent="0.3">
      <c r="A179" s="68" t="s">
        <v>192</v>
      </c>
      <c r="B179" s="69" t="str">
        <f>TEXT(Y179,"#")&amp;" ("&amp;TEXT(AG179,"#"&amp;")")</f>
        <v>71 (66)</v>
      </c>
      <c r="C179" s="69" t="str">
        <f>TEXT(Z179,"#")&amp;" ("&amp;TEXT(AH179,"#"&amp;")")</f>
        <v>54 (58)</v>
      </c>
      <c r="D179" s="69" t="str">
        <f t="shared" si="1"/>
        <v>60 (62)</v>
      </c>
      <c r="E179" s="69" t="str">
        <f t="shared" si="1"/>
        <v>67 (66)</v>
      </c>
      <c r="F179" s="69" t="str">
        <f t="shared" si="1"/>
        <v>70 (66)</v>
      </c>
      <c r="G179" s="69" t="str">
        <f t="shared" si="1"/>
        <v>68 (63)</v>
      </c>
      <c r="X179" s="59" t="s">
        <v>192</v>
      </c>
      <c r="Y179" s="60">
        <f>'5Ix0L'!H31</f>
        <v>70.580231473684222</v>
      </c>
      <c r="Z179" s="60">
        <f>'2Ix1L'!G3</f>
        <v>54.498257606060619</v>
      </c>
      <c r="AA179" s="60">
        <f>'5Ix5L'!H127</f>
        <v>59.849891631578956</v>
      </c>
      <c r="AB179" s="60">
        <f>'5Ix5L'!H151</f>
        <v>66.616310894736841</v>
      </c>
      <c r="AC179" s="60">
        <f>'5Ix5L'!H175</f>
        <v>70.174064894736844</v>
      </c>
      <c r="AD179" s="61">
        <f>'5Ix5L'!H199</f>
        <v>67.914027947368425</v>
      </c>
      <c r="AE179" s="55"/>
      <c r="AF179" s="59" t="s">
        <v>192</v>
      </c>
      <c r="AG179" s="60">
        <f>'5Ix0L'!P31</f>
        <v>65.73914610526316</v>
      </c>
      <c r="AH179" s="60">
        <f>'2Ix1L'!O3</f>
        <v>57.670008393939383</v>
      </c>
      <c r="AI179" s="60">
        <f>'5Ix5L'!P127</f>
        <v>61.855389736842106</v>
      </c>
      <c r="AJ179" s="60">
        <f>'5Ix5L'!P151</f>
        <v>65.668278473684211</v>
      </c>
      <c r="AK179" s="60">
        <f>'5Ix5L'!P175</f>
        <v>66.426197157894734</v>
      </c>
      <c r="AL179" s="61">
        <f>'5Ix5L'!P199</f>
        <v>63.392713578947358</v>
      </c>
    </row>
    <row r="180" spans="1:38" s="4" customFormat="1" ht="15.75" thickBot="1" x14ac:dyDescent="0.3">
      <c r="A180" s="68" t="s">
        <v>193</v>
      </c>
      <c r="B180" s="69" t="str">
        <f>TEXT(Y180,"#")&amp;" ("&amp;TEXT(AG180,"#"&amp;")")</f>
        <v>90 (96)</v>
      </c>
      <c r="C180" s="69" t="str">
        <f>TEXT(Z180,"#")&amp;" ("&amp;TEXT(AH180,"#"&amp;")")</f>
        <v>69 (77)</v>
      </c>
      <c r="D180" s="69" t="str">
        <f t="shared" si="1"/>
        <v>89 (99)</v>
      </c>
      <c r="E180" s="69" t="str">
        <f t="shared" si="1"/>
        <v>71 (77)</v>
      </c>
      <c r="F180" s="69" t="str">
        <f t="shared" si="1"/>
        <v>88 (93)</v>
      </c>
      <c r="G180" s="69" t="str">
        <f t="shared" si="1"/>
        <v>68 (74)</v>
      </c>
      <c r="X180" s="59" t="s">
        <v>193</v>
      </c>
      <c r="Y180" s="60">
        <f>'5Ix0L'!H55</f>
        <v>89.705164842105262</v>
      </c>
      <c r="Z180" s="60">
        <f>'5Ix5L'!H223</f>
        <v>68.709855105263159</v>
      </c>
      <c r="AA180" s="60">
        <f>'5Ix5L'!H247</f>
        <v>89.014381421052633</v>
      </c>
      <c r="AB180" s="60">
        <f>'5Ix5L'!H271</f>
        <v>70.797463368421063</v>
      </c>
      <c r="AC180" s="60">
        <f>'5Ix5L'!H295</f>
        <v>88.480517368421062</v>
      </c>
      <c r="AD180" s="61">
        <f>'5Ix5L'!H319</f>
        <v>68.245362578947365</v>
      </c>
      <c r="AE180" s="55"/>
      <c r="AF180" s="59" t="s">
        <v>193</v>
      </c>
      <c r="AG180" s="60">
        <f>'5Ix0L'!P55</f>
        <v>96.213676315789485</v>
      </c>
      <c r="AH180" s="60">
        <f>'5Ix5L'!P223</f>
        <v>77.112341157894733</v>
      </c>
      <c r="AI180" s="60">
        <f>'5Ix5L'!P247</f>
        <v>99.208584842105267</v>
      </c>
      <c r="AJ180" s="60">
        <f>'5Ix5L'!P271</f>
        <v>77.4939487368421</v>
      </c>
      <c r="AK180" s="60">
        <f>'5Ix5L'!P295</f>
        <v>93.372470736842104</v>
      </c>
      <c r="AL180" s="61">
        <f>'5Ix5L'!P319</f>
        <v>73.891220631578932</v>
      </c>
    </row>
    <row r="181" spans="1:38" s="4" customFormat="1" ht="15.75" thickBot="1" x14ac:dyDescent="0.3">
      <c r="A181" s="68" t="s">
        <v>194</v>
      </c>
      <c r="B181" s="69" t="str">
        <f>TEXT(Y181,"#")&amp;" ("&amp;TEXT(AG181,"#"&amp;")")</f>
        <v>114 (111)</v>
      </c>
      <c r="C181" s="69" t="str">
        <f>TEXT(Z181,"#")&amp;" ("&amp;TEXT(AH181,"#"&amp;")")</f>
        <v>107 (111)</v>
      </c>
      <c r="D181" s="69" t="str">
        <f t="shared" si="1"/>
        <v>113 (118)</v>
      </c>
      <c r="E181" s="69" t="str">
        <f t="shared" si="1"/>
        <v>115 (117)</v>
      </c>
      <c r="F181" s="69" t="str">
        <f t="shared" si="1"/>
        <v>121 (117)</v>
      </c>
      <c r="G181" s="69" t="str">
        <f t="shared" si="1"/>
        <v>116 (124)</v>
      </c>
      <c r="X181" s="59" t="s">
        <v>194</v>
      </c>
      <c r="Y181" s="60">
        <f>'5Ix0L'!H79</f>
        <v>114.07809105263158</v>
      </c>
      <c r="Z181" s="60">
        <f>'5Ix5L'!H343</f>
        <v>106.8895957368421</v>
      </c>
      <c r="AA181" s="60">
        <f>'5Ix5L'!H367</f>
        <v>113.06254410526316</v>
      </c>
      <c r="AB181" s="60">
        <f>'5Ix5L'!H391</f>
        <v>115.31697663157894</v>
      </c>
      <c r="AC181" s="60">
        <f>'5Ix5L'!H415</f>
        <v>120.91875215789474</v>
      </c>
      <c r="AD181" s="61">
        <f>'5Ix5L'!H439</f>
        <v>116.4795242631579</v>
      </c>
      <c r="AE181" s="55"/>
      <c r="AF181" s="59" t="s">
        <v>194</v>
      </c>
      <c r="AG181" s="60">
        <f>'5Ix0L'!P79</f>
        <v>110.9059582631579</v>
      </c>
      <c r="AH181" s="60">
        <f>'5Ix5L'!P343</f>
        <v>111.3994055263158</v>
      </c>
      <c r="AI181" s="60">
        <f>'5Ix5L'!P367</f>
        <v>118.46874663157894</v>
      </c>
      <c r="AJ181" s="60">
        <f>'5Ix5L'!P391</f>
        <v>116.96161447368419</v>
      </c>
      <c r="AK181" s="60">
        <f>'5Ix5L'!P415</f>
        <v>117.15578436842105</v>
      </c>
      <c r="AL181" s="61">
        <f>'5Ix5L'!P439</f>
        <v>124.35377578947367</v>
      </c>
    </row>
    <row r="182" spans="1:38" s="4" customFormat="1" ht="15.75" thickBot="1" x14ac:dyDescent="0.3">
      <c r="A182" s="71" t="s">
        <v>195</v>
      </c>
      <c r="B182" s="69" t="str">
        <f>TEXT(Y182,"#")&amp;" ("&amp;TEXT(AG182,"#"&amp;")")</f>
        <v>134 (140)</v>
      </c>
      <c r="C182" s="69" t="str">
        <f>TEXT(Z182,"#")&amp;" ("&amp;TEXT(AH182,"#"&amp;")")</f>
        <v>125 (127)</v>
      </c>
      <c r="D182" s="69" t="str">
        <f t="shared" si="1"/>
        <v>138 (139)</v>
      </c>
      <c r="E182" s="69" t="str">
        <f t="shared" si="1"/>
        <v>119 (123)</v>
      </c>
      <c r="F182" s="69" t="str">
        <f t="shared" si="1"/>
        <v>141 (141)</v>
      </c>
      <c r="G182" s="69" t="str">
        <f t="shared" si="1"/>
        <v>123 (121)</v>
      </c>
      <c r="X182" s="62" t="s">
        <v>195</v>
      </c>
      <c r="Y182" s="63">
        <f>'5Ix0L'!H103</f>
        <v>133.50435784210526</v>
      </c>
      <c r="Z182" s="63">
        <f>'5Ix5L'!H463</f>
        <v>125.10339347368421</v>
      </c>
      <c r="AA182" s="63">
        <f>'5Ix5L'!H487</f>
        <v>138.10533178947367</v>
      </c>
      <c r="AB182" s="63">
        <f>'5Ix5L'!H511</f>
        <v>119.08257684210525</v>
      </c>
      <c r="AC182" s="63">
        <f>'5Ix5L'!H535</f>
        <v>141.45476631578947</v>
      </c>
      <c r="AD182" s="64">
        <f>'5Ix5L'!H559</f>
        <v>123.28995278947369</v>
      </c>
      <c r="AE182" s="55"/>
      <c r="AF182" s="62" t="s">
        <v>195</v>
      </c>
      <c r="AG182" s="63">
        <f>'5Ix0L'!P103</f>
        <v>140.07206542105263</v>
      </c>
      <c r="AH182" s="63">
        <f>'5Ix5L'!P463</f>
        <v>126.91054531578948</v>
      </c>
      <c r="AI182" s="63">
        <f>'5Ix5L'!P487</f>
        <v>139.19348521052629</v>
      </c>
      <c r="AJ182" s="63">
        <f>'5Ix5L'!P511</f>
        <v>123.47238052631579</v>
      </c>
      <c r="AK182" s="63">
        <f>'5Ix5L'!P535</f>
        <v>141.24733973684209</v>
      </c>
      <c r="AL182" s="64">
        <f>'5Ix5L'!P559</f>
        <v>120.65880057894736</v>
      </c>
    </row>
    <row r="183" spans="1:38" s="4" customFormat="1" ht="15.75" thickTop="1" x14ac:dyDescent="0.25"/>
    <row r="184" spans="1:38" s="4" customFormat="1" x14ac:dyDescent="0.25"/>
    <row r="185" spans="1:38" s="2" customFormat="1" x14ac:dyDescent="0.25"/>
    <row r="186" spans="1:38" s="2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09"/>
  <sheetViews>
    <sheetView workbookViewId="0">
      <selection activeCell="X11" sqref="X11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0" max="10" width="2.140625" style="19" customWidth="1"/>
    <col min="11" max="16" width="10.7109375" style="6" customWidth="1"/>
    <col min="17" max="17" width="13.7109375" style="40" customWidth="1"/>
    <col min="18" max="18" width="10" customWidth="1"/>
    <col min="19" max="19" width="1.7109375" style="19" customWidth="1"/>
    <col min="26" max="26" width="2.140625" style="19" customWidth="1"/>
    <col min="27" max="32" width="10.7109375" style="6" customWidth="1"/>
    <col min="33" max="33" width="1.7109375" style="19" customWidth="1"/>
  </cols>
  <sheetData>
    <row r="1" spans="1:33" x14ac:dyDescent="0.25">
      <c r="D1" s="100" t="s">
        <v>253</v>
      </c>
      <c r="E1" s="100"/>
      <c r="F1" s="100"/>
      <c r="G1" s="100"/>
      <c r="H1" s="100"/>
      <c r="I1" s="100"/>
      <c r="J1" s="42"/>
      <c r="K1" s="100" t="s">
        <v>252</v>
      </c>
      <c r="L1" s="100"/>
      <c r="M1" s="100"/>
      <c r="N1" s="100"/>
      <c r="O1" s="100"/>
      <c r="P1" s="100"/>
      <c r="T1" s="100" t="s">
        <v>254</v>
      </c>
      <c r="U1" s="100"/>
      <c r="V1" s="100"/>
      <c r="W1" s="100"/>
      <c r="X1" s="100"/>
      <c r="Y1" s="100"/>
      <c r="Z1" s="42"/>
      <c r="AA1" s="100" t="s">
        <v>255</v>
      </c>
      <c r="AB1" s="100"/>
      <c r="AC1" s="100"/>
      <c r="AD1" s="100"/>
      <c r="AE1" s="100"/>
      <c r="AF1" s="100"/>
    </row>
    <row r="2" spans="1:33" x14ac:dyDescent="0.25">
      <c r="A2" s="39" t="s">
        <v>111</v>
      </c>
      <c r="B2" t="s">
        <v>242</v>
      </c>
      <c r="D2" s="72">
        <v>20</v>
      </c>
      <c r="E2" s="72">
        <v>18</v>
      </c>
      <c r="F2" s="72">
        <v>16</v>
      </c>
      <c r="G2" s="72">
        <v>14</v>
      </c>
      <c r="H2" s="72">
        <v>12</v>
      </c>
      <c r="I2" s="72">
        <v>10</v>
      </c>
      <c r="K2" s="72">
        <v>25</v>
      </c>
      <c r="L2" s="72">
        <v>22</v>
      </c>
      <c r="M2" s="72">
        <v>19</v>
      </c>
      <c r="N2" s="72">
        <v>16</v>
      </c>
      <c r="O2" s="72">
        <v>13</v>
      </c>
      <c r="P2" s="72" t="s">
        <v>245</v>
      </c>
      <c r="Q2" s="39" t="s">
        <v>112</v>
      </c>
      <c r="T2" s="72">
        <v>20</v>
      </c>
      <c r="U2" s="72">
        <v>18</v>
      </c>
      <c r="V2" s="72">
        <v>16</v>
      </c>
      <c r="W2" s="72">
        <v>14</v>
      </c>
      <c r="X2" s="72">
        <v>12</v>
      </c>
      <c r="Y2" s="72">
        <v>10</v>
      </c>
      <c r="AA2" s="72" t="s">
        <v>233</v>
      </c>
      <c r="AB2" s="72" t="s">
        <v>234</v>
      </c>
      <c r="AC2" s="72" t="s">
        <v>218</v>
      </c>
      <c r="AD2" s="72" t="s">
        <v>219</v>
      </c>
      <c r="AE2" s="72" t="s">
        <v>220</v>
      </c>
      <c r="AF2" s="72" t="s">
        <v>221</v>
      </c>
    </row>
    <row r="3" spans="1:33" x14ac:dyDescent="0.25">
      <c r="D3" s="44" t="str">
        <f>'P1dB CL'!C8</f>
        <v>P1dB +17 dBm LO Log Mag(dB)</v>
      </c>
      <c r="E3" s="44" t="str">
        <f>'P1dB CL'!C64</f>
        <v>P1dB +15 dBm LO Log Mag(dB)</v>
      </c>
      <c r="F3" s="44" t="str">
        <f>'P1dB CL'!C120</f>
        <v>P1dB +11 dBm Log Mag(dB)</v>
      </c>
      <c r="G3" s="44" t="str">
        <f>'P1dB CL'!C176</f>
        <v>P1dB +9 dBm LO Log Mag(dB)</v>
      </c>
      <c r="H3" s="44" t="str">
        <f>'P1dB CL'!C232</f>
        <v>P1dB +7 dBm LO Log Mag(dB)</v>
      </c>
      <c r="I3" s="44" t="str">
        <f>'P1dB CL'!C288</f>
        <v>P1dB +13 dBm LO Log Mag(dB)</v>
      </c>
      <c r="K3" s="44">
        <f>'P1dB CL'!C399</f>
        <v>0</v>
      </c>
      <c r="L3" s="44">
        <f>'P1dB CL'!C454</f>
        <v>0</v>
      </c>
      <c r="M3" s="44">
        <f>'P1dB CL'!C509</f>
        <v>0</v>
      </c>
      <c r="N3" s="44">
        <f>'P1dB CL'!C564</f>
        <v>0</v>
      </c>
      <c r="O3" s="44">
        <f>'P1dB CL'!C619</f>
        <v>0</v>
      </c>
      <c r="P3" s="44">
        <f>'P1dB CL'!C670</f>
        <v>0</v>
      </c>
      <c r="T3" s="44" t="str">
        <f>'P1dB CL'!U8</f>
        <v>P1dB +17 dBm LO Log Mag(dB)</v>
      </c>
      <c r="U3" s="44" t="str">
        <f>'P1dB CL'!U64</f>
        <v>P1dB +15 dBm LO Log Mag(dB)</v>
      </c>
      <c r="V3" s="44" t="str">
        <f>'P1dB CL'!U120</f>
        <v>P1dB +11 dBm Log Mag(dB)</v>
      </c>
      <c r="W3" s="44" t="str">
        <f>'P1dB CL'!U176</f>
        <v>P1dB +9 dBm LO Log Mag(dB)</v>
      </c>
      <c r="X3" s="44" t="str">
        <f>'P1dB CL'!U232</f>
        <v>P1dB +7 dBm LO Log Mag(dB)</v>
      </c>
      <c r="Y3" s="44" t="str">
        <f>'P1dB CL'!U288</f>
        <v>P1dB +13 dBm LO Log Mag(dB)</v>
      </c>
      <c r="AA3" s="44">
        <f>'P1dB CL'!U399</f>
        <v>0</v>
      </c>
      <c r="AB3" s="44">
        <f>'P1dB CL'!U454</f>
        <v>0</v>
      </c>
      <c r="AC3" s="44">
        <f>'P1dB CL'!U509</f>
        <v>0</v>
      </c>
      <c r="AD3" s="44">
        <f>'P1dB CL'!U564</f>
        <v>0</v>
      </c>
      <c r="AE3" s="44">
        <f>'P1dB CL'!U621</f>
        <v>0</v>
      </c>
      <c r="AF3" s="44">
        <f>'P1dB CL'!U674</f>
        <v>0</v>
      </c>
    </row>
    <row r="5" spans="1:33" x14ac:dyDescent="0.25">
      <c r="B5" t="s">
        <v>241</v>
      </c>
      <c r="C5" s="20"/>
      <c r="D5" s="44">
        <v>-6.5305486000000004</v>
      </c>
      <c r="E5" s="44">
        <v>-7.2907719999999996</v>
      </c>
      <c r="F5" s="44">
        <v>-9.9569454000000004</v>
      </c>
      <c r="G5" s="44">
        <v>-18.368825999999999</v>
      </c>
      <c r="H5" s="44">
        <v>-30.028751</v>
      </c>
      <c r="I5" s="44">
        <v>-33.117030999999997</v>
      </c>
      <c r="J5" s="80"/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R5" t="s">
        <v>241</v>
      </c>
      <c r="S5" s="20"/>
      <c r="T5" s="44">
        <v>-8.2017612</v>
      </c>
      <c r="U5" s="44">
        <v>-8.5041904000000006</v>
      </c>
      <c r="V5" s="44">
        <v>-9.6695966999999996</v>
      </c>
      <c r="W5" s="44">
        <v>-14.165125</v>
      </c>
      <c r="X5" s="44">
        <v>-26.447212</v>
      </c>
      <c r="Y5" s="44">
        <v>-33.798965000000003</v>
      </c>
      <c r="Z5" s="20"/>
      <c r="AA5" s="44">
        <v>-7.5583109999999998</v>
      </c>
      <c r="AB5" s="44">
        <v>-7.6491132000000004</v>
      </c>
      <c r="AC5" s="44">
        <v>-7.9301237999999996</v>
      </c>
      <c r="AD5" s="44">
        <v>-8.5125426999999991</v>
      </c>
      <c r="AE5" s="44">
        <v>-9.7261609999999994</v>
      </c>
      <c r="AF5" s="44">
        <v>0</v>
      </c>
      <c r="AG5" s="20"/>
    </row>
    <row r="6" spans="1:33" x14ac:dyDescent="0.25">
      <c r="B6" t="s">
        <v>243</v>
      </c>
      <c r="C6" s="20"/>
      <c r="D6" s="74">
        <f>D7+INDEX('P1dB CL'!F5:'P1dB CL'!F55,MATCH(TRUE,INDEX(D9:D59&gt;1,0),))+1</f>
        <v>7.8203999999999496E-3</v>
      </c>
      <c r="E6" s="74">
        <f>E7+INDEX('P1dB CL'!G5:'P1dB CL'!G55,MATCH(TRUE,INDEX(E9:E59&gt;1,0),))+1</f>
        <v>6.7582099999999201E-2</v>
      </c>
      <c r="F6" s="74">
        <f>F7+INDEX('P1dB CL'!H5:'P1dB CL'!H55,MATCH(TRUE,INDEX(F9:F59&gt;1,0),))+1</f>
        <v>-15.909767600000002</v>
      </c>
      <c r="G6" s="74">
        <f>G7+INDEX('P1dB CL'!I5:'P1dB CL'!I55,MATCH(TRUE,INDEX(G9:G59&gt;1,0),))+1</f>
        <v>-16.736520800000001</v>
      </c>
      <c r="H6" s="74">
        <f>H7+INDEX('P1dB CL'!J5:'P1dB CL'!J55,MATCH(TRUE,INDEX(H9:H59&gt;1,0),))+1</f>
        <v>-18.519425399999999</v>
      </c>
      <c r="I6" s="74">
        <f>I7+INDEX('P1dB CL'!K5:'P1dB CL'!K55,MATCH(TRUE,INDEX(I9:I59&gt;1,0),))+1</f>
        <v>-15.5709424</v>
      </c>
      <c r="J6" s="75"/>
      <c r="K6" s="74" t="e">
        <f>K7+INDEX('P1dB CL'!M5:'P1dB CL'!M55,MATCH(TRUE,INDEX(K9:K59&gt;1,0),))+1</f>
        <v>#N/A</v>
      </c>
      <c r="L6" s="74" t="e">
        <f>L7+INDEX('P1dB CL'!N5:'P1dB CL'!N55,MATCH(TRUE,INDEX(L9:L59&gt;1,0),))+1</f>
        <v>#N/A</v>
      </c>
      <c r="M6" s="74" t="e">
        <f>M7+INDEX('P1dB CL'!O5:'P1dB CL'!O55,MATCH(TRUE,INDEX(M9:M59&gt;1,0),))+1</f>
        <v>#N/A</v>
      </c>
      <c r="N6" s="74" t="e">
        <f>N7+INDEX('P1dB CL'!P5:'P1dB CL'!P55,MATCH(TRUE,INDEX(N9:N59&gt;1,0),))+1</f>
        <v>#N/A</v>
      </c>
      <c r="O6" s="74" t="e">
        <f>O7+INDEX('P1dB CL'!Q5:'P1dB CL'!Q55,MATCH(TRUE,INDEX(O9:O59&gt;1,0),))+1</f>
        <v>#N/A</v>
      </c>
      <c r="P6" s="74" t="e">
        <f>P7+INDEX('P1dB CL'!R5:'P1dB CL'!R55,MATCH(TRUE,INDEX(P9:P59&gt;1,0),))+1</f>
        <v>#N/A</v>
      </c>
      <c r="Q6" s="76"/>
      <c r="R6" s="77"/>
      <c r="S6" s="75"/>
      <c r="T6" s="74">
        <f>T7+INDEX('P1dB CL'!X5:'P1dB CL'!X55,MATCH(TRUE,INDEX(T9:T59&gt;1,0),))+1</f>
        <v>-3.0344000000006588E-3</v>
      </c>
      <c r="U6" s="74">
        <f>U7+INDEX('P1dB CL'!Y5:'P1dB CL'!Y55,MATCH(TRUE,INDEX(U9:U59&gt;1,0),))+1</f>
        <v>0.14987600000000079</v>
      </c>
      <c r="V6" s="74">
        <f>V7+INDEX('P1dB CL'!Z5:'P1dB CL'!Z55,MATCH(TRUE,INDEX(V9:V59&gt;1,0),))+1</f>
        <v>-0.33814100000000025</v>
      </c>
      <c r="W6" s="74">
        <f>W7+INDEX('P1dB CL'!AA5:'P1dB CL'!AA55,MATCH(TRUE,INDEX(W9:W59&gt;1,0),))+1</f>
        <v>-18.263851199999998</v>
      </c>
      <c r="X6" s="74">
        <f>X7+INDEX('P1dB CL'!AB5:'P1dB CL'!AB55,MATCH(TRUE,INDEX(X9:X59&gt;1,0),))+1</f>
        <v>-19.573397</v>
      </c>
      <c r="Y6" s="74">
        <f>Y7+INDEX('P1dB CL'!AC5:'P1dB CL'!AC55,MATCH(TRUE,INDEX(Y9:Y59&gt;1,0),))+1</f>
        <v>-17.458098400000001</v>
      </c>
      <c r="Z6" s="75"/>
      <c r="AA6" s="74" t="e">
        <f>AA7+INDEX('P1dB CL'!AE5:'P1dB CL'!AE55,MATCH(TRUE,INDEX(AA9:AA59&gt;1,0),))+1</f>
        <v>#N/A</v>
      </c>
      <c r="AB6" s="74" t="e">
        <f>AB7+INDEX('P1dB CL'!AF5:'P1dB CL'!AF55,MATCH(TRUE,INDEX(AB9:AB59&gt;1,0),))+1</f>
        <v>#N/A</v>
      </c>
      <c r="AC6" s="74" t="e">
        <f>AC7+INDEX('P1dB CL'!AG5:'P1dB CL'!AG55,MATCH(TRUE,INDEX(AC9:AC59&gt;1,0),))+1</f>
        <v>#N/A</v>
      </c>
      <c r="AD6" s="74" t="e">
        <f>AD7+INDEX('P1dB CL'!AH5:'P1dB CL'!AH55,MATCH(TRUE,INDEX(AD9:AD59&gt;1,0),))+1</f>
        <v>#N/A</v>
      </c>
      <c r="AE6" s="74" t="e">
        <f>AE7+INDEX('P1dB CL'!AI5:'P1dB CL'!AI55,MATCH(TRUE,INDEX(AE9:AE59&gt;1,0),))+1</f>
        <v>#N/A</v>
      </c>
      <c r="AF6" s="74" t="e">
        <f>AF7+INDEX('P1dB CL'!AJ5:'P1dB CL'!AJ55,MATCH(TRUE,INDEX(AF9:AF59&gt;1,0),))+1</f>
        <v>#N/A</v>
      </c>
    </row>
    <row r="7" spans="1:33" x14ac:dyDescent="0.25">
      <c r="B7" t="s">
        <v>244</v>
      </c>
      <c r="D7" s="74">
        <f>INDEX(B9:B59,MATCH(TRUE,INDEX(D9:D59&gt;1,0),))</f>
        <v>6.8</v>
      </c>
      <c r="E7" s="74">
        <f>INDEX(B9:B59,MATCH(TRUE,INDEX(E9:E59&gt;1,0),))</f>
        <v>7.5</v>
      </c>
      <c r="F7" s="74">
        <f>INDEX(B9:B59,MATCH(TRUE,INDEX(F9:F59&gt;1,0),))</f>
        <v>-10</v>
      </c>
      <c r="G7" s="74">
        <f>INDEX(B9:B59,MATCH(TRUE,INDEX(G9:G59&gt;1,0),))</f>
        <v>-10</v>
      </c>
      <c r="H7" s="74">
        <f>INDEX(B9:B59,MATCH(TRUE,INDEX(H9:H59&gt;1,0),))</f>
        <v>-10</v>
      </c>
      <c r="I7" s="74">
        <f>INDEX(B9:B59,MATCH(TRUE,INDEX(I9:I59&gt;1,0),))</f>
        <v>-10</v>
      </c>
      <c r="J7" s="75"/>
      <c r="K7" s="74" t="e">
        <f>INDEX(B9:B59,MATCH(TRUE,INDEX(K9:K59&gt;1,0),))</f>
        <v>#N/A</v>
      </c>
      <c r="L7" s="74" t="e">
        <f>INDEX(B9:B59,MATCH(TRUE,INDEX(L9:L59&gt;1,0),))</f>
        <v>#N/A</v>
      </c>
      <c r="M7" s="74" t="e">
        <f>INDEX(B9:B59,MATCH(TRUE,INDEX(M9:M59&gt;1,0),))</f>
        <v>#N/A</v>
      </c>
      <c r="N7" s="74" t="e">
        <f>INDEX(B9:B59,MATCH(TRUE,INDEX(N9:N59&gt;1,0),))</f>
        <v>#N/A</v>
      </c>
      <c r="O7" s="74" t="e">
        <f>INDEX(B9:B59,MATCH(TRUE,INDEX(O9:O59&gt;1,0),))</f>
        <v>#N/A</v>
      </c>
      <c r="P7" s="74" t="e">
        <f>INDEX(B9:B209,MATCH(TRUE,INDEX(P9:P209&gt;1,0),))</f>
        <v>#N/A</v>
      </c>
      <c r="Q7" s="76"/>
      <c r="R7" s="77"/>
      <c r="S7" s="75"/>
      <c r="T7" s="74">
        <f>INDEX(R9:R59,MATCH(TRUE,INDEX(T9:T59&gt;1,0),))</f>
        <v>8.1999999999999993</v>
      </c>
      <c r="U7" s="74">
        <f>INDEX(R9:R59,MATCH(TRUE,INDEX(U9:U59&gt;1,0),))</f>
        <v>8.9</v>
      </c>
      <c r="V7" s="74">
        <f>INDEX(R9:R59,MATCH(TRUE,INDEX(V9:V59&gt;1,0),))</f>
        <v>9.6</v>
      </c>
      <c r="W7" s="74">
        <f>INDEX(R9:R59,MATCH(TRUE,INDEX(W9:W59&gt;1,0),))</f>
        <v>-10</v>
      </c>
      <c r="X7" s="74">
        <f>INDEX(R9:R59,MATCH(TRUE,INDEX(X9:X59&gt;1,0),))</f>
        <v>-10</v>
      </c>
      <c r="Y7" s="74">
        <f>INDEX(R9:R59,MATCH(TRUE,INDEX(Y9:Y59&gt;1,0),))</f>
        <v>-10</v>
      </c>
      <c r="Z7" s="75"/>
      <c r="AA7" s="74" t="e">
        <f>INDEX(R9:R59,MATCH(TRUE,INDEX(AA9:AA59&gt;1,0),))</f>
        <v>#N/A</v>
      </c>
      <c r="AB7" s="74" t="e">
        <f>INDEX(R9:R59,MATCH(TRUE,INDEX(AB9:AB59&gt;1,0),))</f>
        <v>#N/A</v>
      </c>
      <c r="AC7" s="74" t="e">
        <f>INDEX(R9:R59,MATCH(TRUE,INDEX(AC9:AC59&gt;1,0),))</f>
        <v>#N/A</v>
      </c>
      <c r="AD7" s="74" t="e">
        <f>INDEX(R9:R59,MATCH(TRUE,INDEX(AD9:AD59&gt;1,0),))</f>
        <v>#N/A</v>
      </c>
      <c r="AE7" s="74" t="e">
        <f>INDEX(R9:R59,MATCH(TRUE,INDEX(AE9:AE59&gt;1,0),))</f>
        <v>#N/A</v>
      </c>
      <c r="AF7" s="74" t="e">
        <f>INDEX(R9:R59,MATCH(TRUE,INDEX(AF9:AF59&gt;1,0),))</f>
        <v>#N/A</v>
      </c>
    </row>
    <row r="8" spans="1:33" x14ac:dyDescent="0.25">
      <c r="B8" t="s">
        <v>231</v>
      </c>
      <c r="C8" s="20"/>
      <c r="D8" s="74"/>
      <c r="E8" s="44"/>
      <c r="F8" s="44"/>
      <c r="G8" s="44"/>
      <c r="H8" s="44"/>
      <c r="I8" s="44"/>
      <c r="J8" s="20"/>
      <c r="K8" s="44"/>
      <c r="L8" s="44"/>
      <c r="M8" s="44"/>
      <c r="N8" s="44"/>
      <c r="O8" s="44"/>
      <c r="P8" s="44"/>
      <c r="R8" t="s">
        <v>231</v>
      </c>
      <c r="S8" s="20"/>
      <c r="T8" s="74"/>
      <c r="U8" s="44"/>
      <c r="V8" s="44"/>
      <c r="W8" s="44"/>
      <c r="X8" s="44"/>
      <c r="Y8" s="44"/>
      <c r="Z8" s="20"/>
      <c r="AA8" s="44"/>
      <c r="AB8" s="44"/>
      <c r="AC8" s="44"/>
      <c r="AD8" s="44"/>
      <c r="AE8" s="44"/>
      <c r="AF8" s="44"/>
      <c r="AG8" s="20"/>
    </row>
    <row r="9" spans="1:33" x14ac:dyDescent="0.25">
      <c r="B9" s="6">
        <f>'P1dB CL'!E5</f>
        <v>-10</v>
      </c>
      <c r="C9" s="20"/>
      <c r="D9" s="79">
        <f>ABS('P1dB CL'!C9--6.5305486)</f>
        <v>0.10468010000000039</v>
      </c>
      <c r="E9" s="44">
        <f>ABS('P1dB CL'!C65--7.290772)</f>
        <v>0.84043549999999989</v>
      </c>
      <c r="F9" s="44">
        <f>ABS('P1dB CL'!C121--9.9569454)</f>
        <v>3.0471778</v>
      </c>
      <c r="G9" s="44">
        <f>ABS('P1dB CL'!C177--18.368826)</f>
        <v>10.632305199999998</v>
      </c>
      <c r="H9" s="44">
        <f>ABS('P1dB CL'!C233--30.028751)</f>
        <v>20.5093256</v>
      </c>
      <c r="I9" s="44">
        <f>ABS('P1dB CL'!C289--33.117031)</f>
        <v>26.546088599999997</v>
      </c>
      <c r="J9" s="20"/>
      <c r="K9" s="44">
        <f>ABS('P1dB CL'!C400-0)</f>
        <v>0</v>
      </c>
      <c r="L9" s="44">
        <f>ABS('P1dB CL'!C455-0)</f>
        <v>0</v>
      </c>
      <c r="M9" s="44">
        <f>ABS('P1dB CL'!C510-0)</f>
        <v>0</v>
      </c>
      <c r="N9" s="44">
        <f>ABS('P1dB CL'!C565-0)</f>
        <v>0</v>
      </c>
      <c r="O9" s="44">
        <f>ABS('P1dB CL'!C620-0)</f>
        <v>0</v>
      </c>
      <c r="P9" s="44">
        <f>ABS('P1dB CL'!C671-0)</f>
        <v>0</v>
      </c>
      <c r="R9" s="6">
        <f>'P1dB CL'!E5</f>
        <v>-10</v>
      </c>
      <c r="S9" s="20"/>
      <c r="T9" s="79">
        <f>ABS('P1dB CL'!U9--8.2017612)</f>
        <v>6.8626399999999421E-2</v>
      </c>
      <c r="U9" s="44">
        <f>ABS('P1dB CL'!U65--8.5041904)</f>
        <v>0.1688079000000009</v>
      </c>
      <c r="V9" s="44">
        <f>ABS('P1dB CL'!U121--9.6695967)</f>
        <v>0.96030519999999875</v>
      </c>
      <c r="W9" s="44">
        <f>ABS('P1dB CL'!U177--14.165125)</f>
        <v>4.9012738000000002</v>
      </c>
      <c r="X9" s="44">
        <f>ABS('P1dB CL'!U233--26.447212)</f>
        <v>15.873815</v>
      </c>
      <c r="Y9" s="44">
        <f>ABS('P1dB CL'!U289--33.798965)</f>
        <v>25.340866600000002</v>
      </c>
      <c r="Z9" s="20"/>
      <c r="AA9" s="44">
        <f>ABS('P1dB CL'!U400-0)</f>
        <v>0</v>
      </c>
      <c r="AB9" s="44">
        <f>ABS('P1dB CL'!U455-0)</f>
        <v>0</v>
      </c>
      <c r="AC9" s="44">
        <f>ABS('P1dB CL'!U510-0)</f>
        <v>0</v>
      </c>
      <c r="AD9" s="44">
        <f>ABS('P1dB CL'!U565-0)</f>
        <v>0</v>
      </c>
      <c r="AE9" s="44">
        <f>ABS('P1dB CL'!U620-0)</f>
        <v>0</v>
      </c>
      <c r="AF9" s="44">
        <f>ABS('P1dB CL'!U675-0)</f>
        <v>0</v>
      </c>
      <c r="AG9" s="20"/>
    </row>
    <row r="10" spans="1:33" x14ac:dyDescent="0.25">
      <c r="B10" s="79">
        <f>'P1dB CL'!E6</f>
        <v>-9.3000000000000007</v>
      </c>
      <c r="C10" s="20"/>
      <c r="D10" s="81">
        <f>ABS('P1dB CL'!C10--6.5305486)</f>
        <v>0.10525990000000007</v>
      </c>
      <c r="E10" s="44">
        <f>ABS('P1dB CL'!C66--7.290772)</f>
        <v>0.84196619999999989</v>
      </c>
      <c r="F10" s="44">
        <f>ABS('P1dB CL'!C122--9.9569454)</f>
        <v>3.0453548000000001</v>
      </c>
      <c r="G10" s="44">
        <f>ABS('P1dB CL'!C178--18.368826)</f>
        <v>10.638447399999999</v>
      </c>
      <c r="H10" s="44">
        <f>ABS('P1dB CL'!C234--30.028751)</f>
        <v>20.526271399999999</v>
      </c>
      <c r="I10" s="44">
        <f>ABS('P1dB CL'!C290--33.117031)</f>
        <v>26.549587599999995</v>
      </c>
      <c r="J10" s="20"/>
      <c r="K10" s="44">
        <f>ABS('P1dB CL'!C401-0)</f>
        <v>0</v>
      </c>
      <c r="L10" s="44">
        <f>ABS('P1dB CL'!C456-0)</f>
        <v>0</v>
      </c>
      <c r="M10" s="44">
        <f>ABS('P1dB CL'!C511-0)</f>
        <v>0</v>
      </c>
      <c r="N10" s="44">
        <f>ABS('P1dB CL'!C566-0)</f>
        <v>0</v>
      </c>
      <c r="O10" s="44">
        <f>ABS('P1dB CL'!C621-0)</f>
        <v>0</v>
      </c>
      <c r="P10" s="44">
        <f>ABS('P1dB CL'!C672-0)</f>
        <v>0</v>
      </c>
      <c r="R10" s="79">
        <f>'P1dB CL'!E6</f>
        <v>-9.3000000000000007</v>
      </c>
      <c r="S10" s="20"/>
      <c r="T10" s="81">
        <f>ABS('P1dB CL'!U10--8.2017612)</f>
        <v>6.3275400000000204E-2</v>
      </c>
      <c r="U10" s="44">
        <f>ABS('P1dB CL'!U66--8.5041904)</f>
        <v>0.17143339999999974</v>
      </c>
      <c r="V10" s="44">
        <f>ABS('P1dB CL'!U122--9.6695967)</f>
        <v>0.96122360000000029</v>
      </c>
      <c r="W10" s="44">
        <f>ABS('P1dB CL'!U178--14.165125)</f>
        <v>4.9036255999999998</v>
      </c>
      <c r="X10" s="44">
        <f>ABS('P1dB CL'!U234--26.447212)</f>
        <v>15.875671000000001</v>
      </c>
      <c r="Y10" s="44">
        <f>ABS('P1dB CL'!U290--33.798965)</f>
        <v>25.339918600000004</v>
      </c>
      <c r="Z10" s="20"/>
      <c r="AA10" s="44">
        <f>ABS('P1dB CL'!U401-0)</f>
        <v>0</v>
      </c>
      <c r="AB10" s="44">
        <f>ABS('P1dB CL'!U456-0)</f>
        <v>0</v>
      </c>
      <c r="AC10" s="44">
        <f>ABS('P1dB CL'!U511-0)</f>
        <v>0</v>
      </c>
      <c r="AD10" s="44">
        <f>ABS('P1dB CL'!U566-0)</f>
        <v>0</v>
      </c>
      <c r="AE10" s="44">
        <f>ABS('P1dB CL'!U621-0)</f>
        <v>0</v>
      </c>
      <c r="AF10" s="44">
        <f>ABS('P1dB CL'!U676-0)</f>
        <v>0</v>
      </c>
      <c r="AG10" s="20"/>
    </row>
    <row r="11" spans="1:33" x14ac:dyDescent="0.25">
      <c r="B11" s="79">
        <f>'P1dB CL'!E7</f>
        <v>-8.6</v>
      </c>
      <c r="C11" s="20"/>
      <c r="D11" s="81">
        <f>ABS('P1dB CL'!C11--6.5305486)</f>
        <v>0.10196690000000075</v>
      </c>
      <c r="E11" s="44">
        <f>ABS('P1dB CL'!C67--7.290772)</f>
        <v>0.83974079999999951</v>
      </c>
      <c r="F11" s="44">
        <f>ABS('P1dB CL'!C123--9.9569454)</f>
        <v>3.0438938000000002</v>
      </c>
      <c r="G11" s="44">
        <f>ABS('P1dB CL'!C179--18.368826)</f>
        <v>10.642322199999999</v>
      </c>
      <c r="H11" s="44">
        <f>ABS('P1dB CL'!C235--30.028751)</f>
        <v>20.547052000000001</v>
      </c>
      <c r="I11" s="44">
        <f>ABS('P1dB CL'!C291--33.117031)</f>
        <v>26.544562199999998</v>
      </c>
      <c r="J11" s="20"/>
      <c r="K11" s="44">
        <f>ABS('P1dB CL'!C402-0)</f>
        <v>0</v>
      </c>
      <c r="L11" s="44">
        <f>ABS('P1dB CL'!C457-0)</f>
        <v>0</v>
      </c>
      <c r="M11" s="44">
        <f>ABS('P1dB CL'!C512-0)</f>
        <v>0</v>
      </c>
      <c r="N11" s="44">
        <f>ABS('P1dB CL'!C567-0)</f>
        <v>0</v>
      </c>
      <c r="O11" s="44">
        <f>ABS('P1dB CL'!C622-0)</f>
        <v>0</v>
      </c>
      <c r="P11" s="44">
        <f>ABS('P1dB CL'!C673-0)</f>
        <v>0</v>
      </c>
      <c r="R11" s="79">
        <f>'P1dB CL'!E7</f>
        <v>-8.6</v>
      </c>
      <c r="S11" s="20"/>
      <c r="T11" s="81">
        <f>ABS('P1dB CL'!U11--8.2017612)</f>
        <v>6.6038199999999492E-2</v>
      </c>
      <c r="U11" s="44">
        <f>ABS('P1dB CL'!U67--8.5041904)</f>
        <v>0.17056170000000037</v>
      </c>
      <c r="V11" s="44">
        <f>ABS('P1dB CL'!U123--9.6695967)</f>
        <v>0.96144579999999991</v>
      </c>
      <c r="W11" s="44">
        <f>ABS('P1dB CL'!U179--14.165125)</f>
        <v>4.9004232000000005</v>
      </c>
      <c r="X11" s="44">
        <f>ABS('P1dB CL'!U235--26.447212)</f>
        <v>15.875952</v>
      </c>
      <c r="Y11" s="44">
        <f>ABS('P1dB CL'!U291--33.798965)</f>
        <v>25.339564800000005</v>
      </c>
      <c r="Z11" s="20"/>
      <c r="AA11" s="44">
        <f>ABS('P1dB CL'!U402-0)</f>
        <v>0</v>
      </c>
      <c r="AB11" s="44">
        <f>ABS('P1dB CL'!U457-0)</f>
        <v>0</v>
      </c>
      <c r="AC11" s="44">
        <f>ABS('P1dB CL'!U512-0)</f>
        <v>0</v>
      </c>
      <c r="AD11" s="44">
        <f>ABS('P1dB CL'!U567-0)</f>
        <v>0</v>
      </c>
      <c r="AE11" s="44">
        <f>ABS('P1dB CL'!U622-0)</f>
        <v>0</v>
      </c>
      <c r="AF11" s="44">
        <f>ABS('P1dB CL'!U677-0)</f>
        <v>0</v>
      </c>
      <c r="AG11" s="20"/>
    </row>
    <row r="12" spans="1:33" x14ac:dyDescent="0.25">
      <c r="B12" s="79">
        <f>'P1dB CL'!E8</f>
        <v>-7.9</v>
      </c>
      <c r="C12" s="20"/>
      <c r="D12" s="81">
        <f>ABS('P1dB CL'!C12--6.5305486)</f>
        <v>0.10096930000000004</v>
      </c>
      <c r="E12" s="44">
        <f>ABS('P1dB CL'!C68--7.290772)</f>
        <v>0.8373646999999993</v>
      </c>
      <c r="F12" s="44">
        <f>ABS('P1dB CL'!C124--9.9569454)</f>
        <v>3.0433893000000003</v>
      </c>
      <c r="G12" s="44">
        <f>ABS('P1dB CL'!C180--18.368826)</f>
        <v>10.641091399999999</v>
      </c>
      <c r="H12" s="44">
        <f>ABS('P1dB CL'!C236--30.028751)</f>
        <v>20.569527299999997</v>
      </c>
      <c r="I12" s="44">
        <f>ABS('P1dB CL'!C292--33.117031)</f>
        <v>26.542030699999998</v>
      </c>
      <c r="J12" s="20"/>
      <c r="K12" s="44">
        <f>ABS('P1dB CL'!C403-0)</f>
        <v>0</v>
      </c>
      <c r="L12" s="44">
        <f>ABS('P1dB CL'!C458-0)</f>
        <v>0</v>
      </c>
      <c r="M12" s="44">
        <f>ABS('P1dB CL'!C513-0)</f>
        <v>0</v>
      </c>
      <c r="N12" s="44">
        <f>ABS('P1dB CL'!C568-0)</f>
        <v>0</v>
      </c>
      <c r="O12" s="44">
        <f>ABS('P1dB CL'!C623-0)</f>
        <v>0</v>
      </c>
      <c r="P12" s="44">
        <f>ABS('P1dB CL'!C674-0)</f>
        <v>0</v>
      </c>
      <c r="R12" s="79">
        <f>'P1dB CL'!E8</f>
        <v>-7.9</v>
      </c>
      <c r="S12" s="20"/>
      <c r="T12" s="81">
        <f>ABS('P1dB CL'!U12--8.2017612)</f>
        <v>6.5165600000000268E-2</v>
      </c>
      <c r="U12" s="44">
        <f>ABS('P1dB CL'!U68--8.5041904)</f>
        <v>0.16972439999999978</v>
      </c>
      <c r="V12" s="44">
        <f>ABS('P1dB CL'!U124--9.6695967)</f>
        <v>0.96168709999999891</v>
      </c>
      <c r="W12" s="44">
        <f>ABS('P1dB CL'!U180--14.165125)</f>
        <v>4.9037609999999994</v>
      </c>
      <c r="X12" s="44">
        <f>ABS('P1dB CL'!U236--26.447212)</f>
        <v>15.885077000000001</v>
      </c>
      <c r="Y12" s="44">
        <f>ABS('P1dB CL'!U292--33.798965)</f>
        <v>25.3376546</v>
      </c>
      <c r="Z12" s="20"/>
      <c r="AA12" s="44">
        <f>ABS('P1dB CL'!U403-0)</f>
        <v>0</v>
      </c>
      <c r="AB12" s="44">
        <f>ABS('P1dB CL'!U458-0)</f>
        <v>0</v>
      </c>
      <c r="AC12" s="44">
        <f>ABS('P1dB CL'!U513-0)</f>
        <v>0</v>
      </c>
      <c r="AD12" s="44">
        <f>ABS('P1dB CL'!U568-0)</f>
        <v>0</v>
      </c>
      <c r="AE12" s="44">
        <f>ABS('P1dB CL'!U623-0)</f>
        <v>0</v>
      </c>
      <c r="AF12" s="44">
        <f>ABS('P1dB CL'!U678-0)</f>
        <v>0</v>
      </c>
      <c r="AG12" s="20"/>
    </row>
    <row r="13" spans="1:33" x14ac:dyDescent="0.25">
      <c r="B13" s="79">
        <f>'P1dB CL'!E9</f>
        <v>-7.2</v>
      </c>
      <c r="C13" s="20"/>
      <c r="D13" s="81">
        <f>ABS('P1dB CL'!C13--6.5305486)</f>
        <v>9.7636300000000453E-2</v>
      </c>
      <c r="E13" s="44">
        <f>ABS('P1dB CL'!C69--7.290772)</f>
        <v>0.83343889999999998</v>
      </c>
      <c r="F13" s="44">
        <f>ABS('P1dB CL'!C125--9.9569454)</f>
        <v>3.0417895000000001</v>
      </c>
      <c r="G13" s="44">
        <f>ABS('P1dB CL'!C181--18.368826)</f>
        <v>10.6461273</v>
      </c>
      <c r="H13" s="44">
        <f>ABS('P1dB CL'!C237--30.028751)</f>
        <v>20.5952898</v>
      </c>
      <c r="I13" s="44">
        <f>ABS('P1dB CL'!C293--33.117031)</f>
        <v>26.537632399999996</v>
      </c>
      <c r="J13" s="20"/>
      <c r="K13" s="44">
        <f>ABS('P1dB CL'!C404-0)</f>
        <v>0</v>
      </c>
      <c r="L13" s="44">
        <f>ABS('P1dB CL'!C459-0)</f>
        <v>0</v>
      </c>
      <c r="M13" s="44">
        <f>ABS('P1dB CL'!C514-0)</f>
        <v>0</v>
      </c>
      <c r="N13" s="44">
        <f>ABS('P1dB CL'!C569-0)</f>
        <v>0</v>
      </c>
      <c r="O13" s="44">
        <f>ABS('P1dB CL'!C624-0)</f>
        <v>0</v>
      </c>
      <c r="P13" s="44">
        <f>ABS('P1dB CL'!C675-0)</f>
        <v>0</v>
      </c>
      <c r="R13" s="79">
        <f>'P1dB CL'!E9</f>
        <v>-7.2</v>
      </c>
      <c r="S13" s="20"/>
      <c r="T13" s="81">
        <f>ABS('P1dB CL'!U13--8.2017612)</f>
        <v>6.5523199999999449E-2</v>
      </c>
      <c r="U13" s="44">
        <f>ABS('P1dB CL'!U69--8.5041904)</f>
        <v>0.1690529999999999</v>
      </c>
      <c r="V13" s="44">
        <f>ABS('P1dB CL'!U125--9.6695967)</f>
        <v>0.95722869999999993</v>
      </c>
      <c r="W13" s="44">
        <f>ABS('P1dB CL'!U181--14.165125)</f>
        <v>4.9007311999999992</v>
      </c>
      <c r="X13" s="44">
        <f>ABS('P1dB CL'!U237--26.447212)</f>
        <v>15.883255</v>
      </c>
      <c r="Y13" s="44">
        <f>ABS('P1dB CL'!U293--33.798965)</f>
        <v>25.340796000000005</v>
      </c>
      <c r="Z13" s="20"/>
      <c r="AA13" s="44">
        <f>ABS('P1dB CL'!U404-0)</f>
        <v>0</v>
      </c>
      <c r="AB13" s="44">
        <f>ABS('P1dB CL'!U459-0)</f>
        <v>0</v>
      </c>
      <c r="AC13" s="44">
        <f>ABS('P1dB CL'!U514-0)</f>
        <v>0</v>
      </c>
      <c r="AD13" s="44">
        <f>ABS('P1dB CL'!U569-0)</f>
        <v>0</v>
      </c>
      <c r="AE13" s="44">
        <f>ABS('P1dB CL'!U624-0)</f>
        <v>0</v>
      </c>
      <c r="AF13" s="44">
        <f>ABS('P1dB CL'!U679-0)</f>
        <v>0</v>
      </c>
      <c r="AG13" s="20"/>
    </row>
    <row r="14" spans="1:33" x14ac:dyDescent="0.25">
      <c r="B14" s="79">
        <f>'P1dB CL'!E10</f>
        <v>-6.5</v>
      </c>
      <c r="C14" s="20"/>
      <c r="D14" s="81">
        <f>ABS('P1dB CL'!C14--6.5305486)</f>
        <v>9.2711500000000058E-2</v>
      </c>
      <c r="E14" s="44">
        <f>ABS('P1dB CL'!C70--7.290772)</f>
        <v>0.82847219999999933</v>
      </c>
      <c r="F14" s="44">
        <f>ABS('P1dB CL'!C126--9.9569454)</f>
        <v>3.0382843000000008</v>
      </c>
      <c r="G14" s="44">
        <f>ABS('P1dB CL'!C182--18.368826)</f>
        <v>10.648885799999999</v>
      </c>
      <c r="H14" s="44">
        <f>ABS('P1dB CL'!C238--30.028751)</f>
        <v>20.619154600000002</v>
      </c>
      <c r="I14" s="44">
        <f>ABS('P1dB CL'!C294--33.117031)</f>
        <v>26.534630199999995</v>
      </c>
      <c r="J14" s="20"/>
      <c r="K14" s="44">
        <f>ABS('P1dB CL'!C405-0)</f>
        <v>0</v>
      </c>
      <c r="L14" s="44">
        <f>ABS('P1dB CL'!C460-0)</f>
        <v>0</v>
      </c>
      <c r="M14" s="44">
        <f>ABS('P1dB CL'!C515-0)</f>
        <v>0</v>
      </c>
      <c r="N14" s="44">
        <f>ABS('P1dB CL'!C570-0)</f>
        <v>0</v>
      </c>
      <c r="O14" s="44">
        <f>ABS('P1dB CL'!C625-0)</f>
        <v>0</v>
      </c>
      <c r="P14" s="44">
        <f>ABS('P1dB CL'!C676-0)</f>
        <v>0</v>
      </c>
      <c r="R14" s="79">
        <f>'P1dB CL'!E10</f>
        <v>-6.5</v>
      </c>
      <c r="S14" s="20"/>
      <c r="T14" s="81">
        <f>ABS('P1dB CL'!U14--8.2017612)</f>
        <v>7.164200000000065E-2</v>
      </c>
      <c r="U14" s="44">
        <f>ABS('P1dB CL'!U70--8.5041904)</f>
        <v>0.16842930000000145</v>
      </c>
      <c r="V14" s="44">
        <f>ABS('P1dB CL'!U126--9.6695967)</f>
        <v>0.96163559999999926</v>
      </c>
      <c r="W14" s="44">
        <f>ABS('P1dB CL'!U182--14.165125)</f>
        <v>4.8984785999999989</v>
      </c>
      <c r="X14" s="44">
        <f>ABS('P1dB CL'!U238--26.447212)</f>
        <v>15.888526000000001</v>
      </c>
      <c r="Y14" s="44">
        <f>ABS('P1dB CL'!U294--33.798965)</f>
        <v>25.335936100000005</v>
      </c>
      <c r="Z14" s="20"/>
      <c r="AA14" s="44">
        <f>ABS('P1dB CL'!U405-0)</f>
        <v>0</v>
      </c>
      <c r="AB14" s="44">
        <f>ABS('P1dB CL'!U460-0)</f>
        <v>0</v>
      </c>
      <c r="AC14" s="44">
        <f>ABS('P1dB CL'!U515-0)</f>
        <v>0</v>
      </c>
      <c r="AD14" s="44">
        <f>ABS('P1dB CL'!U570-0)</f>
        <v>0</v>
      </c>
      <c r="AE14" s="44">
        <f>ABS('P1dB CL'!U625-0)</f>
        <v>0</v>
      </c>
      <c r="AF14" s="44">
        <f>ABS('P1dB CL'!U680-0)</f>
        <v>0</v>
      </c>
      <c r="AG14" s="20"/>
    </row>
    <row r="15" spans="1:33" x14ac:dyDescent="0.25">
      <c r="B15" s="79">
        <f>'P1dB CL'!E11</f>
        <v>-5.8</v>
      </c>
      <c r="C15" s="20"/>
      <c r="D15" s="81">
        <f>ABS('P1dB CL'!C15--6.5305486)</f>
        <v>9.198950000000039E-2</v>
      </c>
      <c r="E15" s="44">
        <f>ABS('P1dB CL'!C71--7.290772)</f>
        <v>0.82783989999999985</v>
      </c>
      <c r="F15" s="44">
        <f>ABS('P1dB CL'!C127--9.9569454)</f>
        <v>3.0374908000000005</v>
      </c>
      <c r="G15" s="44">
        <f>ABS('P1dB CL'!C183--18.368826)</f>
        <v>10.651603299999998</v>
      </c>
      <c r="H15" s="44">
        <f>ABS('P1dB CL'!C239--30.028751)</f>
        <v>20.6485859</v>
      </c>
      <c r="I15" s="44">
        <f>ABS('P1dB CL'!C295--33.117031)</f>
        <v>26.530193199999999</v>
      </c>
      <c r="J15" s="20"/>
      <c r="K15" s="44">
        <f>ABS('P1dB CL'!C406-0)</f>
        <v>0</v>
      </c>
      <c r="L15" s="44">
        <f>ABS('P1dB CL'!C461-0)</f>
        <v>0</v>
      </c>
      <c r="M15" s="44">
        <f>ABS('P1dB CL'!C516-0)</f>
        <v>0</v>
      </c>
      <c r="N15" s="44">
        <f>ABS('P1dB CL'!C571-0)</f>
        <v>0</v>
      </c>
      <c r="O15" s="44">
        <f>ABS('P1dB CL'!C626-0)</f>
        <v>0</v>
      </c>
      <c r="P15" s="44">
        <f>ABS('P1dB CL'!C677-0)</f>
        <v>0</v>
      </c>
      <c r="R15" s="79">
        <f>'P1dB CL'!E11</f>
        <v>-5.8</v>
      </c>
      <c r="S15" s="20"/>
      <c r="T15" s="81">
        <f>ABS('P1dB CL'!U15--8.2017612)</f>
        <v>6.9135700000000355E-2</v>
      </c>
      <c r="U15" s="44">
        <f>ABS('P1dB CL'!U71--8.5041904)</f>
        <v>0.1683836000000003</v>
      </c>
      <c r="V15" s="44">
        <f>ABS('P1dB CL'!U127--9.6695967)</f>
        <v>0.95682809999999918</v>
      </c>
      <c r="W15" s="44">
        <f>ABS('P1dB CL'!U183--14.165125)</f>
        <v>4.8988829999999997</v>
      </c>
      <c r="X15" s="44">
        <f>ABS('P1dB CL'!U239--26.447212)</f>
        <v>15.89484</v>
      </c>
      <c r="Y15" s="44">
        <f>ABS('P1dB CL'!U295--33.798965)</f>
        <v>25.3366714</v>
      </c>
      <c r="Z15" s="20"/>
      <c r="AA15" s="44">
        <f>ABS('P1dB CL'!U406-0)</f>
        <v>0</v>
      </c>
      <c r="AB15" s="44">
        <f>ABS('P1dB CL'!U461-0)</f>
        <v>0</v>
      </c>
      <c r="AC15" s="44">
        <f>ABS('P1dB CL'!U516-0)</f>
        <v>0</v>
      </c>
      <c r="AD15" s="44">
        <f>ABS('P1dB CL'!U571-0)</f>
        <v>0</v>
      </c>
      <c r="AE15" s="44">
        <f>ABS('P1dB CL'!U626-0)</f>
        <v>0</v>
      </c>
      <c r="AF15" s="44">
        <f>ABS('P1dB CL'!U681-0)</f>
        <v>0</v>
      </c>
      <c r="AG15" s="20"/>
    </row>
    <row r="16" spans="1:33" x14ac:dyDescent="0.25">
      <c r="B16" s="79">
        <f>'P1dB CL'!E12</f>
        <v>-5.0999999999999996</v>
      </c>
      <c r="C16" s="20"/>
      <c r="D16" s="81">
        <f>ABS('P1dB CL'!C16--6.5305486)</f>
        <v>8.5959900000000644E-2</v>
      </c>
      <c r="E16" s="44">
        <f>ABS('P1dB CL'!C72--7.290772)</f>
        <v>0.82042699999999957</v>
      </c>
      <c r="F16" s="44">
        <f>ABS('P1dB CL'!C128--9.9569454)</f>
        <v>3.0320873000000006</v>
      </c>
      <c r="G16" s="44">
        <f>ABS('P1dB CL'!C184--18.368826)</f>
        <v>10.654889699999998</v>
      </c>
      <c r="H16" s="44">
        <f>ABS('P1dB CL'!C240--30.028751)</f>
        <v>20.683060300000001</v>
      </c>
      <c r="I16" s="44">
        <f>ABS('P1dB CL'!C296--33.117031)</f>
        <v>26.525539299999998</v>
      </c>
      <c r="J16" s="20"/>
      <c r="K16" s="44">
        <f>ABS('P1dB CL'!C407-0)</f>
        <v>0</v>
      </c>
      <c r="L16" s="44">
        <f>ABS('P1dB CL'!C462-0)</f>
        <v>0</v>
      </c>
      <c r="M16" s="44">
        <f>ABS('P1dB CL'!C517-0)</f>
        <v>0</v>
      </c>
      <c r="N16" s="44">
        <f>ABS('P1dB CL'!C572-0)</f>
        <v>0</v>
      </c>
      <c r="O16" s="44">
        <f>ABS('P1dB CL'!C627-0)</f>
        <v>0</v>
      </c>
      <c r="P16" s="44">
        <f>ABS('P1dB CL'!C678-0)</f>
        <v>0</v>
      </c>
      <c r="R16" s="79">
        <f>'P1dB CL'!E12</f>
        <v>-5.0999999999999996</v>
      </c>
      <c r="S16" s="20"/>
      <c r="T16" s="81">
        <f>ABS('P1dB CL'!U16--8.2017612)</f>
        <v>7.3299499999999185E-2</v>
      </c>
      <c r="U16" s="44">
        <f>ABS('P1dB CL'!U72--8.5041904)</f>
        <v>0.16518210000000089</v>
      </c>
      <c r="V16" s="44">
        <f>ABS('P1dB CL'!U128--9.6695967)</f>
        <v>0.95690729999999924</v>
      </c>
      <c r="W16" s="44">
        <f>ABS('P1dB CL'!U184--14.165125)</f>
        <v>4.897549699999999</v>
      </c>
      <c r="X16" s="44">
        <f>ABS('P1dB CL'!U240--26.447212)</f>
        <v>15.900252</v>
      </c>
      <c r="Y16" s="44">
        <f>ABS('P1dB CL'!U296--33.798965)</f>
        <v>25.335165500000002</v>
      </c>
      <c r="Z16" s="20"/>
      <c r="AA16" s="44">
        <f>ABS('P1dB CL'!U407-0)</f>
        <v>0</v>
      </c>
      <c r="AB16" s="44">
        <f>ABS('P1dB CL'!U462-0)</f>
        <v>0</v>
      </c>
      <c r="AC16" s="44">
        <f>ABS('P1dB CL'!U517-0)</f>
        <v>0</v>
      </c>
      <c r="AD16" s="44">
        <f>ABS('P1dB CL'!U572-0)</f>
        <v>0</v>
      </c>
      <c r="AE16" s="44">
        <f>ABS('P1dB CL'!U627-0)</f>
        <v>0</v>
      </c>
      <c r="AF16" s="44">
        <f>ABS('P1dB CL'!U682-0)</f>
        <v>0</v>
      </c>
      <c r="AG16" s="20"/>
    </row>
    <row r="17" spans="2:33" x14ac:dyDescent="0.25">
      <c r="B17" s="79">
        <f>'P1dB CL'!E13</f>
        <v>-4.4000000000000004</v>
      </c>
      <c r="C17" s="20"/>
      <c r="D17" s="81">
        <f>ABS('P1dB CL'!C17--6.5305486)</f>
        <v>7.9986600000000685E-2</v>
      </c>
      <c r="E17" s="44">
        <f>ABS('P1dB CL'!C73--7.290772)</f>
        <v>0.81450800000000001</v>
      </c>
      <c r="F17" s="44">
        <f>ABS('P1dB CL'!C129--9.9569454)</f>
        <v>3.0250411000000001</v>
      </c>
      <c r="G17" s="44">
        <f>ABS('P1dB CL'!C185--18.368826)</f>
        <v>10.657550899999999</v>
      </c>
      <c r="H17" s="44">
        <f>ABS('P1dB CL'!C241--30.028751)</f>
        <v>20.719025199999997</v>
      </c>
      <c r="I17" s="44">
        <f>ABS('P1dB CL'!C297--33.117031)</f>
        <v>26.516206199999999</v>
      </c>
      <c r="J17" s="20"/>
      <c r="K17" s="44">
        <f>ABS('P1dB CL'!C408-0)</f>
        <v>0</v>
      </c>
      <c r="L17" s="44">
        <f>ABS('P1dB CL'!C463-0)</f>
        <v>0</v>
      </c>
      <c r="M17" s="44">
        <f>ABS('P1dB CL'!C518-0)</f>
        <v>0</v>
      </c>
      <c r="N17" s="44">
        <f>ABS('P1dB CL'!C573-0)</f>
        <v>0</v>
      </c>
      <c r="O17" s="44">
        <f>ABS('P1dB CL'!C628-0)</f>
        <v>0</v>
      </c>
      <c r="P17" s="44">
        <f>ABS('P1dB CL'!C679-0)</f>
        <v>0</v>
      </c>
      <c r="R17" s="79">
        <f>'P1dB CL'!E13</f>
        <v>-4.4000000000000004</v>
      </c>
      <c r="S17" s="20"/>
      <c r="T17" s="81">
        <f>ABS('P1dB CL'!U17--8.2017612)</f>
        <v>7.2608000000000672E-2</v>
      </c>
      <c r="U17" s="44">
        <f>ABS('P1dB CL'!U73--8.5041904)</f>
        <v>0.16468230000000084</v>
      </c>
      <c r="V17" s="44">
        <f>ABS('P1dB CL'!U129--9.6695967)</f>
        <v>0.95508289999999896</v>
      </c>
      <c r="W17" s="44">
        <f>ABS('P1dB CL'!U185--14.165125)</f>
        <v>4.8984567000000006</v>
      </c>
      <c r="X17" s="44">
        <f>ABS('P1dB CL'!U241--26.447212)</f>
        <v>15.904170000000001</v>
      </c>
      <c r="Y17" s="44">
        <f>ABS('P1dB CL'!U297--33.798965)</f>
        <v>25.333084600000003</v>
      </c>
      <c r="Z17" s="20"/>
      <c r="AA17" s="44">
        <f>ABS('P1dB CL'!U408-0)</f>
        <v>0</v>
      </c>
      <c r="AB17" s="44">
        <f>ABS('P1dB CL'!U463-0)</f>
        <v>0</v>
      </c>
      <c r="AC17" s="44">
        <f>ABS('P1dB CL'!U518-0)</f>
        <v>0</v>
      </c>
      <c r="AD17" s="44">
        <f>ABS('P1dB CL'!U573-0)</f>
        <v>0</v>
      </c>
      <c r="AE17" s="44">
        <f>ABS('P1dB CL'!U628-0)</f>
        <v>0</v>
      </c>
      <c r="AF17" s="44">
        <f>ABS('P1dB CL'!U683-0)</f>
        <v>0</v>
      </c>
      <c r="AG17" s="20"/>
    </row>
    <row r="18" spans="2:33" x14ac:dyDescent="0.25">
      <c r="B18" s="79">
        <f>'P1dB CL'!E14</f>
        <v>-3.7</v>
      </c>
      <c r="C18" s="20"/>
      <c r="D18" s="81">
        <f>ABS('P1dB CL'!C18--6.5305486)</f>
        <v>7.4304099999999984E-2</v>
      </c>
      <c r="E18" s="44">
        <f>ABS('P1dB CL'!C74--7.290772)</f>
        <v>0.8067479999999998</v>
      </c>
      <c r="F18" s="44">
        <f>ABS('P1dB CL'!C130--9.9569454)</f>
        <v>3.0207166000000001</v>
      </c>
      <c r="G18" s="44">
        <f>ABS('P1dB CL'!C186--18.368826)</f>
        <v>10.659782</v>
      </c>
      <c r="H18" s="44">
        <f>ABS('P1dB CL'!C242--30.028751)</f>
        <v>20.757540300000002</v>
      </c>
      <c r="I18" s="44">
        <f>ABS('P1dB CL'!C298--33.117031)</f>
        <v>26.510750199999997</v>
      </c>
      <c r="J18" s="20"/>
      <c r="K18" s="44">
        <f>ABS('P1dB CL'!C409-0)</f>
        <v>0</v>
      </c>
      <c r="L18" s="44">
        <f>ABS('P1dB CL'!C464-0)</f>
        <v>0</v>
      </c>
      <c r="M18" s="44">
        <f>ABS('P1dB CL'!C519-0)</f>
        <v>0</v>
      </c>
      <c r="N18" s="44">
        <f>ABS('P1dB CL'!C574-0)</f>
        <v>0</v>
      </c>
      <c r="O18" s="44">
        <f>ABS('P1dB CL'!C629-0)</f>
        <v>0</v>
      </c>
      <c r="P18" s="44">
        <f>ABS('P1dB CL'!C680-0)</f>
        <v>0</v>
      </c>
      <c r="R18" s="79">
        <f>'P1dB CL'!E14</f>
        <v>-3.7</v>
      </c>
      <c r="S18" s="20"/>
      <c r="T18" s="81">
        <f>ABS('P1dB CL'!U18--8.2017612)</f>
        <v>7.4128200000000533E-2</v>
      </c>
      <c r="U18" s="44">
        <f>ABS('P1dB CL'!U74--8.5041904)</f>
        <v>0.16204830000000037</v>
      </c>
      <c r="V18" s="44">
        <f>ABS('P1dB CL'!U130--9.6695967)</f>
        <v>0.95310879999999898</v>
      </c>
      <c r="W18" s="44">
        <f>ABS('P1dB CL'!U186--14.165125)</f>
        <v>4.8981048000000005</v>
      </c>
      <c r="X18" s="44">
        <f>ABS('P1dB CL'!U242--26.447212)</f>
        <v>15.912234</v>
      </c>
      <c r="Y18" s="44">
        <f>ABS('P1dB CL'!U298--33.798965)</f>
        <v>25.335968500000003</v>
      </c>
      <c r="Z18" s="20"/>
      <c r="AA18" s="44">
        <f>ABS('P1dB CL'!U409-0)</f>
        <v>0</v>
      </c>
      <c r="AB18" s="44">
        <f>ABS('P1dB CL'!U464-0)</f>
        <v>0</v>
      </c>
      <c r="AC18" s="44">
        <f>ABS('P1dB CL'!U519-0)</f>
        <v>0</v>
      </c>
      <c r="AD18" s="44">
        <f>ABS('P1dB CL'!U574-0)</f>
        <v>0</v>
      </c>
      <c r="AE18" s="44">
        <f>ABS('P1dB CL'!U629-0)</f>
        <v>0</v>
      </c>
      <c r="AF18" s="44">
        <f>ABS('P1dB CL'!U684-0)</f>
        <v>0</v>
      </c>
      <c r="AG18" s="20"/>
    </row>
    <row r="19" spans="2:33" x14ac:dyDescent="0.25">
      <c r="B19" s="79">
        <f>'P1dB CL'!E15</f>
        <v>-3</v>
      </c>
      <c r="C19" s="20"/>
      <c r="D19" s="81">
        <f>ABS('P1dB CL'!C19--6.5305486)</f>
        <v>6.605910000000037E-2</v>
      </c>
      <c r="E19" s="44">
        <f>ABS('P1dB CL'!C75--7.290772)</f>
        <v>0.79749209999999948</v>
      </c>
      <c r="F19" s="44">
        <f>ABS('P1dB CL'!C131--9.9569454)</f>
        <v>3.0074229000000008</v>
      </c>
      <c r="G19" s="44">
        <f>ABS('P1dB CL'!C187--18.368826)</f>
        <v>10.657204699999998</v>
      </c>
      <c r="H19" s="44">
        <f>ABS('P1dB CL'!C243--30.028751)</f>
        <v>20.7926985</v>
      </c>
      <c r="I19" s="44">
        <f>ABS('P1dB CL'!C299--33.117031)</f>
        <v>26.498705799999996</v>
      </c>
      <c r="J19" s="20"/>
      <c r="K19" s="44">
        <f>ABS('P1dB CL'!C410-0)</f>
        <v>0</v>
      </c>
      <c r="L19" s="44">
        <f>ABS('P1dB CL'!C465-0)</f>
        <v>0</v>
      </c>
      <c r="M19" s="44">
        <f>ABS('P1dB CL'!C520-0)</f>
        <v>0</v>
      </c>
      <c r="N19" s="44">
        <f>ABS('P1dB CL'!C575-0)</f>
        <v>0</v>
      </c>
      <c r="O19" s="44">
        <f>ABS('P1dB CL'!C630-0)</f>
        <v>0</v>
      </c>
      <c r="P19" s="44">
        <f>ABS('P1dB CL'!C681-0)</f>
        <v>0</v>
      </c>
      <c r="R19" s="79">
        <f>'P1dB CL'!E15</f>
        <v>-3</v>
      </c>
      <c r="S19" s="20"/>
      <c r="T19" s="81">
        <f>ABS('P1dB CL'!U19--8.2017612)</f>
        <v>7.7369700000000208E-2</v>
      </c>
      <c r="U19" s="44">
        <f>ABS('P1dB CL'!U75--8.5041904)</f>
        <v>0.15980140000000098</v>
      </c>
      <c r="V19" s="44">
        <f>ABS('P1dB CL'!U131--9.6695967)</f>
        <v>0.9487962999999997</v>
      </c>
      <c r="W19" s="44">
        <f>ABS('P1dB CL'!U187--14.165125)</f>
        <v>4.8916217</v>
      </c>
      <c r="X19" s="44">
        <f>ABS('P1dB CL'!U243--26.447212)</f>
        <v>15.919193</v>
      </c>
      <c r="Y19" s="44">
        <f>ABS('P1dB CL'!U299--33.798965)</f>
        <v>25.329459700000001</v>
      </c>
      <c r="Z19" s="20"/>
      <c r="AA19" s="44">
        <f>ABS('P1dB CL'!U410-0)</f>
        <v>0</v>
      </c>
      <c r="AB19" s="44">
        <f>ABS('P1dB CL'!U465-0)</f>
        <v>0</v>
      </c>
      <c r="AC19" s="44">
        <f>ABS('P1dB CL'!U520-0)</f>
        <v>0</v>
      </c>
      <c r="AD19" s="44">
        <f>ABS('P1dB CL'!U575-0)</f>
        <v>0</v>
      </c>
      <c r="AE19" s="44">
        <f>ABS('P1dB CL'!U630-0)</f>
        <v>0</v>
      </c>
      <c r="AF19" s="44">
        <f>ABS('P1dB CL'!U685-0)</f>
        <v>0</v>
      </c>
      <c r="AG19" s="20"/>
    </row>
    <row r="20" spans="2:33" x14ac:dyDescent="0.25">
      <c r="B20" s="79">
        <f>'P1dB CL'!E16</f>
        <v>-2.2999999999999998</v>
      </c>
      <c r="C20" s="20"/>
      <c r="D20" s="81">
        <f>ABS('P1dB CL'!C20--6.5305486)</f>
        <v>5.7692100000000579E-2</v>
      </c>
      <c r="E20" s="44">
        <f>ABS('P1dB CL'!C76--7.290772)</f>
        <v>0.78790999999999922</v>
      </c>
      <c r="F20" s="44">
        <f>ABS('P1dB CL'!C132--9.9569454)</f>
        <v>3.0023594000000005</v>
      </c>
      <c r="G20" s="44">
        <f>ABS('P1dB CL'!C188--18.368826)</f>
        <v>10.659053399999998</v>
      </c>
      <c r="H20" s="44">
        <f>ABS('P1dB CL'!C244--30.028751)</f>
        <v>20.834437999999999</v>
      </c>
      <c r="I20" s="44">
        <f>ABS('P1dB CL'!C300--33.117031)</f>
        <v>26.489958199999997</v>
      </c>
      <c r="J20" s="20"/>
      <c r="K20" s="44">
        <f>ABS('P1dB CL'!C411-0)</f>
        <v>0</v>
      </c>
      <c r="L20" s="44">
        <f>ABS('P1dB CL'!C466-0)</f>
        <v>0</v>
      </c>
      <c r="M20" s="44">
        <f>ABS('P1dB CL'!C521-0)</f>
        <v>0</v>
      </c>
      <c r="N20" s="44">
        <f>ABS('P1dB CL'!C576-0)</f>
        <v>0</v>
      </c>
      <c r="O20" s="44">
        <f>ABS('P1dB CL'!C631-0)</f>
        <v>0</v>
      </c>
      <c r="P20" s="44">
        <f>ABS('P1dB CL'!C682-0)</f>
        <v>0</v>
      </c>
      <c r="R20" s="79">
        <f>'P1dB CL'!E16</f>
        <v>-2.2999999999999998</v>
      </c>
      <c r="S20" s="20"/>
      <c r="T20" s="81">
        <f>ABS('P1dB CL'!U20--8.2017612)</f>
        <v>7.8003000000000711E-2</v>
      </c>
      <c r="U20" s="44">
        <f>ABS('P1dB CL'!U76--8.5041904)</f>
        <v>0.15962410000000027</v>
      </c>
      <c r="V20" s="44">
        <f>ABS('P1dB CL'!U132--9.6695967)</f>
        <v>0.94690229999999964</v>
      </c>
      <c r="W20" s="44">
        <f>ABS('P1dB CL'!U188--14.165125)</f>
        <v>4.8979569999999999</v>
      </c>
      <c r="X20" s="44">
        <f>ABS('P1dB CL'!U244--26.447212)</f>
        <v>15.930105000000001</v>
      </c>
      <c r="Y20" s="44">
        <f>ABS('P1dB CL'!U300--33.798965)</f>
        <v>25.3304878</v>
      </c>
      <c r="Z20" s="20"/>
      <c r="AA20" s="44">
        <f>ABS('P1dB CL'!U411-0)</f>
        <v>0</v>
      </c>
      <c r="AB20" s="44">
        <f>ABS('P1dB CL'!U466-0)</f>
        <v>0</v>
      </c>
      <c r="AC20" s="44">
        <f>ABS('P1dB CL'!U521-0)</f>
        <v>0</v>
      </c>
      <c r="AD20" s="44">
        <f>ABS('P1dB CL'!U576-0)</f>
        <v>0</v>
      </c>
      <c r="AE20" s="44">
        <f>ABS('P1dB CL'!U631-0)</f>
        <v>0</v>
      </c>
      <c r="AF20" s="44">
        <f>ABS('P1dB CL'!U686-0)</f>
        <v>0</v>
      </c>
      <c r="AG20" s="20"/>
    </row>
    <row r="21" spans="2:33" x14ac:dyDescent="0.25">
      <c r="B21" s="79">
        <f>'P1dB CL'!E17</f>
        <v>-1.6</v>
      </c>
      <c r="C21" s="20"/>
      <c r="D21" s="81">
        <f>ABS('P1dB CL'!C21--6.5305486)</f>
        <v>4.6220800000000395E-2</v>
      </c>
      <c r="E21" s="44">
        <f>ABS('P1dB CL'!C77--7.290772)</f>
        <v>0.7715506999999997</v>
      </c>
      <c r="F21" s="44">
        <f>ABS('P1dB CL'!C133--9.9569454)</f>
        <v>2.9841790000000001</v>
      </c>
      <c r="G21" s="44">
        <f>ABS('P1dB CL'!C189--18.368826)</f>
        <v>10.653577899999998</v>
      </c>
      <c r="H21" s="44">
        <f>ABS('P1dB CL'!C245--30.028751)</f>
        <v>20.871493000000001</v>
      </c>
      <c r="I21" s="44">
        <f>ABS('P1dB CL'!C301--33.117031)</f>
        <v>26.473325199999998</v>
      </c>
      <c r="J21" s="20"/>
      <c r="K21" s="44">
        <f>ABS('P1dB CL'!C412-0)</f>
        <v>0</v>
      </c>
      <c r="L21" s="44">
        <f>ABS('P1dB CL'!C467-0)</f>
        <v>0</v>
      </c>
      <c r="M21" s="44">
        <f>ABS('P1dB CL'!C522-0)</f>
        <v>0</v>
      </c>
      <c r="N21" s="44">
        <f>ABS('P1dB CL'!C577-0)</f>
        <v>0</v>
      </c>
      <c r="O21" s="44">
        <f>ABS('P1dB CL'!C632-0)</f>
        <v>0</v>
      </c>
      <c r="P21" s="44">
        <f>ABS('P1dB CL'!C683-0)</f>
        <v>0</v>
      </c>
      <c r="R21" s="79">
        <f>'P1dB CL'!E17</f>
        <v>-1.6</v>
      </c>
      <c r="S21" s="20"/>
      <c r="T21" s="81">
        <f>ABS('P1dB CL'!U21--8.2017612)</f>
        <v>8.0471100000000462E-2</v>
      </c>
      <c r="U21" s="44">
        <f>ABS('P1dB CL'!U77--8.5041904)</f>
        <v>0.15786260000000141</v>
      </c>
      <c r="V21" s="44">
        <f>ABS('P1dB CL'!U133--9.6695967)</f>
        <v>0.94769669999999984</v>
      </c>
      <c r="W21" s="44">
        <f>ABS('P1dB CL'!U189--14.165125)</f>
        <v>4.8949623999999989</v>
      </c>
      <c r="X21" s="44">
        <f>ABS('P1dB CL'!U245--26.447212)</f>
        <v>15.936691</v>
      </c>
      <c r="Y21" s="44">
        <f>ABS('P1dB CL'!U301--33.798965)</f>
        <v>25.325107100000004</v>
      </c>
      <c r="Z21" s="20"/>
      <c r="AA21" s="44">
        <f>ABS('P1dB CL'!U412-0)</f>
        <v>0</v>
      </c>
      <c r="AB21" s="44">
        <f>ABS('P1dB CL'!U467-0)</f>
        <v>0</v>
      </c>
      <c r="AC21" s="44">
        <f>ABS('P1dB CL'!U522-0)</f>
        <v>0</v>
      </c>
      <c r="AD21" s="44">
        <f>ABS('P1dB CL'!U577-0)</f>
        <v>0</v>
      </c>
      <c r="AE21" s="44">
        <f>ABS('P1dB CL'!U632-0)</f>
        <v>0</v>
      </c>
      <c r="AF21" s="44">
        <f>ABS('P1dB CL'!U687-0)</f>
        <v>0</v>
      </c>
      <c r="AG21" s="20"/>
    </row>
    <row r="22" spans="2:33" x14ac:dyDescent="0.25">
      <c r="B22" s="79">
        <f>'P1dB CL'!E18</f>
        <v>-0.9</v>
      </c>
      <c r="C22" s="20"/>
      <c r="D22" s="81">
        <f>ABS('P1dB CL'!C22--6.5305486)</f>
        <v>3.1852300000000611E-2</v>
      </c>
      <c r="E22" s="44">
        <f>ABS('P1dB CL'!C78--7.290772)</f>
        <v>0.75930069999999983</v>
      </c>
      <c r="F22" s="44">
        <f>ABS('P1dB CL'!C134--9.9569454)</f>
        <v>2.9672851000000007</v>
      </c>
      <c r="G22" s="44">
        <f>ABS('P1dB CL'!C190--18.368826)</f>
        <v>10.645964199999998</v>
      </c>
      <c r="H22" s="44">
        <f>ABS('P1dB CL'!C246--30.028751)</f>
        <v>20.899735999999997</v>
      </c>
      <c r="I22" s="44">
        <f>ABS('P1dB CL'!C302--33.117031)</f>
        <v>26.456448499999997</v>
      </c>
      <c r="J22" s="20"/>
      <c r="K22" s="44">
        <f>ABS('P1dB CL'!C413-0)</f>
        <v>0</v>
      </c>
      <c r="L22" s="44">
        <f>ABS('P1dB CL'!C468-0)</f>
        <v>0</v>
      </c>
      <c r="M22" s="44">
        <f>ABS('P1dB CL'!C523-0)</f>
        <v>0</v>
      </c>
      <c r="N22" s="44">
        <f>ABS('P1dB CL'!C578-0)</f>
        <v>0</v>
      </c>
      <c r="O22" s="44">
        <f>ABS('P1dB CL'!C633-0)</f>
        <v>0</v>
      </c>
      <c r="P22" s="44">
        <f>ABS('P1dB CL'!C684-0)</f>
        <v>0</v>
      </c>
      <c r="R22" s="79">
        <f>'P1dB CL'!E18</f>
        <v>-0.9</v>
      </c>
      <c r="S22" s="20"/>
      <c r="T22" s="81">
        <f>ABS('P1dB CL'!U22--8.2017612)</f>
        <v>8.3544800000000308E-2</v>
      </c>
      <c r="U22" s="44">
        <f>ABS('P1dB CL'!U78--8.5041904)</f>
        <v>0.15124410000000132</v>
      </c>
      <c r="V22" s="44">
        <f>ABS('P1dB CL'!U134--9.6695967)</f>
        <v>0.94115069999999967</v>
      </c>
      <c r="W22" s="44">
        <f>ABS('P1dB CL'!U190--14.165125)</f>
        <v>4.8888999000000002</v>
      </c>
      <c r="X22" s="44">
        <f>ABS('P1dB CL'!U246--26.447212)</f>
        <v>15.950986</v>
      </c>
      <c r="Y22" s="44">
        <f>ABS('P1dB CL'!U302--33.798965)</f>
        <v>25.322112600000004</v>
      </c>
      <c r="Z22" s="20"/>
      <c r="AA22" s="44">
        <f>ABS('P1dB CL'!U413-0)</f>
        <v>0</v>
      </c>
      <c r="AB22" s="44">
        <f>ABS('P1dB CL'!U468-0)</f>
        <v>0</v>
      </c>
      <c r="AC22" s="44">
        <f>ABS('P1dB CL'!U523-0)</f>
        <v>0</v>
      </c>
      <c r="AD22" s="44">
        <f>ABS('P1dB CL'!U578-0)</f>
        <v>0</v>
      </c>
      <c r="AE22" s="44">
        <f>ABS('P1dB CL'!U633-0)</f>
        <v>0</v>
      </c>
      <c r="AF22" s="44">
        <f>ABS('P1dB CL'!U688-0)</f>
        <v>0</v>
      </c>
      <c r="AG22" s="20"/>
    </row>
    <row r="23" spans="2:33" x14ac:dyDescent="0.25">
      <c r="B23" s="79">
        <f>'P1dB CL'!E19</f>
        <v>-0.2</v>
      </c>
      <c r="C23" s="20"/>
      <c r="D23" s="81">
        <f>ABS('P1dB CL'!C23--6.5305486)</f>
        <v>1.6604500000000577E-2</v>
      </c>
      <c r="E23" s="44">
        <f>ABS('P1dB CL'!C79--7.290772)</f>
        <v>0.7380804999999997</v>
      </c>
      <c r="F23" s="44">
        <f>ABS('P1dB CL'!C135--9.9569454)</f>
        <v>2.9452867000000005</v>
      </c>
      <c r="G23" s="44">
        <f>ABS('P1dB CL'!C191--18.368826)</f>
        <v>10.625410199999997</v>
      </c>
      <c r="H23" s="44">
        <f>ABS('P1dB CL'!C247--30.028751)</f>
        <v>20.9175039</v>
      </c>
      <c r="I23" s="44">
        <f>ABS('P1dB CL'!C303--33.117031)</f>
        <v>26.434924499999997</v>
      </c>
      <c r="J23" s="20"/>
      <c r="K23" s="44">
        <f>ABS('P1dB CL'!C414-0)</f>
        <v>0</v>
      </c>
      <c r="L23" s="44">
        <f>ABS('P1dB CL'!C469-0)</f>
        <v>0</v>
      </c>
      <c r="M23" s="44">
        <f>ABS('P1dB CL'!C524-0)</f>
        <v>0</v>
      </c>
      <c r="N23" s="44">
        <f>ABS('P1dB CL'!C579-0)</f>
        <v>0</v>
      </c>
      <c r="O23" s="44">
        <f>ABS('P1dB CL'!C634-0)</f>
        <v>0</v>
      </c>
      <c r="P23" s="44">
        <f>ABS('P1dB CL'!C685-0)</f>
        <v>0</v>
      </c>
      <c r="R23" s="79">
        <f>'P1dB CL'!E19</f>
        <v>-0.2</v>
      </c>
      <c r="S23" s="20"/>
      <c r="T23" s="81">
        <f>ABS('P1dB CL'!U23--8.2017612)</f>
        <v>8.8232100000000813E-2</v>
      </c>
      <c r="U23" s="44">
        <f>ABS('P1dB CL'!U79--8.5041904)</f>
        <v>0.15039920000000073</v>
      </c>
      <c r="V23" s="44">
        <f>ABS('P1dB CL'!U135--9.6695967)</f>
        <v>0.93546579999999935</v>
      </c>
      <c r="W23" s="44">
        <f>ABS('P1dB CL'!U191--14.165125)</f>
        <v>4.8862515999999996</v>
      </c>
      <c r="X23" s="44">
        <f>ABS('P1dB CL'!U247--26.447212)</f>
        <v>15.959134000000001</v>
      </c>
      <c r="Y23" s="44">
        <f>ABS('P1dB CL'!U303--33.798965)</f>
        <v>25.318092800000002</v>
      </c>
      <c r="Z23" s="20"/>
      <c r="AA23" s="44">
        <f>ABS('P1dB CL'!U414-0)</f>
        <v>0</v>
      </c>
      <c r="AB23" s="44">
        <f>ABS('P1dB CL'!U469-0)</f>
        <v>0</v>
      </c>
      <c r="AC23" s="44">
        <f>ABS('P1dB CL'!U524-0)</f>
        <v>0</v>
      </c>
      <c r="AD23" s="44">
        <f>ABS('P1dB CL'!U579-0)</f>
        <v>0</v>
      </c>
      <c r="AE23" s="44">
        <f>ABS('P1dB CL'!U634-0)</f>
        <v>0</v>
      </c>
      <c r="AF23" s="44">
        <f>ABS('P1dB CL'!U689-0)</f>
        <v>0</v>
      </c>
      <c r="AG23" s="20"/>
    </row>
    <row r="24" spans="2:33" x14ac:dyDescent="0.25">
      <c r="B24" s="79">
        <f>'P1dB CL'!E20</f>
        <v>0.5</v>
      </c>
      <c r="C24" s="20"/>
      <c r="D24" s="81">
        <f>ABS('P1dB CL'!C24--6.5305486)</f>
        <v>5.5771000000000015E-3</v>
      </c>
      <c r="E24" s="44">
        <f>ABS('P1dB CL'!C80--7.290772)</f>
        <v>0.71113489999999935</v>
      </c>
      <c r="F24" s="44">
        <f>ABS('P1dB CL'!C136--9.9569454)</f>
        <v>2.9073949000000008</v>
      </c>
      <c r="G24" s="44">
        <f>ABS('P1dB CL'!C192--18.368826)</f>
        <v>10.596025999999998</v>
      </c>
      <c r="H24" s="44">
        <f>ABS('P1dB CL'!C248--30.028751)</f>
        <v>20.915074000000001</v>
      </c>
      <c r="I24" s="44">
        <f>ABS('P1dB CL'!C304--33.117031)</f>
        <v>26.401887299999999</v>
      </c>
      <c r="J24" s="20"/>
      <c r="K24" s="44">
        <f>ABS('P1dB CL'!C415-0)</f>
        <v>0</v>
      </c>
      <c r="L24" s="44">
        <f>ABS('P1dB CL'!C470-0)</f>
        <v>0</v>
      </c>
      <c r="M24" s="44">
        <f>ABS('P1dB CL'!C525-0)</f>
        <v>0</v>
      </c>
      <c r="N24" s="44">
        <f>ABS('P1dB CL'!C580-0)</f>
        <v>0</v>
      </c>
      <c r="O24" s="44">
        <f>ABS('P1dB CL'!C635-0)</f>
        <v>0</v>
      </c>
      <c r="P24" s="44">
        <f>ABS('P1dB CL'!C686-0)</f>
        <v>0</v>
      </c>
      <c r="R24" s="79">
        <f>'P1dB CL'!E20</f>
        <v>0.5</v>
      </c>
      <c r="S24" s="20"/>
      <c r="T24" s="81">
        <f>ABS('P1dB CL'!U24--8.2017612)</f>
        <v>9.4755199999999817E-2</v>
      </c>
      <c r="U24" s="44">
        <f>ABS('P1dB CL'!U80--8.5041904)</f>
        <v>0.14445400000000141</v>
      </c>
      <c r="V24" s="44">
        <f>ABS('P1dB CL'!U136--9.6695967)</f>
        <v>0.93086439999999904</v>
      </c>
      <c r="W24" s="44">
        <f>ABS('P1dB CL'!U192--14.165125)</f>
        <v>4.8788204999999998</v>
      </c>
      <c r="X24" s="44">
        <f>ABS('P1dB CL'!U248--26.447212)</f>
        <v>15.971</v>
      </c>
      <c r="Y24" s="44">
        <f>ABS('P1dB CL'!U304--33.798965)</f>
        <v>25.312288800000005</v>
      </c>
      <c r="Z24" s="20"/>
      <c r="AA24" s="44">
        <f>ABS('P1dB CL'!U415-0)</f>
        <v>0</v>
      </c>
      <c r="AB24" s="44">
        <f>ABS('P1dB CL'!U470-0)</f>
        <v>0</v>
      </c>
      <c r="AC24" s="44">
        <f>ABS('P1dB CL'!U525-0)</f>
        <v>0</v>
      </c>
      <c r="AD24" s="44">
        <f>ABS('P1dB CL'!U580-0)</f>
        <v>0</v>
      </c>
      <c r="AE24" s="44">
        <f>ABS('P1dB CL'!U635-0)</f>
        <v>0</v>
      </c>
      <c r="AF24" s="44">
        <f>ABS('P1dB CL'!U690-0)</f>
        <v>0</v>
      </c>
      <c r="AG24" s="20"/>
    </row>
    <row r="25" spans="2:33" x14ac:dyDescent="0.25">
      <c r="B25" s="79">
        <f>'P1dB CL'!E21</f>
        <v>1.2</v>
      </c>
      <c r="C25" s="20"/>
      <c r="D25" s="81">
        <f>ABS('P1dB CL'!C25--6.5305486)</f>
        <v>3.455349999999946E-2</v>
      </c>
      <c r="E25" s="44">
        <f>ABS('P1dB CL'!C81--7.290772)</f>
        <v>0.67780399999999918</v>
      </c>
      <c r="F25" s="44">
        <f>ABS('P1dB CL'!C137--9.9569454)</f>
        <v>2.8622613000000001</v>
      </c>
      <c r="G25" s="44">
        <f>ABS('P1dB CL'!C193--18.368826)</f>
        <v>10.545571399999998</v>
      </c>
      <c r="H25" s="44">
        <f>ABS('P1dB CL'!C249--30.028751)</f>
        <v>20.878003700000001</v>
      </c>
      <c r="I25" s="44">
        <f>ABS('P1dB CL'!C305--33.117031)</f>
        <v>26.361609399999999</v>
      </c>
      <c r="J25" s="20"/>
      <c r="K25" s="44">
        <f>ABS('P1dB CL'!C416-0)</f>
        <v>0</v>
      </c>
      <c r="L25" s="44">
        <f>ABS('P1dB CL'!C471-0)</f>
        <v>0</v>
      </c>
      <c r="M25" s="44">
        <f>ABS('P1dB CL'!C526-0)</f>
        <v>0</v>
      </c>
      <c r="N25" s="44">
        <f>ABS('P1dB CL'!C581-0)</f>
        <v>0</v>
      </c>
      <c r="O25" s="44">
        <f>ABS('P1dB CL'!C636-0)</f>
        <v>0</v>
      </c>
      <c r="P25" s="44">
        <f>ABS('P1dB CL'!C687-0)</f>
        <v>0</v>
      </c>
      <c r="R25" s="79">
        <f>'P1dB CL'!E21</f>
        <v>1.2</v>
      </c>
      <c r="S25" s="20"/>
      <c r="T25" s="81">
        <f>ABS('P1dB CL'!U25--8.2017612)</f>
        <v>0.1025734000000007</v>
      </c>
      <c r="U25" s="44">
        <f>ABS('P1dB CL'!U81--8.5041904)</f>
        <v>0.13205810000000007</v>
      </c>
      <c r="V25" s="44">
        <f>ABS('P1dB CL'!U137--9.6695967)</f>
        <v>0.91909699999999894</v>
      </c>
      <c r="W25" s="44">
        <f>ABS('P1dB CL'!U193--14.165125)</f>
        <v>4.869648999999999</v>
      </c>
      <c r="X25" s="44">
        <f>ABS('P1dB CL'!U249--26.447212)</f>
        <v>15.974361</v>
      </c>
      <c r="Y25" s="44">
        <f>ABS('P1dB CL'!U305--33.798965)</f>
        <v>25.298845800000002</v>
      </c>
      <c r="Z25" s="20"/>
      <c r="AA25" s="44">
        <f>ABS('P1dB CL'!U416-0)</f>
        <v>0</v>
      </c>
      <c r="AB25" s="44">
        <f>ABS('P1dB CL'!U471-0)</f>
        <v>0</v>
      </c>
      <c r="AC25" s="44">
        <f>ABS('P1dB CL'!U526-0)</f>
        <v>0</v>
      </c>
      <c r="AD25" s="44">
        <f>ABS('P1dB CL'!U581-0)</f>
        <v>0</v>
      </c>
      <c r="AE25" s="44">
        <f>ABS('P1dB CL'!U636-0)</f>
        <v>0</v>
      </c>
      <c r="AF25" s="44">
        <f>ABS('P1dB CL'!U691-0)</f>
        <v>0</v>
      </c>
      <c r="AG25" s="20"/>
    </row>
    <row r="26" spans="2:33" x14ac:dyDescent="0.25">
      <c r="B26" s="79">
        <f>'P1dB CL'!E22</f>
        <v>1.9</v>
      </c>
      <c r="C26" s="20"/>
      <c r="D26" s="81">
        <f>ABS('P1dB CL'!C26--6.5305486)</f>
        <v>7.3500099999999513E-2</v>
      </c>
      <c r="E26" s="44">
        <f>ABS('P1dB CL'!C82--7.290772)</f>
        <v>0.63209869999999935</v>
      </c>
      <c r="F26" s="44">
        <f>ABS('P1dB CL'!C138--9.9569454)</f>
        <v>2.7949304000000001</v>
      </c>
      <c r="G26" s="44">
        <f>ABS('P1dB CL'!C194--18.368826)</f>
        <v>10.465847099999998</v>
      </c>
      <c r="H26" s="44">
        <f>ABS('P1dB CL'!C250--30.028751)</f>
        <v>20.795548099999998</v>
      </c>
      <c r="I26" s="44">
        <f>ABS('P1dB CL'!C306--33.117031)</f>
        <v>26.306102199999998</v>
      </c>
      <c r="J26" s="20"/>
      <c r="K26" s="44">
        <f>ABS('P1dB CL'!C417-0)</f>
        <v>0</v>
      </c>
      <c r="L26" s="44">
        <f>ABS('P1dB CL'!C472-0)</f>
        <v>0</v>
      </c>
      <c r="M26" s="44">
        <f>ABS('P1dB CL'!C527-0)</f>
        <v>0</v>
      </c>
      <c r="N26" s="44">
        <f>ABS('P1dB CL'!C582-0)</f>
        <v>0</v>
      </c>
      <c r="O26" s="44">
        <f>ABS('P1dB CL'!C637-0)</f>
        <v>0</v>
      </c>
      <c r="P26" s="44">
        <f>ABS('P1dB CL'!C688-0)</f>
        <v>0</v>
      </c>
      <c r="R26" s="79">
        <f>'P1dB CL'!E22</f>
        <v>1.9</v>
      </c>
      <c r="S26" s="20"/>
      <c r="T26" s="81">
        <f>ABS('P1dB CL'!U26--8.2017612)</f>
        <v>0.11244680000000074</v>
      </c>
      <c r="U26" s="44">
        <f>ABS('P1dB CL'!U82--8.5041904)</f>
        <v>0.12505340000000054</v>
      </c>
      <c r="V26" s="44">
        <f>ABS('P1dB CL'!U138--9.6695967)</f>
        <v>0.90832050000000031</v>
      </c>
      <c r="W26" s="44">
        <f>ABS('P1dB CL'!U194--14.165125)</f>
        <v>4.8538485999999992</v>
      </c>
      <c r="X26" s="44">
        <f>ABS('P1dB CL'!U250--26.447212)</f>
        <v>15.974183</v>
      </c>
      <c r="Y26" s="44">
        <f>ABS('P1dB CL'!U306--33.798965)</f>
        <v>25.292200600000001</v>
      </c>
      <c r="Z26" s="20"/>
      <c r="AA26" s="44">
        <f>ABS('P1dB CL'!U417-0)</f>
        <v>0</v>
      </c>
      <c r="AB26" s="44">
        <f>ABS('P1dB CL'!U472-0)</f>
        <v>0</v>
      </c>
      <c r="AC26" s="44">
        <f>ABS('P1dB CL'!U527-0)</f>
        <v>0</v>
      </c>
      <c r="AD26" s="44">
        <f>ABS('P1dB CL'!U582-0)</f>
        <v>0</v>
      </c>
      <c r="AE26" s="44">
        <f>ABS('P1dB CL'!U637-0)</f>
        <v>0</v>
      </c>
      <c r="AF26" s="44">
        <f>ABS('P1dB CL'!U692-0)</f>
        <v>0</v>
      </c>
      <c r="AG26" s="20"/>
    </row>
    <row r="27" spans="2:33" x14ac:dyDescent="0.25">
      <c r="B27" s="79">
        <f>'P1dB CL'!E23</f>
        <v>2.6</v>
      </c>
      <c r="C27" s="20"/>
      <c r="D27" s="81">
        <f>ABS('P1dB CL'!C27--6.5305486)</f>
        <v>0.12582969999999971</v>
      </c>
      <c r="E27" s="44">
        <f>ABS('P1dB CL'!C83--7.290772)</f>
        <v>0.56682159999999993</v>
      </c>
      <c r="F27" s="44">
        <f>ABS('P1dB CL'!C139--9.9569454)</f>
        <v>2.6997804000000007</v>
      </c>
      <c r="G27" s="44">
        <f>ABS('P1dB CL'!C195--18.368826)</f>
        <v>10.346295399999999</v>
      </c>
      <c r="H27" s="44">
        <f>ABS('P1dB CL'!C251--30.028751)</f>
        <v>20.653407699999999</v>
      </c>
      <c r="I27" s="44">
        <f>ABS('P1dB CL'!C307--33.117031)</f>
        <v>26.229791999999996</v>
      </c>
      <c r="J27" s="20"/>
      <c r="K27" s="44">
        <f>ABS('P1dB CL'!C418-0)</f>
        <v>0</v>
      </c>
      <c r="L27" s="44">
        <f>ABS('P1dB CL'!C473-0)</f>
        <v>0</v>
      </c>
      <c r="M27" s="44">
        <f>ABS('P1dB CL'!C528-0)</f>
        <v>0</v>
      </c>
      <c r="N27" s="44">
        <f>ABS('P1dB CL'!C583-0)</f>
        <v>0</v>
      </c>
      <c r="O27" s="44">
        <f>ABS('P1dB CL'!C638-0)</f>
        <v>0</v>
      </c>
      <c r="P27" s="44">
        <f>ABS('P1dB CL'!C689-0)</f>
        <v>0</v>
      </c>
      <c r="R27" s="79">
        <f>'P1dB CL'!E23</f>
        <v>2.6</v>
      </c>
      <c r="S27" s="20"/>
      <c r="T27" s="81">
        <f>ABS('P1dB CL'!U27--8.2017612)</f>
        <v>0.12395479999999992</v>
      </c>
      <c r="U27" s="44">
        <f>ABS('P1dB CL'!U83--8.5041904)</f>
        <v>0.10858910000000144</v>
      </c>
      <c r="V27" s="44">
        <f>ABS('P1dB CL'!U139--9.6695967)</f>
        <v>0.88663199999999875</v>
      </c>
      <c r="W27" s="44">
        <f>ABS('P1dB CL'!U195--14.165125)</f>
        <v>4.8324251999999994</v>
      </c>
      <c r="X27" s="44">
        <f>ABS('P1dB CL'!U251--26.447212)</f>
        <v>15.962657</v>
      </c>
      <c r="Y27" s="44">
        <f>ABS('P1dB CL'!U307--33.798965)</f>
        <v>25.276062500000002</v>
      </c>
      <c r="Z27" s="20"/>
      <c r="AA27" s="44">
        <f>ABS('P1dB CL'!U418-0)</f>
        <v>0</v>
      </c>
      <c r="AB27" s="44">
        <f>ABS('P1dB CL'!U473-0)</f>
        <v>0</v>
      </c>
      <c r="AC27" s="44">
        <f>ABS('P1dB CL'!U528-0)</f>
        <v>0</v>
      </c>
      <c r="AD27" s="44">
        <f>ABS('P1dB CL'!U583-0)</f>
        <v>0</v>
      </c>
      <c r="AE27" s="44">
        <f>ABS('P1dB CL'!U638-0)</f>
        <v>0</v>
      </c>
      <c r="AF27" s="44">
        <f>ABS('P1dB CL'!U693-0)</f>
        <v>0</v>
      </c>
      <c r="AG27" s="20"/>
    </row>
    <row r="28" spans="2:33" x14ac:dyDescent="0.25">
      <c r="B28" s="79">
        <f>'P1dB CL'!E24</f>
        <v>3.3</v>
      </c>
      <c r="C28" s="20"/>
      <c r="D28" s="81">
        <f>ABS('P1dB CL'!C28--6.5305486)</f>
        <v>0.19965459999999968</v>
      </c>
      <c r="E28" s="44">
        <f>ABS('P1dB CL'!C84--7.290772)</f>
        <v>0.48120929999999973</v>
      </c>
      <c r="F28" s="44">
        <f>ABS('P1dB CL'!C140--9.9569454)</f>
        <v>2.5655184000000002</v>
      </c>
      <c r="G28" s="44">
        <f>ABS('P1dB CL'!C196--18.368826)</f>
        <v>10.175961599999999</v>
      </c>
      <c r="H28" s="44">
        <f>ABS('P1dB CL'!C252--30.028751)</f>
        <v>20.442266099999998</v>
      </c>
      <c r="I28" s="44">
        <f>ABS('P1dB CL'!C308--33.117031)</f>
        <v>26.121694899999998</v>
      </c>
      <c r="J28" s="20"/>
      <c r="K28" s="44">
        <f>ABS('P1dB CL'!C419-0)</f>
        <v>0</v>
      </c>
      <c r="L28" s="44">
        <f>ABS('P1dB CL'!C474-0)</f>
        <v>0</v>
      </c>
      <c r="M28" s="44">
        <f>ABS('P1dB CL'!C529-0)</f>
        <v>0</v>
      </c>
      <c r="N28" s="44">
        <f>ABS('P1dB CL'!C584-0)</f>
        <v>0</v>
      </c>
      <c r="O28" s="44">
        <f>ABS('P1dB CL'!C639-0)</f>
        <v>0</v>
      </c>
      <c r="P28" s="44">
        <f>ABS('P1dB CL'!C690-0)</f>
        <v>0</v>
      </c>
      <c r="R28" s="79">
        <f>'P1dB CL'!E24</f>
        <v>3.3</v>
      </c>
      <c r="S28" s="20"/>
      <c r="T28" s="81">
        <f>ABS('P1dB CL'!U28--8.2017612)</f>
        <v>0.14230730000000058</v>
      </c>
      <c r="U28" s="44">
        <f>ABS('P1dB CL'!U84--8.5041904)</f>
        <v>9.0926100000000787E-2</v>
      </c>
      <c r="V28" s="44">
        <f>ABS('P1dB CL'!U140--9.6695967)</f>
        <v>0.86218549999999894</v>
      </c>
      <c r="W28" s="44">
        <f>ABS('P1dB CL'!U196--14.165125)</f>
        <v>4.7993641999999994</v>
      </c>
      <c r="X28" s="44">
        <f>ABS('P1dB CL'!U252--26.447212)</f>
        <v>15.937326000000001</v>
      </c>
      <c r="Y28" s="44">
        <f>ABS('P1dB CL'!U308--33.798965)</f>
        <v>25.250995200000002</v>
      </c>
      <c r="Z28" s="20"/>
      <c r="AA28" s="44">
        <f>ABS('P1dB CL'!U419-0)</f>
        <v>0</v>
      </c>
      <c r="AB28" s="44">
        <f>ABS('P1dB CL'!U474-0)</f>
        <v>0</v>
      </c>
      <c r="AC28" s="44">
        <f>ABS('P1dB CL'!U529-0)</f>
        <v>0</v>
      </c>
      <c r="AD28" s="44">
        <f>ABS('P1dB CL'!U584-0)</f>
        <v>0</v>
      </c>
      <c r="AE28" s="44">
        <f>ABS('P1dB CL'!U639-0)</f>
        <v>0</v>
      </c>
      <c r="AF28" s="44">
        <f>ABS('P1dB CL'!U694-0)</f>
        <v>0</v>
      </c>
      <c r="AG28" s="20"/>
    </row>
    <row r="29" spans="2:33" x14ac:dyDescent="0.25">
      <c r="B29" s="79">
        <f>'P1dB CL'!E25</f>
        <v>4</v>
      </c>
      <c r="C29" s="20"/>
      <c r="D29" s="81">
        <f>ABS('P1dB CL'!C29--6.5305486)</f>
        <v>0.30468889999999949</v>
      </c>
      <c r="E29" s="44">
        <f>ABS('P1dB CL'!C85--7.290772)</f>
        <v>0.3546838999999995</v>
      </c>
      <c r="F29" s="44">
        <f>ABS('P1dB CL'!C141--9.9569454)</f>
        <v>2.3750057</v>
      </c>
      <c r="G29" s="44">
        <f>ABS('P1dB CL'!C197--18.368826)</f>
        <v>9.937627899999999</v>
      </c>
      <c r="H29" s="44">
        <f>ABS('P1dB CL'!C253--30.028751)</f>
        <v>20.165285699999998</v>
      </c>
      <c r="I29" s="44">
        <f>ABS('P1dB CL'!C309--33.117031)</f>
        <v>25.965831699999995</v>
      </c>
      <c r="J29" s="20"/>
      <c r="K29" s="44">
        <f>ABS('P1dB CL'!C420-0)</f>
        <v>0</v>
      </c>
      <c r="L29" s="44">
        <f>ABS('P1dB CL'!C475-0)</f>
        <v>0</v>
      </c>
      <c r="M29" s="44">
        <f>ABS('P1dB CL'!C530-0)</f>
        <v>0</v>
      </c>
      <c r="N29" s="44">
        <f>ABS('P1dB CL'!C585-0)</f>
        <v>0</v>
      </c>
      <c r="O29" s="44">
        <f>ABS('P1dB CL'!C640-0)</f>
        <v>0</v>
      </c>
      <c r="P29" s="44">
        <f>ABS('P1dB CL'!C691-0)</f>
        <v>0</v>
      </c>
      <c r="R29" s="79">
        <f>'P1dB CL'!E25</f>
        <v>4</v>
      </c>
      <c r="S29" s="20"/>
      <c r="T29" s="81">
        <f>ABS('P1dB CL'!U29--8.2017612)</f>
        <v>0.17161180000000087</v>
      </c>
      <c r="U29" s="44">
        <f>ABS('P1dB CL'!U85--8.5041904)</f>
        <v>5.6198100000001361E-2</v>
      </c>
      <c r="V29" s="44">
        <f>ABS('P1dB CL'!U141--9.6695967)</f>
        <v>0.81641959999999969</v>
      </c>
      <c r="W29" s="44">
        <f>ABS('P1dB CL'!U197--14.165125)</f>
        <v>4.7447424999999992</v>
      </c>
      <c r="X29" s="44">
        <f>ABS('P1dB CL'!U253--26.447212)</f>
        <v>15.88241</v>
      </c>
      <c r="Y29" s="44">
        <f>ABS('P1dB CL'!U309--33.798965)</f>
        <v>25.2169004</v>
      </c>
      <c r="Z29" s="20"/>
      <c r="AA29" s="44">
        <f>ABS('P1dB CL'!U420-0)</f>
        <v>0</v>
      </c>
      <c r="AB29" s="44">
        <f>ABS('P1dB CL'!U475-0)</f>
        <v>0</v>
      </c>
      <c r="AC29" s="44">
        <f>ABS('P1dB CL'!U530-0)</f>
        <v>0</v>
      </c>
      <c r="AD29" s="44">
        <f>ABS('P1dB CL'!U585-0)</f>
        <v>0</v>
      </c>
      <c r="AE29" s="44">
        <f>ABS('P1dB CL'!U640-0)</f>
        <v>0</v>
      </c>
      <c r="AF29" s="44">
        <f>ABS('P1dB CL'!U695-0)</f>
        <v>0</v>
      </c>
      <c r="AG29" s="20"/>
    </row>
    <row r="30" spans="2:33" x14ac:dyDescent="0.25">
      <c r="B30" s="79">
        <f>'P1dB CL'!E26</f>
        <v>4.7</v>
      </c>
      <c r="C30" s="20"/>
      <c r="D30" s="81">
        <f>ABS('P1dB CL'!C30--6.5305486)</f>
        <v>0.45371959999999945</v>
      </c>
      <c r="E30" s="44">
        <f>ABS('P1dB CL'!C86--7.290772)</f>
        <v>0.17593769999999953</v>
      </c>
      <c r="F30" s="44">
        <f>ABS('P1dB CL'!C142--9.9569454)</f>
        <v>2.1223049000000005</v>
      </c>
      <c r="G30" s="44">
        <f>ABS('P1dB CL'!C198--18.368826)</f>
        <v>9.6411648999999979</v>
      </c>
      <c r="H30" s="44">
        <f>ABS('P1dB CL'!C254--30.028751)</f>
        <v>19.826892999999998</v>
      </c>
      <c r="I30" s="44">
        <f>ABS('P1dB CL'!C310--33.117031)</f>
        <v>25.755516399999998</v>
      </c>
      <c r="J30" s="20"/>
      <c r="K30" s="44">
        <f>ABS('P1dB CL'!C421-0)</f>
        <v>0</v>
      </c>
      <c r="L30" s="44">
        <f>ABS('P1dB CL'!C476-0)</f>
        <v>0</v>
      </c>
      <c r="M30" s="44">
        <f>ABS('P1dB CL'!C531-0)</f>
        <v>0</v>
      </c>
      <c r="N30" s="44">
        <f>ABS('P1dB CL'!C586-0)</f>
        <v>0</v>
      </c>
      <c r="O30" s="44">
        <f>ABS('P1dB CL'!C641-0)</f>
        <v>0</v>
      </c>
      <c r="P30" s="44">
        <f>ABS('P1dB CL'!C692-0)</f>
        <v>0</v>
      </c>
      <c r="R30" s="79">
        <f>'P1dB CL'!E26</f>
        <v>4.7</v>
      </c>
      <c r="S30" s="20"/>
      <c r="T30" s="81">
        <f>ABS('P1dB CL'!U30--8.2017612)</f>
        <v>0.21089270000000049</v>
      </c>
      <c r="U30" s="44">
        <f>ABS('P1dB CL'!U86--8.5041904)</f>
        <v>1.1866500000000002E-2</v>
      </c>
      <c r="V30" s="44">
        <f>ABS('P1dB CL'!U142--9.6695967)</f>
        <v>0.75127509999999909</v>
      </c>
      <c r="W30" s="44">
        <f>ABS('P1dB CL'!U198--14.165125)</f>
        <v>4.6613445999999996</v>
      </c>
      <c r="X30" s="44">
        <f>ABS('P1dB CL'!U254--26.447212)</f>
        <v>15.783189</v>
      </c>
      <c r="Y30" s="44">
        <f>ABS('P1dB CL'!U310--33.798965)</f>
        <v>25.161618700000002</v>
      </c>
      <c r="Z30" s="20"/>
      <c r="AA30" s="44">
        <f>ABS('P1dB CL'!U421-0)</f>
        <v>0</v>
      </c>
      <c r="AB30" s="44">
        <f>ABS('P1dB CL'!U476-0)</f>
        <v>0</v>
      </c>
      <c r="AC30" s="44">
        <f>ABS('P1dB CL'!U531-0)</f>
        <v>0</v>
      </c>
      <c r="AD30" s="44">
        <f>ABS('P1dB CL'!U586-0)</f>
        <v>0</v>
      </c>
      <c r="AE30" s="44">
        <f>ABS('P1dB CL'!U641-0)</f>
        <v>0</v>
      </c>
      <c r="AF30" s="44">
        <f>ABS('P1dB CL'!U696-0)</f>
        <v>0</v>
      </c>
      <c r="AG30" s="20"/>
    </row>
    <row r="31" spans="2:33" x14ac:dyDescent="0.25">
      <c r="B31" s="79">
        <f>'P1dB CL'!E27</f>
        <v>5.4</v>
      </c>
      <c r="C31" s="20"/>
      <c r="D31" s="81">
        <f>ABS('P1dB CL'!C31--6.5305486)</f>
        <v>0.65797609999999995</v>
      </c>
      <c r="E31" s="44">
        <f>ABS('P1dB CL'!C87--7.290772)</f>
        <v>6.1005100000000034E-2</v>
      </c>
      <c r="F31" s="44">
        <f>ABS('P1dB CL'!C143--9.9569454)</f>
        <v>1.8084296999999996</v>
      </c>
      <c r="G31" s="44">
        <f>ABS('P1dB CL'!C199--18.368826)</f>
        <v>9.2828779999999984</v>
      </c>
      <c r="H31" s="44">
        <f>ABS('P1dB CL'!C255--30.028751)</f>
        <v>19.435686</v>
      </c>
      <c r="I31" s="44">
        <f>ABS('P1dB CL'!C311--33.117031)</f>
        <v>25.482057999999999</v>
      </c>
      <c r="J31" s="20"/>
      <c r="K31" s="44">
        <f>ABS('P1dB CL'!C422-0)</f>
        <v>0</v>
      </c>
      <c r="L31" s="44">
        <f>ABS('P1dB CL'!C477-0)</f>
        <v>0</v>
      </c>
      <c r="M31" s="44">
        <f>ABS('P1dB CL'!C532-0)</f>
        <v>0</v>
      </c>
      <c r="N31" s="44">
        <f>ABS('P1dB CL'!C587-0)</f>
        <v>0</v>
      </c>
      <c r="O31" s="44">
        <f>ABS('P1dB CL'!C642-0)</f>
        <v>0</v>
      </c>
      <c r="P31" s="44">
        <f>ABS('P1dB CL'!C693-0)</f>
        <v>0</v>
      </c>
      <c r="R31" s="79">
        <f>'P1dB CL'!E27</f>
        <v>5.4</v>
      </c>
      <c r="S31" s="20"/>
      <c r="T31" s="81">
        <f>ABS('P1dB CL'!U31--8.2017612)</f>
        <v>0.27417089999999966</v>
      </c>
      <c r="U31" s="44">
        <f>ABS('P1dB CL'!U87--8.5041904)</f>
        <v>6.2209199999999854E-2</v>
      </c>
      <c r="V31" s="44">
        <f>ABS('P1dB CL'!U143--9.6695967)</f>
        <v>0.64728260000000049</v>
      </c>
      <c r="W31" s="44">
        <f>ABS('P1dB CL'!U199--14.165125)</f>
        <v>4.5318500000000004</v>
      </c>
      <c r="X31" s="44">
        <f>ABS('P1dB CL'!U255--26.447212)</f>
        <v>15.621032</v>
      </c>
      <c r="Y31" s="44">
        <f>ABS('P1dB CL'!U311--33.798965)</f>
        <v>25.077116500000002</v>
      </c>
      <c r="Z31" s="20"/>
      <c r="AA31" s="44">
        <f>ABS('P1dB CL'!U422-0)</f>
        <v>0</v>
      </c>
      <c r="AB31" s="44">
        <f>ABS('P1dB CL'!U477-0)</f>
        <v>0</v>
      </c>
      <c r="AC31" s="44">
        <f>ABS('P1dB CL'!U532-0)</f>
        <v>0</v>
      </c>
      <c r="AD31" s="44">
        <f>ABS('P1dB CL'!U587-0)</f>
        <v>0</v>
      </c>
      <c r="AE31" s="44">
        <f>ABS('P1dB CL'!U642-0)</f>
        <v>0</v>
      </c>
      <c r="AF31" s="44">
        <f>ABS('P1dB CL'!U697-0)</f>
        <v>0</v>
      </c>
      <c r="AG31" s="20"/>
    </row>
    <row r="32" spans="2:33" x14ac:dyDescent="0.25">
      <c r="B32" s="79">
        <f>'P1dB CL'!E28</f>
        <v>6.1</v>
      </c>
      <c r="C32" s="20"/>
      <c r="D32" s="81">
        <f>ABS('P1dB CL'!C32--6.5305486)</f>
        <v>0.92814160000000001</v>
      </c>
      <c r="E32" s="44">
        <f>ABS('P1dB CL'!C88--7.290772)</f>
        <v>0.36407230000000013</v>
      </c>
      <c r="F32" s="44">
        <f>ABS('P1dB CL'!C144--9.9569454)</f>
        <v>1.4325542000000002</v>
      </c>
      <c r="G32" s="44">
        <f>ABS('P1dB CL'!C200--18.368826)</f>
        <v>8.8759222999999992</v>
      </c>
      <c r="H32" s="44">
        <f>ABS('P1dB CL'!C256--30.028751)</f>
        <v>18.997827999999998</v>
      </c>
      <c r="I32" s="44">
        <f>ABS('P1dB CL'!C312--33.117031)</f>
        <v>25.143976599999998</v>
      </c>
      <c r="J32" s="20"/>
      <c r="K32" s="44">
        <f>ABS('P1dB CL'!C423-0)</f>
        <v>0</v>
      </c>
      <c r="L32" s="44">
        <f>ABS('P1dB CL'!C478-0)</f>
        <v>0</v>
      </c>
      <c r="M32" s="44">
        <f>ABS('P1dB CL'!C533-0)</f>
        <v>0</v>
      </c>
      <c r="N32" s="44">
        <f>ABS('P1dB CL'!C588-0)</f>
        <v>0</v>
      </c>
      <c r="O32" s="44">
        <f>ABS('P1dB CL'!C643-0)</f>
        <v>0</v>
      </c>
      <c r="P32" s="44">
        <f>ABS('P1dB CL'!C694-0)</f>
        <v>0</v>
      </c>
      <c r="R32" s="79">
        <f>'P1dB CL'!E28</f>
        <v>6.1</v>
      </c>
      <c r="S32" s="20"/>
      <c r="T32" s="81">
        <f>ABS('P1dB CL'!U32--8.2017612)</f>
        <v>0.37288000000000032</v>
      </c>
      <c r="U32" s="44">
        <f>ABS('P1dB CL'!U88--8.5041904)</f>
        <v>0.17500689999999963</v>
      </c>
      <c r="V32" s="44">
        <f>ABS('P1dB CL'!U144--9.6695967)</f>
        <v>0.48746779999999923</v>
      </c>
      <c r="W32" s="44">
        <f>ABS('P1dB CL'!U200--14.165125)</f>
        <v>4.3385067999999993</v>
      </c>
      <c r="X32" s="44">
        <f>ABS('P1dB CL'!U256--26.447212)</f>
        <v>15.381946000000001</v>
      </c>
      <c r="Y32" s="44">
        <f>ABS('P1dB CL'!U312--33.798965)</f>
        <v>24.942829600000003</v>
      </c>
      <c r="Z32" s="20"/>
      <c r="AA32" s="44">
        <f>ABS('P1dB CL'!U423-0)</f>
        <v>0</v>
      </c>
      <c r="AB32" s="44">
        <f>ABS('P1dB CL'!U478-0)</f>
        <v>0</v>
      </c>
      <c r="AC32" s="44">
        <f>ABS('P1dB CL'!U533-0)</f>
        <v>0</v>
      </c>
      <c r="AD32" s="44">
        <f>ABS('P1dB CL'!U588-0)</f>
        <v>0</v>
      </c>
      <c r="AE32" s="44">
        <f>ABS('P1dB CL'!U643-0)</f>
        <v>0</v>
      </c>
      <c r="AF32" s="44">
        <f>ABS('P1dB CL'!U698-0)</f>
        <v>0</v>
      </c>
      <c r="AG32" s="20"/>
    </row>
    <row r="33" spans="2:33" x14ac:dyDescent="0.25">
      <c r="B33" s="79">
        <f>'P1dB CL'!E29</f>
        <v>6.8</v>
      </c>
      <c r="C33" s="20"/>
      <c r="D33" s="81">
        <f>ABS('P1dB CL'!C33--6.5305486)</f>
        <v>1.2616309999999995</v>
      </c>
      <c r="E33" s="44">
        <f>ABS('P1dB CL'!C89--7.290772)</f>
        <v>0.73006010000000021</v>
      </c>
      <c r="F33" s="44">
        <f>ABS('P1dB CL'!C145--9.9569454)</f>
        <v>1.0072021000000007</v>
      </c>
      <c r="G33" s="44">
        <f>ABS('P1dB CL'!C201--18.368826)</f>
        <v>8.4177618999999986</v>
      </c>
      <c r="H33" s="44">
        <f>ABS('P1dB CL'!C257--30.028751)</f>
        <v>18.513973</v>
      </c>
      <c r="I33" s="44">
        <f>ABS('P1dB CL'!C313--33.117031)</f>
        <v>24.750384199999999</v>
      </c>
      <c r="J33" s="20"/>
      <c r="K33" s="44">
        <f>ABS('P1dB CL'!C424-0)</f>
        <v>0</v>
      </c>
      <c r="L33" s="44">
        <f>ABS('P1dB CL'!C479-0)</f>
        <v>0</v>
      </c>
      <c r="M33" s="44">
        <f>ABS('P1dB CL'!C534-0)</f>
        <v>0</v>
      </c>
      <c r="N33" s="44">
        <f>ABS('P1dB CL'!C589-0)</f>
        <v>0</v>
      </c>
      <c r="O33" s="44">
        <f>ABS('P1dB CL'!C644-0)</f>
        <v>0</v>
      </c>
      <c r="P33" s="44">
        <f>ABS('P1dB CL'!C695-0)</f>
        <v>0</v>
      </c>
      <c r="R33" s="79">
        <f>'P1dB CL'!E29</f>
        <v>6.8</v>
      </c>
      <c r="S33" s="20"/>
      <c r="T33" s="81">
        <f>ABS('P1dB CL'!U33--8.2017612)</f>
        <v>0.51773550000000057</v>
      </c>
      <c r="U33" s="44">
        <f>ABS('P1dB CL'!U89--8.5041904)</f>
        <v>0.34348969999999923</v>
      </c>
      <c r="V33" s="44">
        <f>ABS('P1dB CL'!U145--9.6695967)</f>
        <v>0.25932409999999884</v>
      </c>
      <c r="W33" s="44">
        <f>ABS('P1dB CL'!U201--14.165125)</f>
        <v>4.0666899999999995</v>
      </c>
      <c r="X33" s="44">
        <f>ABS('P1dB CL'!U257--26.447212)</f>
        <v>15.06864</v>
      </c>
      <c r="Y33" s="44">
        <f>ABS('P1dB CL'!U313--33.798965)</f>
        <v>24.7481036</v>
      </c>
      <c r="Z33" s="20"/>
      <c r="AA33" s="44">
        <f>ABS('P1dB CL'!U424-0)</f>
        <v>0</v>
      </c>
      <c r="AB33" s="44">
        <f>ABS('P1dB CL'!U479-0)</f>
        <v>0</v>
      </c>
      <c r="AC33" s="44">
        <f>ABS('P1dB CL'!U534-0)</f>
        <v>0</v>
      </c>
      <c r="AD33" s="44">
        <f>ABS('P1dB CL'!U589-0)</f>
        <v>0</v>
      </c>
      <c r="AE33" s="44">
        <f>ABS('P1dB CL'!U644-0)</f>
        <v>0</v>
      </c>
      <c r="AF33" s="44">
        <f>ABS('P1dB CL'!U699-0)</f>
        <v>0</v>
      </c>
      <c r="AG33" s="20"/>
    </row>
    <row r="34" spans="2:33" x14ac:dyDescent="0.25">
      <c r="B34" s="79">
        <f>'P1dB CL'!E30</f>
        <v>7.5</v>
      </c>
      <c r="C34" s="20"/>
      <c r="D34" s="81">
        <f>ABS('P1dB CL'!C34--6.5305486)</f>
        <v>1.6491073999999992</v>
      </c>
      <c r="E34" s="44">
        <f>ABS('P1dB CL'!C90--7.290772)</f>
        <v>1.1416459000000012</v>
      </c>
      <c r="F34" s="44">
        <f>ABS('P1dB CL'!C146--9.9569454)</f>
        <v>0.54334159999999976</v>
      </c>
      <c r="G34" s="44">
        <f>ABS('P1dB CL'!C202--18.368826)</f>
        <v>7.9224389999999989</v>
      </c>
      <c r="H34" s="44">
        <f>ABS('P1dB CL'!C258--30.028751)</f>
        <v>17.995159000000001</v>
      </c>
      <c r="I34" s="44">
        <f>ABS('P1dB CL'!C314--33.117031)</f>
        <v>24.313884599999998</v>
      </c>
      <c r="J34" s="20"/>
      <c r="K34" s="44">
        <f>ABS('P1dB CL'!C425-0)</f>
        <v>0</v>
      </c>
      <c r="L34" s="44">
        <f>ABS('P1dB CL'!C480-0)</f>
        <v>0</v>
      </c>
      <c r="M34" s="44">
        <f>ABS('P1dB CL'!C535-0)</f>
        <v>0</v>
      </c>
      <c r="N34" s="44">
        <f>ABS('P1dB CL'!C590-0)</f>
        <v>0</v>
      </c>
      <c r="O34" s="44">
        <f>ABS('P1dB CL'!C645-0)</f>
        <v>0</v>
      </c>
      <c r="P34" s="44">
        <f>ABS('P1dB CL'!C696-0)</f>
        <v>0</v>
      </c>
      <c r="R34" s="79">
        <f>'P1dB CL'!E30</f>
        <v>7.5</v>
      </c>
      <c r="S34" s="20"/>
      <c r="T34" s="81">
        <f>ABS('P1dB CL'!U34--8.2017612)</f>
        <v>0.72728159999999953</v>
      </c>
      <c r="U34" s="44">
        <f>ABS('P1dB CL'!U90--8.5041904)</f>
        <v>0.5798110999999988</v>
      </c>
      <c r="V34" s="44">
        <f>ABS('P1dB CL'!U146--9.6695967)</f>
        <v>4.1122400000000781E-2</v>
      </c>
      <c r="W34" s="44">
        <f>ABS('P1dB CL'!U202--14.165125)</f>
        <v>3.726248</v>
      </c>
      <c r="X34" s="44">
        <f>ABS('P1dB CL'!U258--26.447212)</f>
        <v>14.690071</v>
      </c>
      <c r="Y34" s="44">
        <f>ABS('P1dB CL'!U314--33.798965)</f>
        <v>24.479116000000005</v>
      </c>
      <c r="Z34" s="20"/>
      <c r="AA34" s="44">
        <f>ABS('P1dB CL'!U425-0)</f>
        <v>0</v>
      </c>
      <c r="AB34" s="44">
        <f>ABS('P1dB CL'!U480-0)</f>
        <v>0</v>
      </c>
      <c r="AC34" s="44">
        <f>ABS('P1dB CL'!U535-0)</f>
        <v>0</v>
      </c>
      <c r="AD34" s="44">
        <f>ABS('P1dB CL'!U590-0)</f>
        <v>0</v>
      </c>
      <c r="AE34" s="44">
        <f>ABS('P1dB CL'!U645-0)</f>
        <v>0</v>
      </c>
      <c r="AF34" s="44">
        <f>ABS('P1dB CL'!U700-0)</f>
        <v>0</v>
      </c>
      <c r="AG34" s="20"/>
    </row>
    <row r="35" spans="2:33" x14ac:dyDescent="0.25">
      <c r="B35" s="79">
        <f>'P1dB CL'!E31</f>
        <v>8.1999999999999993</v>
      </c>
      <c r="C35" s="20"/>
      <c r="D35" s="81">
        <f>ABS('P1dB CL'!C35--6.5305486)</f>
        <v>2.075753699999999</v>
      </c>
      <c r="E35" s="44">
        <f>ABS('P1dB CL'!C91--7.290772)</f>
        <v>1.589426500000001</v>
      </c>
      <c r="F35" s="44">
        <f>ABS('P1dB CL'!C147--9.9569454)</f>
        <v>4.632570000000058E-2</v>
      </c>
      <c r="G35" s="44">
        <f>ABS('P1dB CL'!C203--18.368826)</f>
        <v>7.4007799999999992</v>
      </c>
      <c r="H35" s="44">
        <f>ABS('P1dB CL'!C259--30.028751)</f>
        <v>17.452100000000002</v>
      </c>
      <c r="I35" s="44">
        <f>ABS('P1dB CL'!C315--33.117031)</f>
        <v>23.842143899999996</v>
      </c>
      <c r="J35" s="20"/>
      <c r="K35" s="44">
        <f>ABS('P1dB CL'!C426-0)</f>
        <v>0</v>
      </c>
      <c r="L35" s="44">
        <f>ABS('P1dB CL'!C481-0)</f>
        <v>0</v>
      </c>
      <c r="M35" s="44">
        <f>ABS('P1dB CL'!C536-0)</f>
        <v>0</v>
      </c>
      <c r="N35" s="44">
        <f>ABS('P1dB CL'!C591-0)</f>
        <v>0</v>
      </c>
      <c r="O35" s="44">
        <f>ABS('P1dB CL'!C646-0)</f>
        <v>0</v>
      </c>
      <c r="P35" s="44">
        <f>ABS('P1dB CL'!C697-0)</f>
        <v>0</v>
      </c>
      <c r="R35" s="79">
        <f>'P1dB CL'!E31</f>
        <v>8.1999999999999993</v>
      </c>
      <c r="S35" s="20"/>
      <c r="T35" s="81">
        <f>ABS('P1dB CL'!U35--8.2017612)</f>
        <v>1.0012732</v>
      </c>
      <c r="U35" s="44">
        <f>ABS('P1dB CL'!U91--8.5041904)</f>
        <v>0.88068869999999855</v>
      </c>
      <c r="V35" s="44">
        <f>ABS('P1dB CL'!U147--9.6695967)</f>
        <v>0.40440030000000071</v>
      </c>
      <c r="W35" s="44">
        <f>ABS('P1dB CL'!U203--14.165125)</f>
        <v>3.3343430000000005</v>
      </c>
      <c r="X35" s="44">
        <f>ABS('P1dB CL'!U259--26.447212)</f>
        <v>14.260926</v>
      </c>
      <c r="Y35" s="44">
        <f>ABS('P1dB CL'!U315--33.798965)</f>
        <v>24.149344000000003</v>
      </c>
      <c r="Z35" s="20"/>
      <c r="AA35" s="44">
        <f>ABS('P1dB CL'!U426-0)</f>
        <v>0</v>
      </c>
      <c r="AB35" s="44">
        <f>ABS('P1dB CL'!U481-0)</f>
        <v>0</v>
      </c>
      <c r="AC35" s="44">
        <f>ABS('P1dB CL'!U536-0)</f>
        <v>0</v>
      </c>
      <c r="AD35" s="44">
        <f>ABS('P1dB CL'!U591-0)</f>
        <v>0</v>
      </c>
      <c r="AE35" s="44">
        <f>ABS('P1dB CL'!U646-0)</f>
        <v>0</v>
      </c>
      <c r="AF35" s="44">
        <f>ABS('P1dB CL'!U701-0)</f>
        <v>0</v>
      </c>
      <c r="AG35" s="20"/>
    </row>
    <row r="36" spans="2:33" x14ac:dyDescent="0.25">
      <c r="B36" s="79">
        <f>'P1dB CL'!E32</f>
        <v>8.9</v>
      </c>
      <c r="C36" s="20"/>
      <c r="D36" s="81">
        <f>ABS('P1dB CL'!C36--6.5305486)</f>
        <v>2.5389150999999996</v>
      </c>
      <c r="E36" s="44">
        <f>ABS('P1dB CL'!C92--7.290772)</f>
        <v>2.0729556000000011</v>
      </c>
      <c r="F36" s="44">
        <f>ABS('P1dB CL'!C148--9.9569454)</f>
        <v>0.47742560000000012</v>
      </c>
      <c r="G36" s="44">
        <f>ABS('P1dB CL'!C204--18.368826)</f>
        <v>6.8505249999999993</v>
      </c>
      <c r="H36" s="44">
        <f>ABS('P1dB CL'!C260--30.028751)</f>
        <v>16.880519</v>
      </c>
      <c r="I36" s="44">
        <f>ABS('P1dB CL'!C316--33.117031)</f>
        <v>23.338612499999996</v>
      </c>
      <c r="J36" s="20"/>
      <c r="K36" s="44">
        <f>ABS('P1dB CL'!C427-0)</f>
        <v>0</v>
      </c>
      <c r="L36" s="44">
        <f>ABS('P1dB CL'!C482-0)</f>
        <v>0</v>
      </c>
      <c r="M36" s="44">
        <f>ABS('P1dB CL'!C537-0)</f>
        <v>0</v>
      </c>
      <c r="N36" s="44">
        <f>ABS('P1dB CL'!C592-0)</f>
        <v>0</v>
      </c>
      <c r="O36" s="44">
        <f>ABS('P1dB CL'!C647-0)</f>
        <v>0</v>
      </c>
      <c r="P36" s="44">
        <f>ABS('P1dB CL'!C698-0)</f>
        <v>0</v>
      </c>
      <c r="R36" s="79">
        <f>'P1dB CL'!E32</f>
        <v>8.9</v>
      </c>
      <c r="S36" s="20"/>
      <c r="T36" s="81">
        <f>ABS('P1dB CL'!U36--8.2017612)</f>
        <v>1.3381767999999994</v>
      </c>
      <c r="U36" s="44">
        <f>ABS('P1dB CL'!U92--8.5041904)</f>
        <v>1.245933599999999</v>
      </c>
      <c r="V36" s="44">
        <f>ABS('P1dB CL'!U148--9.6695967)</f>
        <v>0.81720430000000022</v>
      </c>
      <c r="W36" s="44">
        <f>ABS('P1dB CL'!U204--14.165125)</f>
        <v>2.8916830000000004</v>
      </c>
      <c r="X36" s="44">
        <f>ABS('P1dB CL'!U260--26.447212)</f>
        <v>13.789013000000001</v>
      </c>
      <c r="Y36" s="44">
        <f>ABS('P1dB CL'!U316--33.798965)</f>
        <v>23.761314000000002</v>
      </c>
      <c r="Z36" s="20"/>
      <c r="AA36" s="44">
        <f>ABS('P1dB CL'!U427-0)</f>
        <v>0</v>
      </c>
      <c r="AB36" s="44">
        <f>ABS('P1dB CL'!U482-0)</f>
        <v>0</v>
      </c>
      <c r="AC36" s="44">
        <f>ABS('P1dB CL'!U537-0)</f>
        <v>0</v>
      </c>
      <c r="AD36" s="44">
        <f>ABS('P1dB CL'!U592-0)</f>
        <v>0</v>
      </c>
      <c r="AE36" s="44">
        <f>ABS('P1dB CL'!U647-0)</f>
        <v>0</v>
      </c>
      <c r="AF36" s="44">
        <f>ABS('P1dB CL'!U702-0)</f>
        <v>0</v>
      </c>
      <c r="AG36" s="20"/>
    </row>
    <row r="37" spans="2:33" x14ac:dyDescent="0.25">
      <c r="B37" s="79">
        <f>'P1dB CL'!E33</f>
        <v>9.6</v>
      </c>
      <c r="C37" s="20"/>
      <c r="D37" s="81">
        <f>ABS('P1dB CL'!C37--6.5305486)</f>
        <v>3.0324958999999998</v>
      </c>
      <c r="E37" s="44">
        <f>ABS('P1dB CL'!C93--7.290772)</f>
        <v>2.5802674000000012</v>
      </c>
      <c r="F37" s="44">
        <f>ABS('P1dB CL'!C149--9.9569454)</f>
        <v>1.0258745999999999</v>
      </c>
      <c r="G37" s="44">
        <f>ABS('P1dB CL'!C205--18.368826)</f>
        <v>6.2794669999999986</v>
      </c>
      <c r="H37" s="44">
        <f>ABS('P1dB CL'!C261--30.028751)</f>
        <v>16.292487000000001</v>
      </c>
      <c r="I37" s="44">
        <f>ABS('P1dB CL'!C317--33.117031)</f>
        <v>22.812760999999995</v>
      </c>
      <c r="J37" s="20"/>
      <c r="K37" s="44">
        <f>ABS('P1dB CL'!C428-0)</f>
        <v>0</v>
      </c>
      <c r="L37" s="44">
        <f>ABS('P1dB CL'!C483-0)</f>
        <v>0</v>
      </c>
      <c r="M37" s="44">
        <f>ABS('P1dB CL'!C538-0)</f>
        <v>0</v>
      </c>
      <c r="N37" s="44">
        <f>ABS('P1dB CL'!C593-0)</f>
        <v>0</v>
      </c>
      <c r="O37" s="44">
        <f>ABS('P1dB CL'!C648-0)</f>
        <v>0</v>
      </c>
      <c r="P37" s="44">
        <f>ABS('P1dB CL'!C699-0)</f>
        <v>0</v>
      </c>
      <c r="R37" s="79">
        <f>'P1dB CL'!E33</f>
        <v>9.6</v>
      </c>
      <c r="S37" s="20"/>
      <c r="T37" s="81">
        <f>ABS('P1dB CL'!U37--8.2017612)</f>
        <v>1.7294531000000006</v>
      </c>
      <c r="U37" s="44">
        <f>ABS('P1dB CL'!U93--8.5041904)</f>
        <v>1.6548435999999995</v>
      </c>
      <c r="V37" s="44">
        <f>ABS('P1dB CL'!U149--9.6695967)</f>
        <v>1.2685443000000003</v>
      </c>
      <c r="W37" s="44">
        <f>ABS('P1dB CL'!U205--14.165125)</f>
        <v>2.4080729999999999</v>
      </c>
      <c r="X37" s="44">
        <f>ABS('P1dB CL'!U261--26.447212)</f>
        <v>13.283046000000001</v>
      </c>
      <c r="Y37" s="44">
        <f>ABS('P1dB CL'!U317--33.798965)</f>
        <v>23.330171</v>
      </c>
      <c r="Z37" s="20"/>
      <c r="AA37" s="44">
        <f>ABS('P1dB CL'!U428-0)</f>
        <v>0</v>
      </c>
      <c r="AB37" s="44">
        <f>ABS('P1dB CL'!U483-0)</f>
        <v>0</v>
      </c>
      <c r="AC37" s="44">
        <f>ABS('P1dB CL'!U538-0)</f>
        <v>0</v>
      </c>
      <c r="AD37" s="44">
        <f>ABS('P1dB CL'!U593-0)</f>
        <v>0</v>
      </c>
      <c r="AE37" s="44">
        <f>ABS('P1dB CL'!U648-0)</f>
        <v>0</v>
      </c>
      <c r="AF37" s="44">
        <f>ABS('P1dB CL'!U703-0)</f>
        <v>0</v>
      </c>
      <c r="AG37" s="20"/>
    </row>
    <row r="38" spans="2:33" x14ac:dyDescent="0.25">
      <c r="B38" s="79">
        <f>'P1dB CL'!E34</f>
        <v>10.3</v>
      </c>
      <c r="C38" s="20"/>
      <c r="D38" s="81">
        <f>ABS('P1dB CL'!C38--6.5305486)</f>
        <v>3.5518963999999995</v>
      </c>
      <c r="E38" s="44">
        <f>ABS('P1dB CL'!C94--7.290772)</f>
        <v>3.1144990000000012</v>
      </c>
      <c r="F38" s="44">
        <f>ABS('P1dB CL'!C150--9.9569454)</f>
        <v>1.5934715999999991</v>
      </c>
      <c r="G38" s="44">
        <f>ABS('P1dB CL'!C206--18.368826)</f>
        <v>5.6900579999999987</v>
      </c>
      <c r="H38" s="44">
        <f>ABS('P1dB CL'!C262--30.028751)</f>
        <v>15.684187</v>
      </c>
      <c r="I38" s="44">
        <f>ABS('P1dB CL'!C318--33.117031)</f>
        <v>22.264232999999997</v>
      </c>
      <c r="J38" s="20"/>
      <c r="K38" s="44">
        <f>ABS('P1dB CL'!C429-0)</f>
        <v>0</v>
      </c>
      <c r="L38" s="44">
        <f>ABS('P1dB CL'!C484-0)</f>
        <v>0</v>
      </c>
      <c r="M38" s="44">
        <f>ABS('P1dB CL'!C539-0)</f>
        <v>0</v>
      </c>
      <c r="N38" s="44">
        <f>ABS('P1dB CL'!C594-0)</f>
        <v>0</v>
      </c>
      <c r="O38" s="44">
        <f>ABS('P1dB CL'!C649-0)</f>
        <v>0</v>
      </c>
      <c r="P38" s="44">
        <f>ABS('P1dB CL'!C700-0)</f>
        <v>0</v>
      </c>
      <c r="R38" s="79">
        <f>'P1dB CL'!E34</f>
        <v>10.3</v>
      </c>
      <c r="S38" s="20"/>
      <c r="T38" s="81">
        <f>ABS('P1dB CL'!U38--8.2017612)</f>
        <v>2.1645768000000007</v>
      </c>
      <c r="U38" s="44">
        <f>ABS('P1dB CL'!U94--8.5041904)</f>
        <v>2.1092815999999992</v>
      </c>
      <c r="V38" s="44">
        <f>ABS('P1dB CL'!U150--9.6695967)</f>
        <v>1.7586233</v>
      </c>
      <c r="W38" s="44">
        <f>ABS('P1dB CL'!U206--14.165125)</f>
        <v>1.8947479999999999</v>
      </c>
      <c r="X38" s="44">
        <f>ABS('P1dB CL'!U262--26.447212)</f>
        <v>12.746443000000001</v>
      </c>
      <c r="Y38" s="44">
        <f>ABS('P1dB CL'!U318--33.798965)</f>
        <v>22.863776000000001</v>
      </c>
      <c r="Z38" s="20"/>
      <c r="AA38" s="44">
        <f>ABS('P1dB CL'!U429-0)</f>
        <v>0</v>
      </c>
      <c r="AB38" s="44">
        <f>ABS('P1dB CL'!U484-0)</f>
        <v>0</v>
      </c>
      <c r="AC38" s="44">
        <f>ABS('P1dB CL'!U539-0)</f>
        <v>0</v>
      </c>
      <c r="AD38" s="44">
        <f>ABS('P1dB CL'!U594-0)</f>
        <v>0</v>
      </c>
      <c r="AE38" s="44">
        <f>ABS('P1dB CL'!U649-0)</f>
        <v>0</v>
      </c>
      <c r="AF38" s="44">
        <f>ABS('P1dB CL'!U704-0)</f>
        <v>0</v>
      </c>
      <c r="AG38" s="20"/>
    </row>
    <row r="39" spans="2:33" x14ac:dyDescent="0.25">
      <c r="B39" s="79">
        <f>'P1dB CL'!E35</f>
        <v>11</v>
      </c>
      <c r="C39" s="20"/>
      <c r="D39" s="81">
        <f>ABS('P1dB CL'!C39--6.5305486)</f>
        <v>4.0906633999999995</v>
      </c>
      <c r="E39" s="44">
        <f>ABS('P1dB CL'!C95--7.290772)</f>
        <v>3.6704239999999997</v>
      </c>
      <c r="F39" s="44">
        <f>ABS('P1dB CL'!C151--9.9569454)</f>
        <v>2.1808195999999995</v>
      </c>
      <c r="G39" s="44">
        <f>ABS('P1dB CL'!C207--18.368826)</f>
        <v>5.076649999999999</v>
      </c>
      <c r="H39" s="44">
        <f>ABS('P1dB CL'!C263--30.028751)</f>
        <v>15.050770999999999</v>
      </c>
      <c r="I39" s="44">
        <f>ABS('P1dB CL'!C319--33.117031)</f>
        <v>21.693869999999997</v>
      </c>
      <c r="J39" s="20"/>
      <c r="K39" s="44">
        <f>ABS('P1dB CL'!C430-0)</f>
        <v>0</v>
      </c>
      <c r="L39" s="44">
        <f>ABS('P1dB CL'!C485-0)</f>
        <v>0</v>
      </c>
      <c r="M39" s="44">
        <f>ABS('P1dB CL'!C540-0)</f>
        <v>0</v>
      </c>
      <c r="N39" s="44">
        <f>ABS('P1dB CL'!C595-0)</f>
        <v>0</v>
      </c>
      <c r="O39" s="44">
        <f>ABS('P1dB CL'!C650-0)</f>
        <v>0</v>
      </c>
      <c r="P39" s="44">
        <f>ABS('P1dB CL'!C701-0)</f>
        <v>0</v>
      </c>
      <c r="R39" s="79">
        <f>'P1dB CL'!E35</f>
        <v>11</v>
      </c>
      <c r="S39" s="20"/>
      <c r="T39" s="81">
        <f>ABS('P1dB CL'!U39--8.2017612)</f>
        <v>2.6326917999999999</v>
      </c>
      <c r="U39" s="44">
        <f>ABS('P1dB CL'!U95--8.5041904)</f>
        <v>2.5938935999999995</v>
      </c>
      <c r="V39" s="44">
        <f>ABS('P1dB CL'!U151--9.6695967)</f>
        <v>2.2774903000000002</v>
      </c>
      <c r="W39" s="44">
        <f>ABS('P1dB CL'!U207--14.165125)</f>
        <v>1.3520240000000001</v>
      </c>
      <c r="X39" s="44">
        <f>ABS('P1dB CL'!U263--26.447212)</f>
        <v>12.177779000000001</v>
      </c>
      <c r="Y39" s="44">
        <f>ABS('P1dB CL'!U319--33.798965)</f>
        <v>22.365209</v>
      </c>
      <c r="Z39" s="20"/>
      <c r="AA39" s="44">
        <f>ABS('P1dB CL'!U430-0)</f>
        <v>0</v>
      </c>
      <c r="AB39" s="44">
        <f>ABS('P1dB CL'!U485-0)</f>
        <v>0</v>
      </c>
      <c r="AC39" s="44">
        <f>ABS('P1dB CL'!U540-0)</f>
        <v>0</v>
      </c>
      <c r="AD39" s="44">
        <f>ABS('P1dB CL'!U595-0)</f>
        <v>0</v>
      </c>
      <c r="AE39" s="44">
        <f>ABS('P1dB CL'!U650-0)</f>
        <v>0</v>
      </c>
      <c r="AF39" s="44">
        <f>ABS('P1dB CL'!U705-0)</f>
        <v>0</v>
      </c>
      <c r="AG39" s="20"/>
    </row>
    <row r="40" spans="2:33" x14ac:dyDescent="0.25">
      <c r="B40" s="79">
        <f>'P1dB CL'!E36</f>
        <v>11.7</v>
      </c>
      <c r="C40" s="20"/>
      <c r="D40" s="81">
        <f>ABS('P1dB CL'!C40--6.5305486)</f>
        <v>4.6555753999999991</v>
      </c>
      <c r="E40" s="44">
        <f>ABS('P1dB CL'!C96--7.290772)</f>
        <v>4.244206000000001</v>
      </c>
      <c r="F40" s="44">
        <f>ABS('P1dB CL'!C152--9.9569454)</f>
        <v>2.7909645999999988</v>
      </c>
      <c r="G40" s="44">
        <f>ABS('P1dB CL'!C208--18.368826)</f>
        <v>4.4434929999999984</v>
      </c>
      <c r="H40" s="44">
        <f>ABS('P1dB CL'!C264--30.028751)</f>
        <v>14.401619</v>
      </c>
      <c r="I40" s="44">
        <f>ABS('P1dB CL'!C320--33.117031)</f>
        <v>21.102247999999996</v>
      </c>
      <c r="J40" s="20"/>
      <c r="K40" s="44">
        <f>ABS('P1dB CL'!C431-0)</f>
        <v>0</v>
      </c>
      <c r="L40" s="44">
        <f>ABS('P1dB CL'!C486-0)</f>
        <v>0</v>
      </c>
      <c r="M40" s="44">
        <f>ABS('P1dB CL'!C541-0)</f>
        <v>0</v>
      </c>
      <c r="N40" s="44">
        <f>ABS('P1dB CL'!C596-0)</f>
        <v>0</v>
      </c>
      <c r="O40" s="44">
        <f>ABS('P1dB CL'!C651-0)</f>
        <v>0</v>
      </c>
      <c r="P40" s="44">
        <f>ABS('P1dB CL'!C702-0)</f>
        <v>0</v>
      </c>
      <c r="R40" s="79">
        <f>'P1dB CL'!E36</f>
        <v>11.7</v>
      </c>
      <c r="S40" s="20"/>
      <c r="T40" s="81">
        <f>ABS('P1dB CL'!U40--8.2017612)</f>
        <v>3.1374118000000006</v>
      </c>
      <c r="U40" s="44">
        <f>ABS('P1dB CL'!U96--8.5041904)</f>
        <v>3.1110125999999987</v>
      </c>
      <c r="V40" s="44">
        <f>ABS('P1dB CL'!U152--9.6695967)</f>
        <v>2.8263103000000012</v>
      </c>
      <c r="W40" s="44">
        <f>ABS('P1dB CL'!U208--14.165125)</f>
        <v>0.78242700000000021</v>
      </c>
      <c r="X40" s="44">
        <f>ABS('P1dB CL'!U264--26.447212)</f>
        <v>11.584639000000001</v>
      </c>
      <c r="Y40" s="44">
        <f>ABS('P1dB CL'!U320--33.798965)</f>
        <v>21.830332000000002</v>
      </c>
      <c r="Z40" s="20"/>
      <c r="AA40" s="44">
        <f>ABS('P1dB CL'!U431-0)</f>
        <v>0</v>
      </c>
      <c r="AB40" s="44">
        <f>ABS('P1dB CL'!U486-0)</f>
        <v>0</v>
      </c>
      <c r="AC40" s="44">
        <f>ABS('P1dB CL'!U541-0)</f>
        <v>0</v>
      </c>
      <c r="AD40" s="44">
        <f>ABS('P1dB CL'!U596-0)</f>
        <v>0</v>
      </c>
      <c r="AE40" s="44">
        <f>ABS('P1dB CL'!U651-0)</f>
        <v>0</v>
      </c>
      <c r="AF40" s="44">
        <f>ABS('P1dB CL'!U706-0)</f>
        <v>0</v>
      </c>
      <c r="AG40" s="20"/>
    </row>
    <row r="41" spans="2:33" x14ac:dyDescent="0.25">
      <c r="B41" s="79">
        <f>'P1dB CL'!E37</f>
        <v>12.4</v>
      </c>
      <c r="C41" s="20"/>
      <c r="D41" s="81">
        <f>ABS('P1dB CL'!C41--6.5305486)</f>
        <v>5.2382923999999997</v>
      </c>
      <c r="E41" s="44">
        <f>ABS('P1dB CL'!C97--7.290772)</f>
        <v>4.8368679999999999</v>
      </c>
      <c r="F41" s="44">
        <f>ABS('P1dB CL'!C153--9.9569454)</f>
        <v>3.4136746000000002</v>
      </c>
      <c r="G41" s="44">
        <f>ABS('P1dB CL'!C209--18.368826)</f>
        <v>3.7945819999999983</v>
      </c>
      <c r="H41" s="44">
        <f>ABS('P1dB CL'!C265--30.028751)</f>
        <v>13.735132</v>
      </c>
      <c r="I41" s="44">
        <f>ABS('P1dB CL'!C321--33.117031)</f>
        <v>20.500504999999997</v>
      </c>
      <c r="J41" s="20"/>
      <c r="K41" s="44">
        <f>ABS('P1dB CL'!C432-0)</f>
        <v>0</v>
      </c>
      <c r="L41" s="44">
        <f>ABS('P1dB CL'!C487-0)</f>
        <v>0</v>
      </c>
      <c r="M41" s="44">
        <f>ABS('P1dB CL'!C542-0)</f>
        <v>0</v>
      </c>
      <c r="N41" s="44">
        <f>ABS('P1dB CL'!C597-0)</f>
        <v>0</v>
      </c>
      <c r="O41" s="44">
        <f>ABS('P1dB CL'!C652-0)</f>
        <v>0</v>
      </c>
      <c r="P41" s="44">
        <f>ABS('P1dB CL'!C703-0)</f>
        <v>0</v>
      </c>
      <c r="R41" s="79">
        <f>'P1dB CL'!E37</f>
        <v>12.4</v>
      </c>
      <c r="S41" s="20"/>
      <c r="T41" s="81">
        <f>ABS('P1dB CL'!U41--8.2017612)</f>
        <v>3.6702007999999999</v>
      </c>
      <c r="U41" s="44">
        <f>ABS('P1dB CL'!U97--8.5041904)</f>
        <v>3.6532805999999987</v>
      </c>
      <c r="V41" s="44">
        <f>ABS('P1dB CL'!U153--9.6695967)</f>
        <v>3.3987633000000006</v>
      </c>
      <c r="W41" s="44">
        <f>ABS('P1dB CL'!U209--14.165125)</f>
        <v>0.18446999999999925</v>
      </c>
      <c r="X41" s="44">
        <f>ABS('P1dB CL'!U265--26.447212)</f>
        <v>10.967504</v>
      </c>
      <c r="Y41" s="44">
        <f>ABS('P1dB CL'!U321--33.798965)</f>
        <v>21.276272000000002</v>
      </c>
      <c r="Z41" s="20"/>
      <c r="AA41" s="44">
        <f>ABS('P1dB CL'!U432-0)</f>
        <v>0</v>
      </c>
      <c r="AB41" s="44">
        <f>ABS('P1dB CL'!U487-0)</f>
        <v>0</v>
      </c>
      <c r="AC41" s="44">
        <f>ABS('P1dB CL'!U542-0)</f>
        <v>0</v>
      </c>
      <c r="AD41" s="44">
        <f>ABS('P1dB CL'!U597-0)</f>
        <v>0</v>
      </c>
      <c r="AE41" s="44">
        <f>ABS('P1dB CL'!U652-0)</f>
        <v>0</v>
      </c>
      <c r="AF41" s="44">
        <f>ABS('P1dB CL'!U707-0)</f>
        <v>0</v>
      </c>
      <c r="AG41" s="20"/>
    </row>
    <row r="42" spans="2:33" x14ac:dyDescent="0.25">
      <c r="B42" s="79">
        <f>'P1dB CL'!E38</f>
        <v>13.1</v>
      </c>
      <c r="C42" s="20"/>
      <c r="D42" s="81">
        <f>ABS('P1dB CL'!C42--6.5305486)</f>
        <v>5.8382883999999988</v>
      </c>
      <c r="E42" s="44">
        <f>ABS('P1dB CL'!C98--7.290772)</f>
        <v>5.4456510000000007</v>
      </c>
      <c r="F42" s="44">
        <f>ABS('P1dB CL'!C154--9.9569454)</f>
        <v>4.0544145999999994</v>
      </c>
      <c r="G42" s="44">
        <f>ABS('P1dB CL'!C210--18.368826)</f>
        <v>3.1220929999999978</v>
      </c>
      <c r="H42" s="44">
        <f>ABS('P1dB CL'!C266--30.028751)</f>
        <v>13.051611999999999</v>
      </c>
      <c r="I42" s="44">
        <f>ABS('P1dB CL'!C322--33.117031)</f>
        <v>19.876189999999998</v>
      </c>
      <c r="J42" s="20"/>
      <c r="K42" s="44">
        <f>ABS('P1dB CL'!C433-0)</f>
        <v>0</v>
      </c>
      <c r="L42" s="44">
        <f>ABS('P1dB CL'!C488-0)</f>
        <v>0</v>
      </c>
      <c r="M42" s="44">
        <f>ABS('P1dB CL'!C543-0)</f>
        <v>0</v>
      </c>
      <c r="N42" s="44">
        <f>ABS('P1dB CL'!C598-0)</f>
        <v>0</v>
      </c>
      <c r="O42" s="44">
        <f>ABS('P1dB CL'!C653-0)</f>
        <v>0</v>
      </c>
      <c r="P42" s="44">
        <f>ABS('P1dB CL'!C704-0)</f>
        <v>0</v>
      </c>
      <c r="R42" s="79">
        <f>'P1dB CL'!E38</f>
        <v>13.1</v>
      </c>
      <c r="S42" s="20"/>
      <c r="T42" s="81">
        <f>ABS('P1dB CL'!U42--8.2017612)</f>
        <v>4.2286657999999999</v>
      </c>
      <c r="U42" s="44">
        <f>ABS('P1dB CL'!U98--8.5041904)</f>
        <v>4.2215735999999993</v>
      </c>
      <c r="V42" s="44">
        <f>ABS('P1dB CL'!U154--9.6695967)</f>
        <v>3.9886303000000005</v>
      </c>
      <c r="W42" s="44">
        <f>ABS('P1dB CL'!U210--14.165125)</f>
        <v>0.43447100000000027</v>
      </c>
      <c r="X42" s="44">
        <f>ABS('P1dB CL'!U266--26.447212)</f>
        <v>10.32319</v>
      </c>
      <c r="Y42" s="44">
        <f>ABS('P1dB CL'!U322--33.798965)</f>
        <v>20.697328000000002</v>
      </c>
      <c r="Z42" s="20"/>
      <c r="AA42" s="44">
        <f>ABS('P1dB CL'!U433-0)</f>
        <v>0</v>
      </c>
      <c r="AB42" s="44">
        <f>ABS('P1dB CL'!U488-0)</f>
        <v>0</v>
      </c>
      <c r="AC42" s="44">
        <f>ABS('P1dB CL'!U543-0)</f>
        <v>0</v>
      </c>
      <c r="AD42" s="44">
        <f>ABS('P1dB CL'!U598-0)</f>
        <v>0</v>
      </c>
      <c r="AE42" s="44">
        <f>ABS('P1dB CL'!U653-0)</f>
        <v>0</v>
      </c>
      <c r="AF42" s="44">
        <f>ABS('P1dB CL'!U708-0)</f>
        <v>0</v>
      </c>
      <c r="AG42" s="20"/>
    </row>
    <row r="43" spans="2:33" x14ac:dyDescent="0.25">
      <c r="B43" s="79">
        <f>'P1dB CL'!E39</f>
        <v>13.8</v>
      </c>
      <c r="C43" s="20"/>
      <c r="D43" s="81">
        <f>ABS('P1dB CL'!C43--6.5305486)</f>
        <v>6.4507203999999989</v>
      </c>
      <c r="E43" s="44">
        <f>ABS('P1dB CL'!C99--7.290772)</f>
        <v>6.0672269999999999</v>
      </c>
      <c r="F43" s="44">
        <f>ABS('P1dB CL'!C155--9.9569454)</f>
        <v>4.7075686000000001</v>
      </c>
      <c r="G43" s="44">
        <f>ABS('P1dB CL'!C211--18.368826)</f>
        <v>2.4435729999999989</v>
      </c>
      <c r="H43" s="44">
        <f>ABS('P1dB CL'!C267--30.028751)</f>
        <v>12.353569</v>
      </c>
      <c r="I43" s="44">
        <f>ABS('P1dB CL'!C323--33.117031)</f>
        <v>19.245765999999996</v>
      </c>
      <c r="J43" s="20"/>
      <c r="K43" s="44">
        <f>ABS('P1dB CL'!C434-0)</f>
        <v>0</v>
      </c>
      <c r="L43" s="44">
        <f>ABS('P1dB CL'!C489-0)</f>
        <v>0</v>
      </c>
      <c r="M43" s="44">
        <f>ABS('P1dB CL'!C544-0)</f>
        <v>0</v>
      </c>
      <c r="N43" s="44">
        <f>ABS('P1dB CL'!C599-0)</f>
        <v>0</v>
      </c>
      <c r="O43" s="44">
        <f>ABS('P1dB CL'!C654-0)</f>
        <v>0</v>
      </c>
      <c r="P43" s="44">
        <f>ABS('P1dB CL'!C705-0)</f>
        <v>0</v>
      </c>
      <c r="R43" s="79">
        <f>'P1dB CL'!E39</f>
        <v>13.8</v>
      </c>
      <c r="S43" s="20"/>
      <c r="T43" s="81">
        <f>ABS('P1dB CL'!U43--8.2017612)</f>
        <v>4.8032097999999994</v>
      </c>
      <c r="U43" s="44">
        <f>ABS('P1dB CL'!U99--8.5041904)</f>
        <v>4.8043055999999993</v>
      </c>
      <c r="V43" s="44">
        <f>ABS('P1dB CL'!U155--9.6695967)</f>
        <v>4.598256300000001</v>
      </c>
      <c r="W43" s="44">
        <f>ABS('P1dB CL'!U211--14.165125)</f>
        <v>1.0707009999999997</v>
      </c>
      <c r="X43" s="44">
        <f>ABS('P1dB CL'!U267--26.447212)</f>
        <v>9.6618400000000015</v>
      </c>
      <c r="Y43" s="44">
        <f>ABS('P1dB CL'!U323--33.798965)</f>
        <v>20.104944000000003</v>
      </c>
      <c r="Z43" s="20"/>
      <c r="AA43" s="44">
        <f>ABS('P1dB CL'!U434-0)</f>
        <v>0</v>
      </c>
      <c r="AB43" s="44">
        <f>ABS('P1dB CL'!U489-0)</f>
        <v>0</v>
      </c>
      <c r="AC43" s="44">
        <f>ABS('P1dB CL'!U544-0)</f>
        <v>0</v>
      </c>
      <c r="AD43" s="44">
        <f>ABS('P1dB CL'!U599-0)</f>
        <v>0</v>
      </c>
      <c r="AE43" s="44">
        <f>ABS('P1dB CL'!U654-0)</f>
        <v>0</v>
      </c>
      <c r="AF43" s="44">
        <f>ABS('P1dB CL'!U709-0)</f>
        <v>0</v>
      </c>
      <c r="AG43" s="20"/>
    </row>
    <row r="44" spans="2:33" x14ac:dyDescent="0.25">
      <c r="B44" s="79">
        <f>'P1dB CL'!E40</f>
        <v>14.5</v>
      </c>
      <c r="C44" s="20"/>
      <c r="D44" s="81">
        <f>ABS('P1dB CL'!C44--6.5305486)</f>
        <v>6.8501953999999996</v>
      </c>
      <c r="E44" s="44">
        <f>ABS('P1dB CL'!C100--7.290772)</f>
        <v>6.4796149999999999</v>
      </c>
      <c r="F44" s="44">
        <f>ABS('P1dB CL'!C156--9.9569454)</f>
        <v>5.1530866</v>
      </c>
      <c r="G44" s="44">
        <f>ABS('P1dB CL'!C212--18.368826)</f>
        <v>1.9741379999999999</v>
      </c>
      <c r="H44" s="44">
        <f>ABS('P1dB CL'!C268--30.028751)</f>
        <v>11.875848000000001</v>
      </c>
      <c r="I44" s="44">
        <f>ABS('P1dB CL'!C324--33.117031)</f>
        <v>18.863038999999997</v>
      </c>
      <c r="J44" s="20"/>
      <c r="K44" s="44">
        <f>ABS('P1dB CL'!C435-0)</f>
        <v>0</v>
      </c>
      <c r="L44" s="44">
        <f>ABS('P1dB CL'!C490-0)</f>
        <v>0</v>
      </c>
      <c r="M44" s="44">
        <f>ABS('P1dB CL'!C545-0)</f>
        <v>0</v>
      </c>
      <c r="N44" s="44">
        <f>ABS('P1dB CL'!C600-0)</f>
        <v>0</v>
      </c>
      <c r="O44" s="44">
        <f>ABS('P1dB CL'!C655-0)</f>
        <v>0</v>
      </c>
      <c r="P44" s="44">
        <f>ABS('P1dB CL'!C706-0)</f>
        <v>0</v>
      </c>
      <c r="R44" s="79">
        <f>'P1dB CL'!E40</f>
        <v>14.5</v>
      </c>
      <c r="S44" s="20"/>
      <c r="T44" s="81">
        <f>ABS('P1dB CL'!U44--8.2017612)</f>
        <v>5.1510368</v>
      </c>
      <c r="U44" s="44">
        <f>ABS('P1dB CL'!U100--8.5041904)</f>
        <v>5.1161965999999985</v>
      </c>
      <c r="V44" s="44">
        <f>ABS('P1dB CL'!U156--9.6695967)</f>
        <v>4.9572462999999996</v>
      </c>
      <c r="W44" s="44">
        <f>ABS('P1dB CL'!U212--14.165125)</f>
        <v>1.458571000000001</v>
      </c>
      <c r="X44" s="44">
        <f>ABS('P1dB CL'!U268--26.447212)</f>
        <v>9.2557960000000001</v>
      </c>
      <c r="Y44" s="44">
        <f>ABS('P1dB CL'!U324--33.798965)</f>
        <v>19.746748000000004</v>
      </c>
      <c r="Z44" s="20"/>
      <c r="AA44" s="44">
        <f>ABS('P1dB CL'!U435-0)</f>
        <v>0</v>
      </c>
      <c r="AB44" s="44">
        <f>ABS('P1dB CL'!U490-0)</f>
        <v>0</v>
      </c>
      <c r="AC44" s="44">
        <f>ABS('P1dB CL'!U545-0)</f>
        <v>0</v>
      </c>
      <c r="AD44" s="44">
        <f>ABS('P1dB CL'!U600-0)</f>
        <v>0</v>
      </c>
      <c r="AE44" s="44">
        <f>ABS('P1dB CL'!U655-0)</f>
        <v>0</v>
      </c>
      <c r="AF44" s="44">
        <f>ABS('P1dB CL'!U710-0)</f>
        <v>0</v>
      </c>
      <c r="AG44" s="20"/>
    </row>
    <row r="45" spans="2:33" x14ac:dyDescent="0.25">
      <c r="B45" s="79">
        <f>'P1dB CL'!E41</f>
        <v>15.2</v>
      </c>
      <c r="C45" s="20"/>
      <c r="D45" s="81">
        <f>ABS('P1dB CL'!C45--6.5305486)</f>
        <v>6.6086623999999992</v>
      </c>
      <c r="E45" s="44">
        <f>ABS('P1dB CL'!C101--7.290772)</f>
        <v>6.2293820000000002</v>
      </c>
      <c r="F45" s="44">
        <f>ABS('P1dB CL'!C157--9.9569454)</f>
        <v>4.8768765999999992</v>
      </c>
      <c r="G45" s="44">
        <f>ABS('P1dB CL'!C213--18.368826)</f>
        <v>2.2682479999999998</v>
      </c>
      <c r="H45" s="44">
        <f>ABS('P1dB CL'!C269--30.028751)</f>
        <v>12.178214999999998</v>
      </c>
      <c r="I45" s="44">
        <f>ABS('P1dB CL'!C325--33.117031)</f>
        <v>19.091812999999995</v>
      </c>
      <c r="J45" s="20"/>
      <c r="K45" s="44">
        <f>ABS('P1dB CL'!C436-0)</f>
        <v>0</v>
      </c>
      <c r="L45" s="44">
        <f>ABS('P1dB CL'!C491-0)</f>
        <v>0</v>
      </c>
      <c r="M45" s="44">
        <f>ABS('P1dB CL'!C546-0)</f>
        <v>0</v>
      </c>
      <c r="N45" s="44">
        <f>ABS('P1dB CL'!C601-0)</f>
        <v>0</v>
      </c>
      <c r="O45" s="44">
        <f>ABS('P1dB CL'!C656-0)</f>
        <v>0</v>
      </c>
      <c r="P45" s="44">
        <f>ABS('P1dB CL'!C707-0)</f>
        <v>0</v>
      </c>
      <c r="R45" s="79">
        <f>'P1dB CL'!E41</f>
        <v>15.2</v>
      </c>
      <c r="S45" s="20"/>
      <c r="T45" s="81">
        <f>ABS('P1dB CL'!U45--8.2017612)</f>
        <v>4.9502457999999994</v>
      </c>
      <c r="U45" s="44">
        <f>ABS('P1dB CL'!U101--8.5041904)</f>
        <v>4.9400256000000002</v>
      </c>
      <c r="V45" s="44">
        <f>ABS('P1dB CL'!U157--9.6695967)</f>
        <v>4.7429493000000011</v>
      </c>
      <c r="W45" s="44">
        <f>ABS('P1dB CL'!U213--14.165125)</f>
        <v>1.2205410000000008</v>
      </c>
      <c r="X45" s="44">
        <f>ABS('P1dB CL'!U269--26.447212)</f>
        <v>9.5048349999999999</v>
      </c>
      <c r="Y45" s="44">
        <f>ABS('P1dB CL'!U325--33.798965)</f>
        <v>19.959695000000004</v>
      </c>
      <c r="Z45" s="20"/>
      <c r="AA45" s="44">
        <f>ABS('P1dB CL'!U436-0)</f>
        <v>0</v>
      </c>
      <c r="AB45" s="44">
        <f>ABS('P1dB CL'!U491-0)</f>
        <v>0</v>
      </c>
      <c r="AC45" s="44">
        <f>ABS('P1dB CL'!U546-0)</f>
        <v>0</v>
      </c>
      <c r="AD45" s="44">
        <f>ABS('P1dB CL'!U601-0)</f>
        <v>0</v>
      </c>
      <c r="AE45" s="44">
        <f>ABS('P1dB CL'!U656-0)</f>
        <v>0</v>
      </c>
      <c r="AF45" s="44">
        <f>ABS('P1dB CL'!U711-0)</f>
        <v>0</v>
      </c>
      <c r="AG45" s="20"/>
    </row>
    <row r="46" spans="2:33" x14ac:dyDescent="0.25">
      <c r="B46" s="79">
        <f>'P1dB CL'!E42</f>
        <v>15.9</v>
      </c>
      <c r="C46" s="20"/>
      <c r="D46" s="81">
        <f>ABS('P1dB CL'!C46--6.5305486)</f>
        <v>6.6300903999999994</v>
      </c>
      <c r="E46" s="44">
        <f>ABS('P1dB CL'!C102--7.290772)</f>
        <v>6.2506670000000009</v>
      </c>
      <c r="F46" s="44">
        <f>ABS('P1dB CL'!C158--9.9569454)</f>
        <v>4.8948456</v>
      </c>
      <c r="G46" s="44">
        <f>ABS('P1dB CL'!C214--18.368826)</f>
        <v>2.2530959999999993</v>
      </c>
      <c r="H46" s="44">
        <f>ABS('P1dB CL'!C270--30.028751)</f>
        <v>12.162153</v>
      </c>
      <c r="I46" s="44">
        <f>ABS('P1dB CL'!C326--33.117031)</f>
        <v>19.073245999999997</v>
      </c>
      <c r="J46" s="20"/>
      <c r="K46" s="44">
        <f>ABS('P1dB CL'!C437-0)</f>
        <v>0</v>
      </c>
      <c r="L46" s="44">
        <f>ABS('P1dB CL'!C492-0)</f>
        <v>0</v>
      </c>
      <c r="M46" s="44">
        <f>ABS('P1dB CL'!C547-0)</f>
        <v>0</v>
      </c>
      <c r="N46" s="44">
        <f>ABS('P1dB CL'!C602-0)</f>
        <v>0</v>
      </c>
      <c r="O46" s="44">
        <f>ABS('P1dB CL'!C657-0)</f>
        <v>0</v>
      </c>
      <c r="P46" s="44">
        <f>ABS('P1dB CL'!C708-0)</f>
        <v>0</v>
      </c>
      <c r="R46" s="79">
        <f>'P1dB CL'!E42</f>
        <v>15.9</v>
      </c>
      <c r="S46" s="20"/>
      <c r="T46" s="81">
        <f>ABS('P1dB CL'!U46--8.2017612)</f>
        <v>4.9711248000000001</v>
      </c>
      <c r="U46" s="44">
        <f>ABS('P1dB CL'!U102--8.5041904)</f>
        <v>4.9601925999999992</v>
      </c>
      <c r="V46" s="44">
        <f>ABS('P1dB CL'!U158--9.6695967)</f>
        <v>4.7557343000000003</v>
      </c>
      <c r="W46" s="44">
        <f>ABS('P1dB CL'!U214--14.165125)</f>
        <v>1.2363590000000002</v>
      </c>
      <c r="X46" s="44">
        <f>ABS('P1dB CL'!U270--26.447212)</f>
        <v>9.4931100000000015</v>
      </c>
      <c r="Y46" s="44">
        <f>ABS('P1dB CL'!U326--33.798965)</f>
        <v>19.941154000000004</v>
      </c>
      <c r="Z46" s="20"/>
      <c r="AA46" s="44">
        <f>ABS('P1dB CL'!U437-0)</f>
        <v>0</v>
      </c>
      <c r="AB46" s="44">
        <f>ABS('P1dB CL'!U492-0)</f>
        <v>0</v>
      </c>
      <c r="AC46" s="44">
        <f>ABS('P1dB CL'!U547-0)</f>
        <v>0</v>
      </c>
      <c r="AD46" s="44">
        <f>ABS('P1dB CL'!U602-0)</f>
        <v>0</v>
      </c>
      <c r="AE46" s="44">
        <f>ABS('P1dB CL'!U657-0)</f>
        <v>0</v>
      </c>
      <c r="AF46" s="44">
        <f>ABS('P1dB CL'!U712-0)</f>
        <v>0</v>
      </c>
      <c r="AG46" s="20"/>
    </row>
    <row r="47" spans="2:33" x14ac:dyDescent="0.25">
      <c r="B47" s="79">
        <f>'P1dB CL'!E43</f>
        <v>16.600000000000001</v>
      </c>
      <c r="C47" s="20"/>
      <c r="D47" s="81">
        <f>ABS('P1dB CL'!C47--6.5305486)</f>
        <v>6.7216294000000003</v>
      </c>
      <c r="E47" s="44">
        <f>ABS('P1dB CL'!C103--7.290772)</f>
        <v>6.338273</v>
      </c>
      <c r="F47" s="44">
        <f>ABS('P1dB CL'!C159--9.9569454)</f>
        <v>4.9831266000000003</v>
      </c>
      <c r="G47" s="44">
        <f>ABS('P1dB CL'!C215--18.368826)</f>
        <v>2.1635189999999973</v>
      </c>
      <c r="H47" s="44">
        <f>ABS('P1dB CL'!C271--30.028751)</f>
        <v>12.074307999999998</v>
      </c>
      <c r="I47" s="44">
        <f>ABS('P1dB CL'!C327--33.117031)</f>
        <v>18.983010999999998</v>
      </c>
      <c r="J47" s="20"/>
      <c r="K47" s="44">
        <f>ABS('P1dB CL'!C438-0)</f>
        <v>0</v>
      </c>
      <c r="L47" s="44">
        <f>ABS('P1dB CL'!C493-0)</f>
        <v>0</v>
      </c>
      <c r="M47" s="44">
        <f>ABS('P1dB CL'!C548-0)</f>
        <v>0</v>
      </c>
      <c r="N47" s="44">
        <f>ABS('P1dB CL'!C603-0)</f>
        <v>0</v>
      </c>
      <c r="O47" s="44">
        <f>ABS('P1dB CL'!C658-0)</f>
        <v>0</v>
      </c>
      <c r="P47" s="44">
        <f>ABS('P1dB CL'!C709-0)</f>
        <v>0</v>
      </c>
      <c r="R47" s="79">
        <f>'P1dB CL'!E43</f>
        <v>16.600000000000001</v>
      </c>
      <c r="S47" s="20"/>
      <c r="T47" s="81">
        <f>ABS('P1dB CL'!U47--8.2017612)</f>
        <v>5.0601728000000001</v>
      </c>
      <c r="U47" s="44">
        <f>ABS('P1dB CL'!U103--8.5041904)</f>
        <v>5.0478176000000001</v>
      </c>
      <c r="V47" s="44">
        <f>ABS('P1dB CL'!U159--9.6695967)</f>
        <v>4.8418223000000005</v>
      </c>
      <c r="W47" s="44">
        <f>ABS('P1dB CL'!U215--14.165125)</f>
        <v>1.3186840000000011</v>
      </c>
      <c r="X47" s="44">
        <f>ABS('P1dB CL'!U271--26.447212)</f>
        <v>9.4111970000000014</v>
      </c>
      <c r="Y47" s="44">
        <f>ABS('P1dB CL'!U327--33.798965)</f>
        <v>19.858112000000002</v>
      </c>
      <c r="Z47" s="20"/>
      <c r="AA47" s="44">
        <f>ABS('P1dB CL'!U438-0)</f>
        <v>0</v>
      </c>
      <c r="AB47" s="44">
        <f>ABS('P1dB CL'!U493-0)</f>
        <v>0</v>
      </c>
      <c r="AC47" s="44">
        <f>ABS('P1dB CL'!U548-0)</f>
        <v>0</v>
      </c>
      <c r="AD47" s="44">
        <f>ABS('P1dB CL'!U603-0)</f>
        <v>0</v>
      </c>
      <c r="AE47" s="44">
        <f>ABS('P1dB CL'!U658-0)</f>
        <v>0</v>
      </c>
      <c r="AF47" s="44">
        <f>ABS('P1dB CL'!U713-0)</f>
        <v>0</v>
      </c>
      <c r="AG47" s="20"/>
    </row>
    <row r="48" spans="2:33" x14ac:dyDescent="0.25">
      <c r="B48" s="79">
        <f>'P1dB CL'!E44</f>
        <v>17.3</v>
      </c>
      <c r="C48" s="20"/>
      <c r="D48" s="81">
        <f>ABS('P1dB CL'!C48--6.5305486)</f>
        <v>6.9275333999999988</v>
      </c>
      <c r="E48" s="44">
        <f>ABS('P1dB CL'!C104--7.290772)</f>
        <v>6.5429389999999996</v>
      </c>
      <c r="F48" s="44">
        <f>ABS('P1dB CL'!C160--9.9569454)</f>
        <v>5.1861125999999995</v>
      </c>
      <c r="G48" s="44">
        <f>ABS('P1dB CL'!C216--18.368826)</f>
        <v>1.9586639999999989</v>
      </c>
      <c r="H48" s="44">
        <f>ABS('P1dB CL'!C272--30.028751)</f>
        <v>11.872152</v>
      </c>
      <c r="I48" s="44">
        <f>ABS('P1dB CL'!C328--33.117031)</f>
        <v>18.777511999999998</v>
      </c>
      <c r="J48" s="20"/>
      <c r="K48" s="44">
        <f>ABS('P1dB CL'!C439-0)</f>
        <v>0</v>
      </c>
      <c r="L48" s="44">
        <f>ABS('P1dB CL'!C494-0)</f>
        <v>0</v>
      </c>
      <c r="M48" s="44">
        <f>ABS('P1dB CL'!C549-0)</f>
        <v>0</v>
      </c>
      <c r="N48" s="44">
        <f>ABS('P1dB CL'!C604-0)</f>
        <v>0</v>
      </c>
      <c r="O48" s="44">
        <f>ABS('P1dB CL'!C659-0)</f>
        <v>0</v>
      </c>
      <c r="P48" s="44">
        <f>ABS('P1dB CL'!C710-0)</f>
        <v>0</v>
      </c>
      <c r="R48" s="79">
        <f>'P1dB CL'!E44</f>
        <v>17.3</v>
      </c>
      <c r="S48" s="20"/>
      <c r="T48" s="81">
        <f>ABS('P1dB CL'!U48--8.2017612)</f>
        <v>5.2711448000000001</v>
      </c>
      <c r="U48" s="44">
        <f>ABS('P1dB CL'!U104--8.5041904)</f>
        <v>5.2576585999999992</v>
      </c>
      <c r="V48" s="44">
        <f>ABS('P1dB CL'!U160--9.6695967)</f>
        <v>5.0486772999999996</v>
      </c>
      <c r="W48" s="44">
        <f>ABS('P1dB CL'!U216--14.165125)</f>
        <v>1.5249230000000011</v>
      </c>
      <c r="X48" s="44">
        <f>ABS('P1dB CL'!U272--26.447212)</f>
        <v>9.2050650000000012</v>
      </c>
      <c r="Y48" s="44">
        <f>ABS('P1dB CL'!U328--33.798965)</f>
        <v>19.645844000000004</v>
      </c>
      <c r="Z48" s="20"/>
      <c r="AA48" s="44">
        <f>ABS('P1dB CL'!U439-0)</f>
        <v>0</v>
      </c>
      <c r="AB48" s="44">
        <f>ABS('P1dB CL'!U494-0)</f>
        <v>0</v>
      </c>
      <c r="AC48" s="44">
        <f>ABS('P1dB CL'!U549-0)</f>
        <v>0</v>
      </c>
      <c r="AD48" s="44">
        <f>ABS('P1dB CL'!U604-0)</f>
        <v>0</v>
      </c>
      <c r="AE48" s="44">
        <f>ABS('P1dB CL'!U659-0)</f>
        <v>0</v>
      </c>
      <c r="AF48" s="44">
        <f>ABS('P1dB CL'!U714-0)</f>
        <v>0</v>
      </c>
      <c r="AG48" s="20"/>
    </row>
    <row r="49" spans="2:33" x14ac:dyDescent="0.25">
      <c r="B49" s="79">
        <f>'P1dB CL'!E45</f>
        <v>18</v>
      </c>
      <c r="C49" s="20"/>
      <c r="D49" s="81">
        <f>ABS('P1dB CL'!C49--6.5305486)</f>
        <v>7.2360894</v>
      </c>
      <c r="E49" s="44">
        <f>ABS('P1dB CL'!C105--7.290772)</f>
        <v>6.8575240000000006</v>
      </c>
      <c r="F49" s="44">
        <f>ABS('P1dB CL'!C161--9.9569454)</f>
        <v>5.5016996000000002</v>
      </c>
      <c r="G49" s="44">
        <f>ABS('P1dB CL'!C217--18.368826)</f>
        <v>1.6494389999999974</v>
      </c>
      <c r="H49" s="44">
        <f>ABS('P1dB CL'!C273--30.028751)</f>
        <v>11.562329999999999</v>
      </c>
      <c r="I49" s="44">
        <f>ABS('P1dB CL'!C329--33.117031)</f>
        <v>18.465378999999999</v>
      </c>
      <c r="J49" s="20"/>
      <c r="K49" s="44">
        <f>ABS('P1dB CL'!C440-0)</f>
        <v>0</v>
      </c>
      <c r="L49" s="44">
        <f>ABS('P1dB CL'!C495-0)</f>
        <v>0</v>
      </c>
      <c r="M49" s="44">
        <f>ABS('P1dB CL'!C550-0)</f>
        <v>0</v>
      </c>
      <c r="N49" s="44">
        <f>ABS('P1dB CL'!C605-0)</f>
        <v>0</v>
      </c>
      <c r="O49" s="44">
        <f>ABS('P1dB CL'!C660-0)</f>
        <v>0</v>
      </c>
      <c r="P49" s="44">
        <f>ABS('P1dB CL'!C711-0)</f>
        <v>0</v>
      </c>
      <c r="R49" s="79">
        <f>'P1dB CL'!E45</f>
        <v>18</v>
      </c>
      <c r="S49" s="20"/>
      <c r="T49" s="81">
        <f>ABS('P1dB CL'!U49--8.2017612)</f>
        <v>5.5875508000000007</v>
      </c>
      <c r="U49" s="44">
        <f>ABS('P1dB CL'!U105--8.5041904)</f>
        <v>5.5730956000000003</v>
      </c>
      <c r="V49" s="44">
        <f>ABS('P1dB CL'!U161--9.6695967)</f>
        <v>5.3623703000000003</v>
      </c>
      <c r="W49" s="44">
        <f>ABS('P1dB CL'!U217--14.165125)</f>
        <v>1.8401770000000006</v>
      </c>
      <c r="X49" s="44">
        <f>ABS('P1dB CL'!U273--26.447212)</f>
        <v>8.8902029999999996</v>
      </c>
      <c r="Y49" s="44">
        <f>ABS('P1dB CL'!U329--33.798965)</f>
        <v>19.332522000000004</v>
      </c>
      <c r="Z49" s="20"/>
      <c r="AA49" s="44">
        <f>ABS('P1dB CL'!U440-0)</f>
        <v>0</v>
      </c>
      <c r="AB49" s="44">
        <f>ABS('P1dB CL'!U495-0)</f>
        <v>0</v>
      </c>
      <c r="AC49" s="44">
        <f>ABS('P1dB CL'!U550-0)</f>
        <v>0</v>
      </c>
      <c r="AD49" s="44">
        <f>ABS('P1dB CL'!U605-0)</f>
        <v>0</v>
      </c>
      <c r="AE49" s="44">
        <f>ABS('P1dB CL'!U660-0)</f>
        <v>0</v>
      </c>
      <c r="AF49" s="44">
        <f>ABS('P1dB CL'!U715-0)</f>
        <v>0</v>
      </c>
      <c r="AG49" s="20"/>
    </row>
    <row r="50" spans="2:33" x14ac:dyDescent="0.25">
      <c r="B50" s="79">
        <f>'P1dB CL'!E46</f>
        <v>18.7</v>
      </c>
      <c r="C50" s="20"/>
      <c r="D50" s="81">
        <f>ABS('P1dB CL'!C50--6.5305486)</f>
        <v>7.6153114000000004</v>
      </c>
      <c r="E50" s="44">
        <f>ABS('P1dB CL'!C106--7.290772)</f>
        <v>7.2387579999999998</v>
      </c>
      <c r="F50" s="44">
        <f>ABS('P1dB CL'!C162--9.9569454)</f>
        <v>5.8791206000000003</v>
      </c>
      <c r="G50" s="44">
        <f>ABS('P1dB CL'!C218--18.368826)</f>
        <v>1.2683769999999974</v>
      </c>
      <c r="H50" s="44">
        <f>ABS('P1dB CL'!C274--30.028751)</f>
        <v>11.179493999999998</v>
      </c>
      <c r="I50" s="44">
        <f>ABS('P1dB CL'!C330--33.117031)</f>
        <v>18.083450999999997</v>
      </c>
      <c r="J50" s="20"/>
      <c r="K50" s="44">
        <f>ABS('P1dB CL'!C441-0)</f>
        <v>0</v>
      </c>
      <c r="L50" s="44">
        <f>ABS('P1dB CL'!C496-0)</f>
        <v>0</v>
      </c>
      <c r="M50" s="44">
        <f>ABS('P1dB CL'!C551-0)</f>
        <v>0</v>
      </c>
      <c r="N50" s="44">
        <f>ABS('P1dB CL'!C606-0)</f>
        <v>0</v>
      </c>
      <c r="O50" s="44">
        <f>ABS('P1dB CL'!C661-0)</f>
        <v>0</v>
      </c>
      <c r="P50" s="44">
        <f>ABS('P1dB CL'!C712-0)</f>
        <v>0</v>
      </c>
      <c r="R50" s="79">
        <f>'P1dB CL'!E46</f>
        <v>18.7</v>
      </c>
      <c r="S50" s="20"/>
      <c r="T50" s="81">
        <f>ABS('P1dB CL'!U50--8.2017612)</f>
        <v>5.9686228000000003</v>
      </c>
      <c r="U50" s="44">
        <f>ABS('P1dB CL'!U106--8.5041904)</f>
        <v>5.9546656000000002</v>
      </c>
      <c r="V50" s="44">
        <f>ABS('P1dB CL'!U162--9.6695967)</f>
        <v>5.7422373000000011</v>
      </c>
      <c r="W50" s="44">
        <f>ABS('P1dB CL'!U218--14.165125)</f>
        <v>2.2197379999999995</v>
      </c>
      <c r="X50" s="44">
        <f>ABS('P1dB CL'!U274--26.447212)</f>
        <v>8.5117469999999997</v>
      </c>
      <c r="Y50" s="44">
        <f>ABS('P1dB CL'!U330--33.798965)</f>
        <v>18.951719000000004</v>
      </c>
      <c r="Z50" s="20"/>
      <c r="AA50" s="44">
        <f>ABS('P1dB CL'!U441-0)</f>
        <v>0</v>
      </c>
      <c r="AB50" s="44">
        <f>ABS('P1dB CL'!U496-0)</f>
        <v>0</v>
      </c>
      <c r="AC50" s="44">
        <f>ABS('P1dB CL'!U551-0)</f>
        <v>0</v>
      </c>
      <c r="AD50" s="44">
        <f>ABS('P1dB CL'!U606-0)</f>
        <v>0</v>
      </c>
      <c r="AE50" s="44">
        <f>ABS('P1dB CL'!U661-0)</f>
        <v>0</v>
      </c>
      <c r="AF50" s="44">
        <f>ABS('P1dB CL'!U716-0)</f>
        <v>0</v>
      </c>
      <c r="AG50" s="20"/>
    </row>
    <row r="51" spans="2:33" x14ac:dyDescent="0.25">
      <c r="B51" s="79">
        <f>'P1dB CL'!E47</f>
        <v>19.399999999999999</v>
      </c>
      <c r="C51" s="20"/>
      <c r="D51" s="81">
        <f>ABS('P1dB CL'!C51--6.5305486)</f>
        <v>7.9839533999999999</v>
      </c>
      <c r="E51" s="44">
        <f>ABS('P1dB CL'!C107--7.290772)</f>
        <v>7.6045340000000001</v>
      </c>
      <c r="F51" s="44">
        <f>ABS('P1dB CL'!C163--9.9569454)</f>
        <v>6.2542996000000013</v>
      </c>
      <c r="G51" s="44">
        <f>ABS('P1dB CL'!C219--18.368826)</f>
        <v>0.89578599999999753</v>
      </c>
      <c r="H51" s="44">
        <f>ABS('P1dB CL'!C275--30.028751)</f>
        <v>10.809283999999998</v>
      </c>
      <c r="I51" s="44">
        <f>ABS('P1dB CL'!C331--33.117031)</f>
        <v>17.711823999999996</v>
      </c>
      <c r="J51" s="20"/>
      <c r="K51" s="44">
        <f>ABS('P1dB CL'!C442-0)</f>
        <v>0</v>
      </c>
      <c r="L51" s="44">
        <f>ABS('P1dB CL'!C497-0)</f>
        <v>0</v>
      </c>
      <c r="M51" s="44">
        <f>ABS('P1dB CL'!C552-0)</f>
        <v>0</v>
      </c>
      <c r="N51" s="44">
        <f>ABS('P1dB CL'!C607-0)</f>
        <v>0</v>
      </c>
      <c r="O51" s="44">
        <f>ABS('P1dB CL'!C662-0)</f>
        <v>0</v>
      </c>
      <c r="P51" s="44">
        <f>ABS('P1dB CL'!C713-0)</f>
        <v>0</v>
      </c>
      <c r="R51" s="79">
        <f>'P1dB CL'!E47</f>
        <v>19.399999999999999</v>
      </c>
      <c r="S51" s="20"/>
      <c r="T51" s="81">
        <f>ABS('P1dB CL'!U51--8.2017612)</f>
        <v>6.3402138000000008</v>
      </c>
      <c r="U51" s="44">
        <f>ABS('P1dB CL'!U107--8.5041904)</f>
        <v>6.3245515999999995</v>
      </c>
      <c r="V51" s="44">
        <f>ABS('P1dB CL'!U163--9.6695967)</f>
        <v>6.1196853000000004</v>
      </c>
      <c r="W51" s="44">
        <f>ABS('P1dB CL'!U219--14.165125)</f>
        <v>2.5925119999999993</v>
      </c>
      <c r="X51" s="44">
        <f>ABS('P1dB CL'!U275--26.447212)</f>
        <v>8.1380669999999995</v>
      </c>
      <c r="Y51" s="44">
        <f>ABS('P1dB CL'!U331--33.798965)</f>
        <v>18.579316000000002</v>
      </c>
      <c r="Z51" s="20"/>
      <c r="AA51" s="44">
        <f>ABS('P1dB CL'!U442-0)</f>
        <v>0</v>
      </c>
      <c r="AB51" s="44">
        <f>ABS('P1dB CL'!U497-0)</f>
        <v>0</v>
      </c>
      <c r="AC51" s="44">
        <f>ABS('P1dB CL'!U552-0)</f>
        <v>0</v>
      </c>
      <c r="AD51" s="44">
        <f>ABS('P1dB CL'!U607-0)</f>
        <v>0</v>
      </c>
      <c r="AE51" s="44">
        <f>ABS('P1dB CL'!U662-0)</f>
        <v>0</v>
      </c>
      <c r="AF51" s="44">
        <f>ABS('P1dB CL'!U717-0)</f>
        <v>0</v>
      </c>
      <c r="AG51" s="20"/>
    </row>
    <row r="52" spans="2:33" x14ac:dyDescent="0.25">
      <c r="B52" s="79">
        <f>'P1dB CL'!E48</f>
        <v>20.100000000000001</v>
      </c>
      <c r="C52" s="20"/>
      <c r="D52" s="81">
        <f>ABS('P1dB CL'!C52--6.5305486)</f>
        <v>8.3123514000000007</v>
      </c>
      <c r="E52" s="44">
        <f>ABS('P1dB CL'!C108--7.290772)</f>
        <v>7.9353990000000012</v>
      </c>
      <c r="F52" s="44">
        <f>ABS('P1dB CL'!C164--9.9569454)</f>
        <v>6.5811575999999992</v>
      </c>
      <c r="G52" s="44">
        <f>ABS('P1dB CL'!C220--18.368826)</f>
        <v>0.57045799999999858</v>
      </c>
      <c r="H52" s="44">
        <f>ABS('P1dB CL'!C276--30.028751)</f>
        <v>10.478940999999999</v>
      </c>
      <c r="I52" s="44">
        <f>ABS('P1dB CL'!C332--33.117031)</f>
        <v>17.384453999999998</v>
      </c>
      <c r="J52" s="20"/>
      <c r="K52" s="44">
        <f>ABS('P1dB CL'!C443-0)</f>
        <v>0</v>
      </c>
      <c r="L52" s="44">
        <f>ABS('P1dB CL'!C498-0)</f>
        <v>0</v>
      </c>
      <c r="M52" s="44">
        <f>ABS('P1dB CL'!C553-0)</f>
        <v>0</v>
      </c>
      <c r="N52" s="44">
        <f>ABS('P1dB CL'!C608-0)</f>
        <v>0</v>
      </c>
      <c r="O52" s="44">
        <f>ABS('P1dB CL'!C663-0)</f>
        <v>0</v>
      </c>
      <c r="P52" s="44">
        <f>ABS('P1dB CL'!C714-0)</f>
        <v>0</v>
      </c>
      <c r="R52" s="79">
        <f>'P1dB CL'!E48</f>
        <v>20.100000000000001</v>
      </c>
      <c r="S52" s="20"/>
      <c r="T52" s="81">
        <f>ABS('P1dB CL'!U52--8.2017612)</f>
        <v>6.6673638000000004</v>
      </c>
      <c r="U52" s="44">
        <f>ABS('P1dB CL'!U108--8.5041904)</f>
        <v>6.6564585999999988</v>
      </c>
      <c r="V52" s="44">
        <f>ABS('P1dB CL'!U164--9.6695967)</f>
        <v>6.4476192999999995</v>
      </c>
      <c r="W52" s="44">
        <f>ABS('P1dB CL'!U220--14.165125)</f>
        <v>2.922934999999999</v>
      </c>
      <c r="X52" s="44">
        <f>ABS('P1dB CL'!U276--26.447212)</f>
        <v>7.811275000000002</v>
      </c>
      <c r="Y52" s="44">
        <f>ABS('P1dB CL'!U332--33.798965)</f>
        <v>18.251503000000003</v>
      </c>
      <c r="Z52" s="20"/>
      <c r="AA52" s="44">
        <f>ABS('P1dB CL'!U443-0)</f>
        <v>0</v>
      </c>
      <c r="AB52" s="44">
        <f>ABS('P1dB CL'!U498-0)</f>
        <v>0</v>
      </c>
      <c r="AC52" s="44">
        <f>ABS('P1dB CL'!U553-0)</f>
        <v>0</v>
      </c>
      <c r="AD52" s="44">
        <f>ABS('P1dB CL'!U608-0)</f>
        <v>0</v>
      </c>
      <c r="AE52" s="44">
        <f>ABS('P1dB CL'!U663-0)</f>
        <v>0</v>
      </c>
      <c r="AF52" s="44">
        <f>ABS('P1dB CL'!U718-0)</f>
        <v>0</v>
      </c>
      <c r="AG52" s="20"/>
    </row>
    <row r="53" spans="2:33" x14ac:dyDescent="0.25">
      <c r="B53" s="79">
        <f>'P1dB CL'!E49</f>
        <v>20.8</v>
      </c>
      <c r="C53" s="20"/>
      <c r="D53" s="81">
        <f>ABS('P1dB CL'!C53--6.5305486)</f>
        <v>8.5094053999999986</v>
      </c>
      <c r="E53" s="44">
        <f>ABS('P1dB CL'!C109--7.290772)</f>
        <v>8.1330510000000018</v>
      </c>
      <c r="F53" s="44">
        <f>ABS('P1dB CL'!C165--9.9569454)</f>
        <v>6.7772345999999981</v>
      </c>
      <c r="G53" s="44">
        <f>ABS('P1dB CL'!C221--18.368826)</f>
        <v>0.36936799999999792</v>
      </c>
      <c r="H53" s="44">
        <f>ABS('P1dB CL'!C277--30.028751)</f>
        <v>10.283062000000001</v>
      </c>
      <c r="I53" s="44">
        <f>ABS('P1dB CL'!C333--33.117031)</f>
        <v>17.185279999999999</v>
      </c>
      <c r="J53" s="20"/>
      <c r="K53" s="44">
        <f>ABS('P1dB CL'!C444-0)</f>
        <v>0</v>
      </c>
      <c r="L53" s="44">
        <f>ABS('P1dB CL'!C499-0)</f>
        <v>0</v>
      </c>
      <c r="M53" s="44">
        <f>ABS('P1dB CL'!C554-0)</f>
        <v>0</v>
      </c>
      <c r="N53" s="44">
        <f>ABS('P1dB CL'!C609-0)</f>
        <v>0</v>
      </c>
      <c r="O53" s="44">
        <f>ABS('P1dB CL'!C664-0)</f>
        <v>0</v>
      </c>
      <c r="P53" s="44">
        <f>ABS('P1dB CL'!C715-0)</f>
        <v>0</v>
      </c>
      <c r="R53" s="79">
        <f>'P1dB CL'!E49</f>
        <v>20.8</v>
      </c>
      <c r="S53" s="20"/>
      <c r="T53" s="81">
        <f>ABS('P1dB CL'!U53--8.2017612)</f>
        <v>6.8641518000000001</v>
      </c>
      <c r="U53" s="44">
        <f>ABS('P1dB CL'!U109--8.5041904)</f>
        <v>6.8528735999999988</v>
      </c>
      <c r="V53" s="44">
        <f>ABS('P1dB CL'!U165--9.6695967)</f>
        <v>6.6457493000000021</v>
      </c>
      <c r="W53" s="44">
        <f>ABS('P1dB CL'!U221--14.165125)</f>
        <v>3.1215289999999989</v>
      </c>
      <c r="X53" s="44">
        <f>ABS('P1dB CL'!U277--26.447212)</f>
        <v>7.6118750000000013</v>
      </c>
      <c r="Y53" s="44">
        <f>ABS('P1dB CL'!U333--33.798965)</f>
        <v>18.053339000000001</v>
      </c>
      <c r="Z53" s="20"/>
      <c r="AA53" s="44">
        <f>ABS('P1dB CL'!U444-0)</f>
        <v>0</v>
      </c>
      <c r="AB53" s="44">
        <f>ABS('P1dB CL'!U499-0)</f>
        <v>0</v>
      </c>
      <c r="AC53" s="44">
        <f>ABS('P1dB CL'!U554-0)</f>
        <v>0</v>
      </c>
      <c r="AD53" s="44">
        <f>ABS('P1dB CL'!U609-0)</f>
        <v>0</v>
      </c>
      <c r="AE53" s="44">
        <f>ABS('P1dB CL'!U664-0)</f>
        <v>0</v>
      </c>
      <c r="AF53" s="44">
        <f>ABS('P1dB CL'!U719-0)</f>
        <v>0</v>
      </c>
      <c r="AG53" s="20"/>
    </row>
    <row r="54" spans="2:33" x14ac:dyDescent="0.25">
      <c r="B54" s="79">
        <f>'P1dB CL'!E50</f>
        <v>21.5</v>
      </c>
      <c r="C54" s="20"/>
      <c r="D54" s="81">
        <f>ABS('P1dB CL'!C54--6.5305486)</f>
        <v>8.5564613999999999</v>
      </c>
      <c r="E54" s="44">
        <f>ABS('P1dB CL'!C110--7.290772)</f>
        <v>8.1830640000000017</v>
      </c>
      <c r="F54" s="44">
        <f>ABS('P1dB CL'!C166--9.9569454)</f>
        <v>6.8273735999999996</v>
      </c>
      <c r="G54" s="44">
        <f>ABS('P1dB CL'!C222--18.368826)</f>
        <v>0.32187899999999914</v>
      </c>
      <c r="H54" s="44">
        <f>ABS('P1dB CL'!C278--30.028751)</f>
        <v>10.234701000000001</v>
      </c>
      <c r="I54" s="44">
        <f>ABS('P1dB CL'!C334--33.117031)</f>
        <v>17.138234999999995</v>
      </c>
      <c r="J54" s="20"/>
      <c r="K54" s="44">
        <f>ABS('P1dB CL'!C445-0)</f>
        <v>0</v>
      </c>
      <c r="L54" s="44">
        <f>ABS('P1dB CL'!C500-0)</f>
        <v>0</v>
      </c>
      <c r="M54" s="44">
        <f>ABS('P1dB CL'!C555-0)</f>
        <v>0</v>
      </c>
      <c r="N54" s="44">
        <f>ABS('P1dB CL'!C610-0)</f>
        <v>0</v>
      </c>
      <c r="O54" s="44">
        <f>ABS('P1dB CL'!C665-0)</f>
        <v>0</v>
      </c>
      <c r="P54" s="44">
        <f>ABS('P1dB CL'!C716-0)</f>
        <v>0</v>
      </c>
      <c r="R54" s="79">
        <f>'P1dB CL'!E50</f>
        <v>21.5</v>
      </c>
      <c r="S54" s="20"/>
      <c r="T54" s="81">
        <f>ABS('P1dB CL'!U54--8.2017612)</f>
        <v>6.9151988000000006</v>
      </c>
      <c r="U54" s="44">
        <f>ABS('P1dB CL'!U110--8.5041904)</f>
        <v>6.9021895999999998</v>
      </c>
      <c r="V54" s="44">
        <f>ABS('P1dB CL'!U166--9.6695967)</f>
        <v>6.6925172999999987</v>
      </c>
      <c r="W54" s="44">
        <f>ABS('P1dB CL'!U222--14.165125)</f>
        <v>3.1703110000000017</v>
      </c>
      <c r="X54" s="44">
        <f>ABS('P1dB CL'!U278--26.447212)</f>
        <v>7.5603860000000012</v>
      </c>
      <c r="Y54" s="44">
        <f>ABS('P1dB CL'!U334--33.798965)</f>
        <v>18.004083000000001</v>
      </c>
      <c r="Z54" s="20"/>
      <c r="AA54" s="44">
        <f>ABS('P1dB CL'!U445-0)</f>
        <v>0</v>
      </c>
      <c r="AB54" s="44">
        <f>ABS('P1dB CL'!U500-0)</f>
        <v>0</v>
      </c>
      <c r="AC54" s="44">
        <f>ABS('P1dB CL'!U555-0)</f>
        <v>0</v>
      </c>
      <c r="AD54" s="44">
        <f>ABS('P1dB CL'!U610-0)</f>
        <v>0</v>
      </c>
      <c r="AE54" s="44">
        <f>ABS('P1dB CL'!U665-0)</f>
        <v>0</v>
      </c>
      <c r="AF54" s="44">
        <f>ABS('P1dB CL'!U720-0)</f>
        <v>0</v>
      </c>
      <c r="AG54" s="20"/>
    </row>
    <row r="55" spans="2:33" x14ac:dyDescent="0.25">
      <c r="B55" s="79">
        <f>'P1dB CL'!E51</f>
        <v>22.2</v>
      </c>
      <c r="C55" s="20"/>
      <c r="D55" s="81">
        <f>ABS('P1dB CL'!C55--6.5305486)</f>
        <v>8.5582354000000009</v>
      </c>
      <c r="E55" s="44">
        <f>ABS('P1dB CL'!C111--7.290772)</f>
        <v>8.1845409999999994</v>
      </c>
      <c r="F55" s="44">
        <f>ABS('P1dB CL'!C167--9.9569454)</f>
        <v>6.8268505999999984</v>
      </c>
      <c r="G55" s="44">
        <f>ABS('P1dB CL'!C223--18.368826)</f>
        <v>0.32320199999999843</v>
      </c>
      <c r="H55" s="44">
        <f>ABS('P1dB CL'!C279--30.028751)</f>
        <v>10.233823000000001</v>
      </c>
      <c r="I55" s="44">
        <f>ABS('P1dB CL'!C335--33.117031)</f>
        <v>17.137896999999995</v>
      </c>
      <c r="J55" s="20"/>
      <c r="K55" s="44">
        <f>ABS('P1dB CL'!C446-0)</f>
        <v>0</v>
      </c>
      <c r="L55" s="44">
        <f>ABS('P1dB CL'!C501-0)</f>
        <v>0</v>
      </c>
      <c r="M55" s="44">
        <f>ABS('P1dB CL'!C556-0)</f>
        <v>0</v>
      </c>
      <c r="N55" s="44">
        <f>ABS('P1dB CL'!C611-0)</f>
        <v>0</v>
      </c>
      <c r="O55" s="44">
        <f>ABS('P1dB CL'!C666-0)</f>
        <v>0</v>
      </c>
      <c r="P55" s="44">
        <f>ABS('P1dB CL'!C717-0)</f>
        <v>0</v>
      </c>
      <c r="R55" s="79">
        <f>'P1dB CL'!E51</f>
        <v>22.2</v>
      </c>
      <c r="S55" s="20"/>
      <c r="T55" s="81">
        <f>ABS('P1dB CL'!U55--8.2017612)</f>
        <v>6.9137997999999996</v>
      </c>
      <c r="U55" s="44">
        <f>ABS('P1dB CL'!U111--8.5041904)</f>
        <v>6.9044375999999996</v>
      </c>
      <c r="V55" s="44">
        <f>ABS('P1dB CL'!U167--9.6695967)</f>
        <v>6.6966482999999997</v>
      </c>
      <c r="W55" s="44">
        <f>ABS('P1dB CL'!U223--14.165125)</f>
        <v>3.1722140000000003</v>
      </c>
      <c r="X55" s="44">
        <f>ABS('P1dB CL'!U279--26.447212)</f>
        <v>7.5619750000000003</v>
      </c>
      <c r="Y55" s="44">
        <f>ABS('P1dB CL'!U335--33.798965)</f>
        <v>18.002304000000002</v>
      </c>
      <c r="Z55" s="20"/>
      <c r="AA55" s="44">
        <f>ABS('P1dB CL'!U446-0)</f>
        <v>0</v>
      </c>
      <c r="AB55" s="44">
        <f>ABS('P1dB CL'!U501-0)</f>
        <v>0</v>
      </c>
      <c r="AC55" s="44">
        <f>ABS('P1dB CL'!U556-0)</f>
        <v>0</v>
      </c>
      <c r="AD55" s="44">
        <f>ABS('P1dB CL'!U611-0)</f>
        <v>0</v>
      </c>
      <c r="AE55" s="44">
        <f>ABS('P1dB CL'!U666-0)</f>
        <v>0</v>
      </c>
      <c r="AF55" s="44">
        <f>ABS('P1dB CL'!U721-0)</f>
        <v>0</v>
      </c>
      <c r="AG55" s="20"/>
    </row>
    <row r="56" spans="2:33" x14ac:dyDescent="0.25">
      <c r="B56" s="79">
        <f>'P1dB CL'!E52</f>
        <v>22.9</v>
      </c>
      <c r="D56" s="81">
        <f>ABS('P1dB CL'!C56--6.5305486)</f>
        <v>8.5586163999999982</v>
      </c>
      <c r="E56" s="44">
        <f>ABS('P1dB CL'!C112--7.290772)</f>
        <v>8.1836969999999987</v>
      </c>
      <c r="F56" s="44">
        <f>ABS('P1dB CL'!C168--9.9569454)</f>
        <v>6.829963600000001</v>
      </c>
      <c r="G56" s="44">
        <f>ABS('P1dB CL'!C224--18.368826)</f>
        <v>0.31997699999999796</v>
      </c>
      <c r="H56" s="44">
        <f>ABS('P1dB CL'!C280--30.028751)</f>
        <v>10.230699000000001</v>
      </c>
      <c r="I56" s="44">
        <f>ABS('P1dB CL'!C336--33.117031)</f>
        <v>17.136220999999999</v>
      </c>
      <c r="J56" s="20"/>
      <c r="K56" s="44">
        <f>ABS('P1dB CL'!C447-0)</f>
        <v>0</v>
      </c>
      <c r="L56" s="44">
        <f>ABS('P1dB CL'!C502-0)</f>
        <v>0</v>
      </c>
      <c r="M56" s="44">
        <f>ABS('P1dB CL'!C557-0)</f>
        <v>0</v>
      </c>
      <c r="N56" s="44">
        <f>ABS('P1dB CL'!C612-0)</f>
        <v>0</v>
      </c>
      <c r="O56" s="44">
        <f>ABS('P1dB CL'!C667-0)</f>
        <v>0</v>
      </c>
      <c r="P56" s="44">
        <f>ABS('P1dB CL'!C718-0)</f>
        <v>0</v>
      </c>
      <c r="R56" s="79">
        <f>'P1dB CL'!E52</f>
        <v>22.9</v>
      </c>
      <c r="T56" s="81">
        <f>ABS('P1dB CL'!U56--8.2017612)</f>
        <v>6.9146947999999995</v>
      </c>
      <c r="U56" s="44">
        <f>ABS('P1dB CL'!U112--8.5041904)</f>
        <v>6.9067455999999989</v>
      </c>
      <c r="V56" s="44">
        <f>ABS('P1dB CL'!U168--9.6695967)</f>
        <v>6.6959523000000019</v>
      </c>
      <c r="W56" s="44">
        <f>ABS('P1dB CL'!U224--14.165125)</f>
        <v>3.1692940000000007</v>
      </c>
      <c r="X56" s="44">
        <f>ABS('P1dB CL'!U280--26.447212)</f>
        <v>7.5640260000000019</v>
      </c>
      <c r="Y56" s="44">
        <f>ABS('P1dB CL'!U336--33.798965)</f>
        <v>18.000426000000004</v>
      </c>
      <c r="Z56" s="20"/>
      <c r="AA56" s="44">
        <f>ABS('P1dB CL'!U447-0)</f>
        <v>0</v>
      </c>
      <c r="AB56" s="44">
        <f>ABS('P1dB CL'!U502-0)</f>
        <v>0</v>
      </c>
      <c r="AC56" s="44">
        <f>ABS('P1dB CL'!U557-0)</f>
        <v>0</v>
      </c>
      <c r="AD56" s="44">
        <f>ABS('P1dB CL'!U612-0)</f>
        <v>0</v>
      </c>
      <c r="AE56" s="44">
        <f>ABS('P1dB CL'!U667-0)</f>
        <v>0</v>
      </c>
      <c r="AF56" s="44">
        <f>ABS('P1dB CL'!U722-0)</f>
        <v>0</v>
      </c>
    </row>
    <row r="57" spans="2:33" x14ac:dyDescent="0.25">
      <c r="B57" s="79">
        <f>'P1dB CL'!E53</f>
        <v>23.6</v>
      </c>
      <c r="D57" s="81">
        <f>ABS('P1dB CL'!C57--6.5305486)</f>
        <v>8.5564123999999993</v>
      </c>
      <c r="E57" s="44">
        <f>ABS('P1dB CL'!C113--7.290772)</f>
        <v>8.1819839999999999</v>
      </c>
      <c r="F57" s="44">
        <f>ABS('P1dB CL'!C169--9.9569454)</f>
        <v>6.824174600000001</v>
      </c>
      <c r="G57" s="44">
        <f>ABS('P1dB CL'!C225--18.368826)</f>
        <v>0.32449899999999943</v>
      </c>
      <c r="H57" s="44">
        <f>ABS('P1dB CL'!C281--30.028751)</f>
        <v>10.237269999999999</v>
      </c>
      <c r="I57" s="44">
        <f>ABS('P1dB CL'!C337--33.117031)</f>
        <v>17.138648999999997</v>
      </c>
      <c r="J57" s="20"/>
      <c r="K57" s="44">
        <f>ABS('P1dB CL'!C448-0)</f>
        <v>0</v>
      </c>
      <c r="L57" s="44">
        <f>ABS('P1dB CL'!C503-0)</f>
        <v>0</v>
      </c>
      <c r="M57" s="44">
        <f>ABS('P1dB CL'!C558-0)</f>
        <v>0</v>
      </c>
      <c r="N57" s="44">
        <f>ABS('P1dB CL'!C613-0)</f>
        <v>0</v>
      </c>
      <c r="O57" s="44">
        <f>ABS('P1dB CL'!C668-0)</f>
        <v>0</v>
      </c>
      <c r="P57" s="44">
        <f>ABS('P1dB CL'!C719-0)</f>
        <v>0</v>
      </c>
      <c r="R57" s="79">
        <f>'P1dB CL'!E53</f>
        <v>23.6</v>
      </c>
      <c r="T57" s="81">
        <f>ABS('P1dB CL'!U57--8.2017612)</f>
        <v>6.9130248000000005</v>
      </c>
      <c r="U57" s="44">
        <f>ABS('P1dB CL'!U113--8.5041904)</f>
        <v>6.9020785999999994</v>
      </c>
      <c r="V57" s="44">
        <f>ABS('P1dB CL'!U169--9.6695967)</f>
        <v>6.6943273000000012</v>
      </c>
      <c r="W57" s="44">
        <f>ABS('P1dB CL'!U225--14.165125)</f>
        <v>3.1680680000000017</v>
      </c>
      <c r="X57" s="44">
        <f>ABS('P1dB CL'!U281--26.447212)</f>
        <v>7.5664079999999991</v>
      </c>
      <c r="Y57" s="44">
        <f>ABS('P1dB CL'!U337--33.798965)</f>
        <v>18.004231000000004</v>
      </c>
      <c r="Z57" s="20"/>
      <c r="AA57" s="44">
        <f>ABS('P1dB CL'!U448-0)</f>
        <v>0</v>
      </c>
      <c r="AB57" s="44">
        <f>ABS('P1dB CL'!U503-0)</f>
        <v>0</v>
      </c>
      <c r="AC57" s="44">
        <f>ABS('P1dB CL'!U558-0)</f>
        <v>0</v>
      </c>
      <c r="AD57" s="44">
        <f>ABS('P1dB CL'!U613-0)</f>
        <v>0</v>
      </c>
      <c r="AE57" s="44">
        <f>ABS('P1dB CL'!U668-0)</f>
        <v>0</v>
      </c>
      <c r="AF57" s="44">
        <f>ABS('P1dB CL'!U723-0)</f>
        <v>0</v>
      </c>
    </row>
    <row r="58" spans="2:33" x14ac:dyDescent="0.25">
      <c r="B58" s="79">
        <f>'P1dB CL'!E54</f>
        <v>24.3</v>
      </c>
      <c r="D58" s="81">
        <f>ABS('P1dB CL'!C58--6.5305486)</f>
        <v>8.5557523999999994</v>
      </c>
      <c r="E58" s="44">
        <f>ABS('P1dB CL'!C114--7.290772)</f>
        <v>8.1825219999999987</v>
      </c>
      <c r="F58" s="44">
        <f>ABS('P1dB CL'!C170--9.9569454)</f>
        <v>6.8247945999999988</v>
      </c>
      <c r="G58" s="44">
        <f>ABS('P1dB CL'!C226--18.368826)</f>
        <v>0.32354199999999977</v>
      </c>
      <c r="H58" s="44">
        <f>ABS('P1dB CL'!C282--30.028751)</f>
        <v>10.236169</v>
      </c>
      <c r="I58" s="44">
        <f>ABS('P1dB CL'!C338--33.117031)</f>
        <v>17.140770999999997</v>
      </c>
      <c r="J58" s="20"/>
      <c r="K58" s="44">
        <f>ABS('P1dB CL'!C449-0)</f>
        <v>0</v>
      </c>
      <c r="L58" s="44">
        <f>ABS('P1dB CL'!C504-0)</f>
        <v>0</v>
      </c>
      <c r="M58" s="44">
        <f>ABS('P1dB CL'!C559-0)</f>
        <v>0</v>
      </c>
      <c r="N58" s="44">
        <f>ABS('P1dB CL'!C614-0)</f>
        <v>0</v>
      </c>
      <c r="O58" s="44">
        <f>ABS('P1dB CL'!C669-0)</f>
        <v>0</v>
      </c>
      <c r="P58" s="44">
        <f>ABS('P1dB CL'!C720-0)</f>
        <v>0</v>
      </c>
      <c r="R58" s="79">
        <f>'P1dB CL'!E54</f>
        <v>24.3</v>
      </c>
      <c r="T58" s="81">
        <f>ABS('P1dB CL'!U58--8.2017612)</f>
        <v>6.9139137999999996</v>
      </c>
      <c r="U58" s="44">
        <f>ABS('P1dB CL'!U114--8.5041904)</f>
        <v>6.9011295999999991</v>
      </c>
      <c r="V58" s="44">
        <f>ABS('P1dB CL'!U170--9.6695967)</f>
        <v>6.6931043000000017</v>
      </c>
      <c r="W58" s="44">
        <f>ABS('P1dB CL'!U226--14.165125)</f>
        <v>3.1693549999999995</v>
      </c>
      <c r="X58" s="44">
        <f>ABS('P1dB CL'!U282--26.447212)</f>
        <v>7.5652040000000014</v>
      </c>
      <c r="Y58" s="44">
        <f>ABS('P1dB CL'!U338--33.798965)</f>
        <v>18.004685000000002</v>
      </c>
      <c r="Z58" s="20"/>
      <c r="AA58" s="44">
        <f>ABS('P1dB CL'!U449-0)</f>
        <v>0</v>
      </c>
      <c r="AB58" s="44">
        <f>ABS('P1dB CL'!U504-0)</f>
        <v>0</v>
      </c>
      <c r="AC58" s="44">
        <f>ABS('P1dB CL'!U559-0)</f>
        <v>0</v>
      </c>
      <c r="AD58" s="44">
        <f>ABS('P1dB CL'!U614-0)</f>
        <v>0</v>
      </c>
      <c r="AE58" s="44">
        <f>ABS('P1dB CL'!U669-0)</f>
        <v>0</v>
      </c>
      <c r="AF58" s="44">
        <f>ABS('P1dB CL'!U724-0)</f>
        <v>0</v>
      </c>
    </row>
    <row r="59" spans="2:33" x14ac:dyDescent="0.25">
      <c r="B59" s="79">
        <f>'P1dB CL'!E55</f>
        <v>25</v>
      </c>
      <c r="D59" s="81">
        <f>ABS('P1dB CL'!C59--6.5305486)</f>
        <v>8.5525693999999994</v>
      </c>
      <c r="E59" s="44">
        <f>ABS('P1dB CL'!C115--7.290772)</f>
        <v>8.1792639999999999</v>
      </c>
      <c r="F59" s="44">
        <f>ABS('P1dB CL'!C171--9.9569454)</f>
        <v>6.821302600000001</v>
      </c>
      <c r="G59" s="44">
        <f>ABS('P1dB CL'!C227--18.368826)</f>
        <v>0.32658999999999949</v>
      </c>
      <c r="H59" s="44">
        <f>ABS('P1dB CL'!C283--30.028751)</f>
        <v>10.238878</v>
      </c>
      <c r="I59" s="44">
        <f>ABS('P1dB CL'!C339--33.117031)</f>
        <v>17.142432999999997</v>
      </c>
      <c r="J59" s="20"/>
      <c r="K59" s="44">
        <f>ABS('P1dB CL'!C450-0)</f>
        <v>0</v>
      </c>
      <c r="L59" s="44">
        <f>ABS('P1dB CL'!C505-0)</f>
        <v>0</v>
      </c>
      <c r="M59" s="44">
        <f>ABS('P1dB CL'!C560-0)</f>
        <v>0</v>
      </c>
      <c r="N59" s="44">
        <f>ABS('P1dB CL'!C615-0)</f>
        <v>0</v>
      </c>
      <c r="O59" s="44">
        <f>ABS('P1dB CL'!C670-0)</f>
        <v>0</v>
      </c>
      <c r="P59" s="44">
        <f>ABS('P1dB CL'!C721-0)</f>
        <v>0</v>
      </c>
      <c r="R59" s="79">
        <f>'P1dB CL'!E55</f>
        <v>25</v>
      </c>
      <c r="T59" s="81">
        <f>ABS('P1dB CL'!U59--8.2017612)</f>
        <v>6.9120057999999993</v>
      </c>
      <c r="U59" s="44">
        <f>ABS('P1dB CL'!U115--8.5041904)</f>
        <v>6.9008565999999991</v>
      </c>
      <c r="V59" s="44">
        <f>ABS('P1dB CL'!U171--9.6695967)</f>
        <v>6.6918232999999994</v>
      </c>
      <c r="W59" s="44">
        <f>ABS('P1dB CL'!U227--14.165125)</f>
        <v>3.1639079999999993</v>
      </c>
      <c r="X59" s="44">
        <f>ABS('P1dB CL'!U283--26.447212)</f>
        <v>7.5661790000000018</v>
      </c>
      <c r="Y59" s="44">
        <f>ABS('P1dB CL'!U339--33.798965)</f>
        <v>18.007772000000003</v>
      </c>
      <c r="Z59" s="20"/>
      <c r="AA59" s="44">
        <f>ABS('P1dB CL'!U450-0)</f>
        <v>0</v>
      </c>
      <c r="AB59" s="44">
        <f>ABS('P1dB CL'!U505-0)</f>
        <v>0</v>
      </c>
      <c r="AC59" s="44">
        <f>ABS('P1dB CL'!U560-0)</f>
        <v>0</v>
      </c>
      <c r="AD59" s="44">
        <f>ABS('P1dB CL'!U615-0)</f>
        <v>0</v>
      </c>
      <c r="AE59" s="44">
        <f>ABS('P1dB CL'!U670-0)</f>
        <v>0</v>
      </c>
      <c r="AF59" s="44">
        <f>ABS('P1dB CL'!U725-0)</f>
        <v>0</v>
      </c>
    </row>
    <row r="60" spans="2:33" x14ac:dyDescent="0.25">
      <c r="B60" s="79"/>
      <c r="D60" s="44"/>
      <c r="E60" s="44"/>
      <c r="F60" s="44"/>
      <c r="G60" s="44"/>
      <c r="H60" s="44"/>
      <c r="I60" s="44"/>
      <c r="K60" s="44"/>
      <c r="L60" s="44"/>
      <c r="M60" s="44"/>
      <c r="N60" s="44"/>
      <c r="O60" s="44"/>
      <c r="P60" s="44"/>
      <c r="R60" s="79"/>
      <c r="T60" s="44"/>
      <c r="U60" s="44"/>
      <c r="V60" s="44"/>
      <c r="W60" s="44"/>
      <c r="X60" s="44"/>
      <c r="Y60" s="44"/>
      <c r="AA60" s="44"/>
      <c r="AB60" s="44"/>
      <c r="AC60" s="44"/>
      <c r="AD60" s="44"/>
      <c r="AE60" s="44"/>
      <c r="AF60" s="44"/>
    </row>
    <row r="61" spans="2:33" x14ac:dyDescent="0.25">
      <c r="B61" s="79"/>
      <c r="D61" s="44"/>
      <c r="E61" s="44"/>
      <c r="F61" s="44"/>
      <c r="G61" s="44"/>
      <c r="H61" s="44"/>
      <c r="I61" s="44"/>
      <c r="K61" s="44"/>
      <c r="L61" s="44"/>
      <c r="M61" s="44"/>
      <c r="N61" s="44"/>
      <c r="O61" s="44"/>
      <c r="P61" s="44"/>
      <c r="R61" s="79"/>
      <c r="T61" s="44"/>
      <c r="U61" s="44"/>
      <c r="V61" s="44"/>
      <c r="W61" s="44"/>
      <c r="X61" s="44"/>
      <c r="Y61" s="44"/>
      <c r="AA61" s="44"/>
      <c r="AB61" s="44"/>
      <c r="AC61" s="44"/>
      <c r="AD61" s="44"/>
      <c r="AE61" s="44"/>
      <c r="AF61" s="44"/>
    </row>
    <row r="62" spans="2:33" x14ac:dyDescent="0.25">
      <c r="B62" s="79"/>
      <c r="D62" s="44"/>
      <c r="E62" s="44"/>
      <c r="F62" s="44"/>
      <c r="G62" s="44"/>
      <c r="H62" s="44"/>
      <c r="I62" s="44"/>
      <c r="K62" s="44"/>
      <c r="L62" s="44"/>
      <c r="M62" s="44"/>
      <c r="N62" s="44"/>
      <c r="O62" s="44"/>
      <c r="P62" s="44"/>
      <c r="R62" s="79"/>
      <c r="T62" s="44"/>
      <c r="U62" s="44"/>
      <c r="V62" s="44"/>
      <c r="W62" s="44"/>
      <c r="X62" s="44"/>
      <c r="Y62" s="44"/>
      <c r="AA62" s="44"/>
      <c r="AB62" s="44"/>
      <c r="AC62" s="44"/>
      <c r="AD62" s="44"/>
      <c r="AE62" s="44"/>
      <c r="AF62" s="44"/>
    </row>
    <row r="63" spans="2:33" x14ac:dyDescent="0.25">
      <c r="B63" s="79"/>
      <c r="D63" s="44"/>
      <c r="E63" s="44"/>
      <c r="F63" s="44"/>
      <c r="G63" s="44"/>
      <c r="H63" s="44"/>
      <c r="I63" s="44"/>
      <c r="K63" s="44"/>
      <c r="L63" s="44"/>
      <c r="M63" s="44"/>
      <c r="N63" s="44"/>
      <c r="O63" s="44"/>
      <c r="P63" s="44"/>
      <c r="R63" s="79"/>
      <c r="T63" s="44"/>
      <c r="U63" s="44"/>
      <c r="V63" s="44"/>
      <c r="W63" s="44"/>
      <c r="X63" s="44"/>
      <c r="Y63" s="44"/>
      <c r="AA63" s="44"/>
      <c r="AB63" s="44"/>
      <c r="AC63" s="44"/>
      <c r="AD63" s="44"/>
      <c r="AE63" s="44"/>
      <c r="AF63" s="44"/>
    </row>
    <row r="64" spans="2:33" x14ac:dyDescent="0.25">
      <c r="B64" s="79"/>
      <c r="D64" s="44"/>
      <c r="E64" s="44"/>
      <c r="F64" s="44"/>
      <c r="G64" s="44"/>
      <c r="H64" s="44"/>
      <c r="I64" s="44"/>
      <c r="K64" s="44"/>
      <c r="L64" s="44"/>
      <c r="M64" s="44"/>
      <c r="N64" s="44"/>
      <c r="O64" s="44"/>
      <c r="P64" s="44"/>
      <c r="R64" s="79"/>
      <c r="T64" s="44"/>
      <c r="U64" s="44"/>
      <c r="V64" s="44"/>
      <c r="W64" s="44"/>
      <c r="X64" s="44"/>
      <c r="Y64" s="44"/>
      <c r="AA64" s="44"/>
      <c r="AB64" s="44"/>
      <c r="AC64" s="44"/>
      <c r="AD64" s="44"/>
      <c r="AE64" s="44"/>
      <c r="AF64" s="44"/>
    </row>
    <row r="65" spans="2:32" x14ac:dyDescent="0.25">
      <c r="B65" s="79"/>
      <c r="D65" s="44"/>
      <c r="E65" s="44"/>
      <c r="F65" s="44"/>
      <c r="G65" s="44"/>
      <c r="H65" s="44"/>
      <c r="I65" s="44"/>
      <c r="K65" s="44"/>
      <c r="L65" s="44"/>
      <c r="M65" s="44"/>
      <c r="N65" s="44"/>
      <c r="O65" s="44"/>
      <c r="P65" s="44"/>
      <c r="R65" s="79"/>
      <c r="T65" s="44"/>
      <c r="U65" s="44"/>
      <c r="V65" s="44"/>
      <c r="W65" s="44"/>
      <c r="X65" s="44"/>
      <c r="Y65" s="44"/>
      <c r="AA65" s="44"/>
      <c r="AB65" s="44"/>
      <c r="AC65" s="44"/>
      <c r="AD65" s="44"/>
      <c r="AE65" s="44"/>
      <c r="AF65" s="44"/>
    </row>
    <row r="66" spans="2:32" x14ac:dyDescent="0.25">
      <c r="B66" s="79"/>
      <c r="D66" s="44"/>
      <c r="E66" s="44"/>
      <c r="F66" s="44"/>
      <c r="G66" s="44"/>
      <c r="H66" s="44"/>
      <c r="I66" s="44"/>
      <c r="K66" s="44"/>
      <c r="L66" s="44"/>
      <c r="M66" s="44"/>
      <c r="N66" s="44"/>
      <c r="O66" s="44"/>
      <c r="P66" s="44"/>
      <c r="R66" s="79"/>
      <c r="T66" s="44"/>
      <c r="U66" s="44"/>
      <c r="V66" s="44"/>
      <c r="W66" s="44"/>
      <c r="X66" s="44"/>
      <c r="Y66" s="44"/>
      <c r="AA66" s="44"/>
      <c r="AB66" s="44"/>
      <c r="AC66" s="44"/>
      <c r="AD66" s="44"/>
      <c r="AE66" s="44"/>
      <c r="AF66" s="44"/>
    </row>
    <row r="67" spans="2:32" x14ac:dyDescent="0.25">
      <c r="B67" s="79"/>
      <c r="D67" s="44"/>
      <c r="E67" s="44"/>
      <c r="F67" s="44"/>
      <c r="G67" s="44"/>
      <c r="H67" s="44"/>
      <c r="I67" s="44"/>
      <c r="K67" s="44"/>
      <c r="L67" s="44"/>
      <c r="M67" s="44"/>
      <c r="N67" s="44"/>
      <c r="O67" s="44"/>
      <c r="P67" s="44"/>
      <c r="R67" s="79"/>
      <c r="T67" s="44"/>
      <c r="U67" s="44"/>
      <c r="V67" s="44"/>
      <c r="W67" s="44"/>
      <c r="X67" s="44"/>
      <c r="Y67" s="44"/>
      <c r="AA67" s="44"/>
      <c r="AB67" s="44"/>
      <c r="AC67" s="44"/>
      <c r="AD67" s="44"/>
      <c r="AE67" s="44"/>
      <c r="AF67" s="44"/>
    </row>
    <row r="68" spans="2:32" x14ac:dyDescent="0.25">
      <c r="B68" s="79"/>
      <c r="D68" s="44"/>
      <c r="E68" s="44"/>
      <c r="F68" s="44"/>
      <c r="G68" s="44"/>
      <c r="H68" s="44"/>
      <c r="I68" s="44"/>
      <c r="K68" s="44"/>
      <c r="L68" s="44"/>
      <c r="M68" s="44"/>
      <c r="N68" s="44"/>
      <c r="O68" s="44"/>
      <c r="P68" s="44"/>
      <c r="R68" s="79"/>
      <c r="T68" s="44"/>
      <c r="U68" s="44"/>
      <c r="V68" s="44"/>
      <c r="W68" s="44"/>
      <c r="X68" s="44"/>
      <c r="Y68" s="44"/>
      <c r="AA68" s="44"/>
      <c r="AB68" s="44"/>
      <c r="AC68" s="44"/>
      <c r="AD68" s="44"/>
      <c r="AE68" s="44"/>
      <c r="AF68" s="44"/>
    </row>
    <row r="69" spans="2:32" x14ac:dyDescent="0.25">
      <c r="B69" s="79"/>
      <c r="D69" s="44"/>
      <c r="E69" s="44"/>
      <c r="F69" s="44"/>
      <c r="G69" s="44"/>
      <c r="H69" s="44"/>
      <c r="I69" s="44"/>
      <c r="K69" s="44"/>
      <c r="L69" s="44"/>
      <c r="M69" s="44"/>
      <c r="N69" s="44"/>
      <c r="O69" s="44"/>
      <c r="P69" s="44"/>
      <c r="R69" s="79"/>
      <c r="T69" s="44"/>
      <c r="U69" s="44"/>
      <c r="V69" s="44"/>
      <c r="W69" s="44"/>
      <c r="X69" s="44"/>
      <c r="Y69" s="44"/>
      <c r="AA69" s="44"/>
      <c r="AB69" s="44"/>
      <c r="AC69" s="44"/>
      <c r="AD69" s="44"/>
      <c r="AE69" s="44"/>
      <c r="AF69" s="44"/>
    </row>
    <row r="70" spans="2:32" x14ac:dyDescent="0.25">
      <c r="B70" s="79"/>
      <c r="D70" s="44"/>
      <c r="E70" s="44"/>
      <c r="F70" s="44"/>
      <c r="G70" s="44"/>
      <c r="H70" s="44"/>
      <c r="I70" s="44"/>
      <c r="K70" s="44"/>
      <c r="L70" s="44"/>
      <c r="M70" s="44"/>
      <c r="N70" s="44"/>
      <c r="O70" s="44"/>
      <c r="P70" s="44"/>
      <c r="R70" s="79"/>
      <c r="T70" s="44"/>
      <c r="U70" s="44"/>
      <c r="V70" s="44"/>
      <c r="W70" s="44"/>
      <c r="X70" s="44"/>
      <c r="Y70" s="44"/>
      <c r="AA70" s="44"/>
      <c r="AB70" s="44"/>
      <c r="AC70" s="44"/>
      <c r="AD70" s="44"/>
      <c r="AE70" s="44"/>
      <c r="AF70" s="44"/>
    </row>
    <row r="71" spans="2:32" x14ac:dyDescent="0.25">
      <c r="B71" s="79"/>
      <c r="D71" s="44"/>
      <c r="E71" s="44"/>
      <c r="F71" s="44"/>
      <c r="G71" s="44"/>
      <c r="H71" s="44"/>
      <c r="I71" s="44"/>
      <c r="K71" s="44"/>
      <c r="L71" s="44"/>
      <c r="M71" s="44"/>
      <c r="N71" s="44"/>
      <c r="O71" s="44"/>
      <c r="P71" s="44"/>
      <c r="R71" s="79"/>
      <c r="T71" s="44"/>
      <c r="U71" s="44"/>
      <c r="V71" s="44"/>
      <c r="W71" s="44"/>
      <c r="X71" s="44"/>
      <c r="Y71" s="44"/>
      <c r="AA71" s="44"/>
      <c r="AB71" s="44"/>
      <c r="AC71" s="44"/>
      <c r="AD71" s="44"/>
      <c r="AE71" s="44"/>
      <c r="AF71" s="44"/>
    </row>
    <row r="72" spans="2:32" x14ac:dyDescent="0.25">
      <c r="B72" s="79"/>
      <c r="D72" s="44"/>
      <c r="E72" s="44"/>
      <c r="F72" s="44"/>
      <c r="G72" s="44"/>
      <c r="H72" s="44"/>
      <c r="I72" s="44"/>
      <c r="K72" s="44"/>
      <c r="L72" s="44"/>
      <c r="M72" s="44"/>
      <c r="N72" s="44"/>
      <c r="O72" s="44"/>
      <c r="P72" s="44"/>
      <c r="R72" s="79"/>
      <c r="T72" s="44"/>
      <c r="U72" s="44"/>
      <c r="V72" s="44"/>
      <c r="W72" s="44"/>
      <c r="X72" s="44"/>
      <c r="Y72" s="44"/>
      <c r="AA72" s="44"/>
      <c r="AB72" s="44"/>
      <c r="AC72" s="44"/>
      <c r="AD72" s="44"/>
      <c r="AE72" s="44"/>
      <c r="AF72" s="44"/>
    </row>
    <row r="73" spans="2:32" x14ac:dyDescent="0.25">
      <c r="B73" s="79"/>
      <c r="D73" s="44"/>
      <c r="E73" s="44"/>
      <c r="F73" s="44"/>
      <c r="G73" s="44"/>
      <c r="H73" s="44"/>
      <c r="I73" s="44"/>
      <c r="K73" s="44"/>
      <c r="L73" s="44"/>
      <c r="M73" s="44"/>
      <c r="N73" s="44"/>
      <c r="O73" s="44"/>
      <c r="P73" s="44"/>
      <c r="R73" s="79"/>
      <c r="T73" s="44"/>
      <c r="U73" s="44"/>
      <c r="V73" s="44"/>
      <c r="W73" s="44"/>
      <c r="X73" s="44"/>
      <c r="Y73" s="44"/>
      <c r="AA73" s="44"/>
      <c r="AB73" s="44"/>
      <c r="AC73" s="44"/>
      <c r="AD73" s="44"/>
      <c r="AE73" s="44"/>
      <c r="AF73" s="44"/>
    </row>
    <row r="74" spans="2:32" x14ac:dyDescent="0.25">
      <c r="B74" s="79"/>
      <c r="D74" s="44"/>
      <c r="E74" s="44"/>
      <c r="F74" s="44"/>
      <c r="G74" s="44"/>
      <c r="H74" s="44"/>
      <c r="I74" s="44"/>
      <c r="K74" s="44"/>
      <c r="L74" s="44"/>
      <c r="M74" s="44"/>
      <c r="N74" s="44"/>
      <c r="O74" s="44"/>
      <c r="P74" s="44"/>
      <c r="R74" s="79"/>
      <c r="T74" s="44"/>
      <c r="U74" s="44"/>
      <c r="V74" s="44"/>
      <c r="W74" s="44"/>
      <c r="X74" s="44"/>
      <c r="Y74" s="44"/>
      <c r="AA74" s="44"/>
      <c r="AB74" s="44"/>
      <c r="AC74" s="44"/>
      <c r="AD74" s="44"/>
      <c r="AE74" s="44"/>
      <c r="AF74" s="44"/>
    </row>
    <row r="75" spans="2:32" x14ac:dyDescent="0.25">
      <c r="B75" s="79"/>
      <c r="D75" s="44"/>
      <c r="E75" s="44"/>
      <c r="F75" s="44"/>
      <c r="G75" s="44"/>
      <c r="H75" s="44"/>
      <c r="I75" s="44"/>
      <c r="K75" s="44"/>
      <c r="L75" s="44"/>
      <c r="M75" s="44"/>
      <c r="N75" s="44"/>
      <c r="O75" s="44"/>
      <c r="P75" s="44"/>
      <c r="R75" s="79"/>
      <c r="T75" s="44"/>
      <c r="U75" s="44"/>
      <c r="V75" s="44"/>
      <c r="W75" s="44"/>
      <c r="X75" s="44"/>
      <c r="Y75" s="44"/>
      <c r="AA75" s="44"/>
      <c r="AB75" s="44"/>
      <c r="AC75" s="44"/>
      <c r="AD75" s="44"/>
      <c r="AE75" s="44"/>
      <c r="AF75" s="44"/>
    </row>
    <row r="76" spans="2:32" x14ac:dyDescent="0.25">
      <c r="B76" s="79"/>
      <c r="D76" s="44"/>
      <c r="E76" s="44"/>
      <c r="F76" s="44"/>
      <c r="G76" s="44"/>
      <c r="H76" s="44"/>
      <c r="I76" s="44"/>
      <c r="K76" s="44"/>
      <c r="L76" s="44"/>
      <c r="M76" s="44"/>
      <c r="N76" s="44"/>
      <c r="O76" s="44"/>
      <c r="P76" s="44"/>
      <c r="R76" s="79"/>
      <c r="T76" s="44"/>
      <c r="U76" s="44"/>
      <c r="V76" s="44"/>
      <c r="W76" s="44"/>
      <c r="X76" s="44"/>
      <c r="Y76" s="44"/>
      <c r="AA76" s="44"/>
      <c r="AB76" s="44"/>
      <c r="AC76" s="44"/>
      <c r="AD76" s="44"/>
      <c r="AE76" s="44"/>
      <c r="AF76" s="44"/>
    </row>
    <row r="77" spans="2:32" x14ac:dyDescent="0.25">
      <c r="B77" s="79"/>
      <c r="D77" s="44"/>
      <c r="E77" s="44"/>
      <c r="F77" s="44"/>
      <c r="G77" s="44"/>
      <c r="H77" s="44"/>
      <c r="I77" s="44"/>
      <c r="K77" s="44"/>
      <c r="L77" s="44"/>
      <c r="M77" s="44"/>
      <c r="N77" s="44"/>
      <c r="O77" s="44"/>
      <c r="P77" s="44"/>
      <c r="R77" s="79"/>
      <c r="T77" s="44"/>
      <c r="U77" s="44"/>
      <c r="V77" s="44"/>
      <c r="W77" s="44"/>
      <c r="X77" s="44"/>
      <c r="Y77" s="44"/>
      <c r="AA77" s="44"/>
      <c r="AB77" s="44"/>
      <c r="AC77" s="44"/>
      <c r="AD77" s="44"/>
      <c r="AE77" s="44"/>
      <c r="AF77" s="44"/>
    </row>
    <row r="78" spans="2:32" x14ac:dyDescent="0.25">
      <c r="B78" s="79"/>
      <c r="D78" s="44"/>
      <c r="E78" s="44"/>
      <c r="F78" s="44"/>
      <c r="G78" s="44"/>
      <c r="H78" s="44"/>
      <c r="I78" s="44"/>
      <c r="K78" s="44"/>
      <c r="L78" s="44"/>
      <c r="M78" s="44"/>
      <c r="N78" s="44"/>
      <c r="O78" s="44"/>
      <c r="P78" s="44"/>
      <c r="R78" s="79"/>
      <c r="T78" s="44"/>
      <c r="U78" s="44"/>
      <c r="V78" s="44"/>
      <c r="W78" s="44"/>
      <c r="X78" s="44"/>
      <c r="Y78" s="44"/>
      <c r="AA78" s="44"/>
      <c r="AB78" s="44"/>
      <c r="AC78" s="44"/>
      <c r="AD78" s="44"/>
      <c r="AE78" s="44"/>
      <c r="AF78" s="44"/>
    </row>
    <row r="79" spans="2:32" x14ac:dyDescent="0.25">
      <c r="B79" s="79"/>
      <c r="D79" s="44"/>
      <c r="E79" s="44"/>
      <c r="F79" s="44"/>
      <c r="G79" s="44"/>
      <c r="H79" s="44"/>
      <c r="I79" s="44"/>
      <c r="K79" s="44"/>
      <c r="L79" s="44"/>
      <c r="M79" s="44"/>
      <c r="N79" s="44"/>
      <c r="O79" s="44"/>
      <c r="P79" s="44"/>
      <c r="R79" s="79"/>
      <c r="T79" s="44"/>
      <c r="U79" s="44"/>
      <c r="V79" s="44"/>
      <c r="W79" s="44"/>
      <c r="X79" s="44"/>
      <c r="Y79" s="44"/>
      <c r="AA79" s="44"/>
      <c r="AB79" s="44"/>
      <c r="AC79" s="44"/>
      <c r="AD79" s="44"/>
      <c r="AE79" s="44"/>
      <c r="AF79" s="44"/>
    </row>
    <row r="80" spans="2:32" x14ac:dyDescent="0.25">
      <c r="B80" s="79"/>
      <c r="D80" s="44"/>
      <c r="E80" s="44"/>
      <c r="F80" s="44"/>
      <c r="G80" s="44"/>
      <c r="H80" s="44"/>
      <c r="I80" s="44"/>
      <c r="K80" s="44"/>
      <c r="L80" s="44"/>
      <c r="M80" s="44"/>
      <c r="N80" s="44"/>
      <c r="O80" s="44"/>
      <c r="P80" s="44"/>
      <c r="R80" s="79"/>
      <c r="T80" s="44"/>
      <c r="U80" s="44"/>
      <c r="V80" s="44"/>
      <c r="W80" s="44"/>
      <c r="X80" s="44"/>
      <c r="Y80" s="44"/>
      <c r="AA80" s="44"/>
      <c r="AB80" s="44"/>
      <c r="AC80" s="44"/>
      <c r="AD80" s="44"/>
      <c r="AE80" s="44"/>
      <c r="AF80" s="44"/>
    </row>
    <row r="81" spans="2:32" x14ac:dyDescent="0.25">
      <c r="B81" s="79"/>
      <c r="D81" s="44"/>
      <c r="E81" s="44"/>
      <c r="F81" s="44"/>
      <c r="G81" s="44"/>
      <c r="H81" s="44"/>
      <c r="I81" s="44"/>
      <c r="K81" s="44"/>
      <c r="L81" s="44"/>
      <c r="M81" s="44"/>
      <c r="N81" s="44"/>
      <c r="O81" s="44"/>
      <c r="P81" s="44"/>
      <c r="R81" s="79"/>
      <c r="T81" s="44"/>
      <c r="U81" s="44"/>
      <c r="V81" s="44"/>
      <c r="W81" s="44"/>
      <c r="X81" s="44"/>
      <c r="Y81" s="44"/>
      <c r="AA81" s="44"/>
      <c r="AB81" s="44"/>
      <c r="AC81" s="44"/>
      <c r="AD81" s="44"/>
      <c r="AE81" s="44"/>
      <c r="AF81" s="44"/>
    </row>
    <row r="82" spans="2:32" x14ac:dyDescent="0.25">
      <c r="B82" s="79"/>
      <c r="D82" s="44"/>
      <c r="E82" s="44"/>
      <c r="F82" s="44"/>
      <c r="G82" s="44"/>
      <c r="H82" s="44"/>
      <c r="I82" s="44"/>
      <c r="K82" s="44"/>
      <c r="L82" s="44"/>
      <c r="M82" s="44"/>
      <c r="N82" s="44"/>
      <c r="O82" s="44"/>
      <c r="P82" s="44"/>
      <c r="R82" s="79"/>
      <c r="T82" s="44"/>
      <c r="U82" s="44"/>
      <c r="V82" s="44"/>
      <c r="W82" s="44"/>
      <c r="X82" s="44"/>
      <c r="Y82" s="44"/>
      <c r="AA82" s="44"/>
      <c r="AB82" s="44"/>
      <c r="AC82" s="44"/>
      <c r="AD82" s="44"/>
      <c r="AE82" s="44"/>
      <c r="AF82" s="44"/>
    </row>
    <row r="83" spans="2:32" x14ac:dyDescent="0.25">
      <c r="B83" s="79"/>
      <c r="D83" s="44"/>
      <c r="E83" s="44"/>
      <c r="F83" s="44"/>
      <c r="G83" s="44"/>
      <c r="H83" s="44"/>
      <c r="I83" s="44"/>
      <c r="K83" s="44"/>
      <c r="L83" s="44"/>
      <c r="M83" s="44"/>
      <c r="N83" s="44"/>
      <c r="O83" s="44"/>
      <c r="P83" s="44"/>
      <c r="R83" s="79"/>
      <c r="T83" s="44"/>
      <c r="U83" s="44"/>
      <c r="V83" s="44"/>
      <c r="W83" s="44"/>
      <c r="X83" s="44"/>
      <c r="Y83" s="44"/>
      <c r="AA83" s="44"/>
      <c r="AB83" s="44"/>
      <c r="AC83" s="44"/>
      <c r="AD83" s="44"/>
      <c r="AE83" s="44"/>
      <c r="AF83" s="44"/>
    </row>
    <row r="84" spans="2:32" x14ac:dyDescent="0.25">
      <c r="B84" s="79"/>
      <c r="D84" s="44"/>
      <c r="E84" s="44"/>
      <c r="F84" s="44"/>
      <c r="G84" s="44"/>
      <c r="H84" s="44"/>
      <c r="I84" s="44"/>
      <c r="K84" s="44"/>
      <c r="L84" s="44"/>
      <c r="M84" s="44"/>
      <c r="N84" s="44"/>
      <c r="O84" s="44"/>
      <c r="P84" s="44"/>
      <c r="R84" s="79"/>
      <c r="T84" s="44"/>
      <c r="U84" s="44"/>
      <c r="V84" s="44"/>
      <c r="W84" s="44"/>
      <c r="X84" s="44"/>
      <c r="Y84" s="44"/>
      <c r="AA84" s="44"/>
      <c r="AB84" s="44"/>
      <c r="AC84" s="44"/>
      <c r="AD84" s="44"/>
      <c r="AE84" s="44"/>
      <c r="AF84" s="44"/>
    </row>
    <row r="85" spans="2:32" x14ac:dyDescent="0.25">
      <c r="B85" s="79"/>
      <c r="D85" s="44"/>
      <c r="E85" s="44"/>
      <c r="F85" s="44"/>
      <c r="G85" s="44"/>
      <c r="H85" s="44"/>
      <c r="I85" s="44"/>
      <c r="K85" s="44"/>
      <c r="L85" s="44"/>
      <c r="M85" s="44"/>
      <c r="N85" s="44"/>
      <c r="O85" s="44"/>
      <c r="P85" s="44"/>
      <c r="R85" s="79"/>
      <c r="T85" s="44"/>
      <c r="U85" s="44"/>
      <c r="V85" s="44"/>
      <c r="W85" s="44"/>
      <c r="X85" s="44"/>
      <c r="Y85" s="44"/>
      <c r="AA85" s="44"/>
      <c r="AB85" s="44"/>
      <c r="AC85" s="44"/>
      <c r="AD85" s="44"/>
      <c r="AE85" s="44"/>
      <c r="AF85" s="44"/>
    </row>
    <row r="86" spans="2:32" x14ac:dyDescent="0.25">
      <c r="B86" s="79"/>
      <c r="D86" s="44"/>
      <c r="E86" s="44"/>
      <c r="F86" s="44"/>
      <c r="G86" s="44"/>
      <c r="H86" s="44"/>
      <c r="I86" s="44"/>
      <c r="K86" s="44"/>
      <c r="L86" s="44"/>
      <c r="M86" s="44"/>
      <c r="N86" s="44"/>
      <c r="O86" s="44"/>
      <c r="P86" s="44"/>
      <c r="R86" s="79"/>
      <c r="T86" s="44"/>
      <c r="U86" s="44"/>
      <c r="V86" s="44"/>
      <c r="W86" s="44"/>
      <c r="X86" s="44"/>
      <c r="Y86" s="44"/>
      <c r="AA86" s="44"/>
      <c r="AB86" s="44"/>
      <c r="AC86" s="44"/>
      <c r="AD86" s="44"/>
      <c r="AE86" s="44"/>
      <c r="AF86" s="44"/>
    </row>
    <row r="87" spans="2:32" x14ac:dyDescent="0.25">
      <c r="B87" s="79"/>
      <c r="D87" s="44"/>
      <c r="E87" s="44"/>
      <c r="F87" s="44"/>
      <c r="G87" s="44"/>
      <c r="H87" s="44"/>
      <c r="I87" s="44"/>
      <c r="K87" s="44"/>
      <c r="L87" s="44"/>
      <c r="M87" s="44"/>
      <c r="N87" s="44"/>
      <c r="O87" s="44"/>
      <c r="P87" s="44"/>
      <c r="R87" s="79"/>
      <c r="T87" s="44"/>
      <c r="U87" s="44"/>
      <c r="V87" s="44"/>
      <c r="W87" s="44"/>
      <c r="X87" s="44"/>
      <c r="Y87" s="44"/>
      <c r="AA87" s="44"/>
      <c r="AB87" s="44"/>
      <c r="AC87" s="44"/>
      <c r="AD87" s="44"/>
      <c r="AE87" s="44"/>
      <c r="AF87" s="44"/>
    </row>
    <row r="88" spans="2:32" x14ac:dyDescent="0.25">
      <c r="B88" s="79"/>
      <c r="D88" s="44"/>
      <c r="E88" s="44"/>
      <c r="F88" s="44"/>
      <c r="G88" s="44"/>
      <c r="H88" s="44"/>
      <c r="I88" s="44"/>
      <c r="K88" s="44"/>
      <c r="L88" s="44"/>
      <c r="M88" s="44"/>
      <c r="N88" s="44"/>
      <c r="O88" s="44"/>
      <c r="P88" s="44"/>
      <c r="R88" s="79"/>
      <c r="T88" s="44"/>
      <c r="U88" s="44"/>
      <c r="V88" s="44"/>
      <c r="W88" s="44"/>
      <c r="X88" s="44"/>
      <c r="Y88" s="44"/>
      <c r="AA88" s="44"/>
      <c r="AB88" s="44"/>
      <c r="AC88" s="44"/>
      <c r="AD88" s="44"/>
      <c r="AE88" s="44"/>
      <c r="AF88" s="44"/>
    </row>
    <row r="89" spans="2:32" x14ac:dyDescent="0.25">
      <c r="B89" s="79"/>
      <c r="D89" s="44"/>
      <c r="E89" s="44"/>
      <c r="F89" s="44"/>
      <c r="G89" s="44"/>
      <c r="H89" s="44"/>
      <c r="I89" s="44"/>
      <c r="K89" s="44"/>
      <c r="L89" s="44"/>
      <c r="M89" s="44"/>
      <c r="N89" s="44"/>
      <c r="O89" s="44"/>
      <c r="P89" s="44"/>
      <c r="R89" s="79"/>
      <c r="T89" s="44"/>
      <c r="U89" s="44"/>
      <c r="V89" s="44"/>
      <c r="W89" s="44"/>
      <c r="X89" s="44"/>
      <c r="Y89" s="44"/>
      <c r="AA89" s="44"/>
      <c r="AB89" s="44"/>
      <c r="AC89" s="44"/>
      <c r="AD89" s="44"/>
      <c r="AE89" s="44"/>
      <c r="AF89" s="44"/>
    </row>
    <row r="90" spans="2:32" x14ac:dyDescent="0.25">
      <c r="B90" s="79"/>
      <c r="D90" s="44"/>
      <c r="E90" s="44"/>
      <c r="F90" s="44"/>
      <c r="G90" s="44"/>
      <c r="H90" s="44"/>
      <c r="I90" s="44"/>
      <c r="K90" s="44"/>
      <c r="L90" s="44"/>
      <c r="M90" s="44"/>
      <c r="N90" s="44"/>
      <c r="O90" s="44"/>
      <c r="P90" s="44"/>
      <c r="R90" s="79"/>
      <c r="T90" s="44"/>
      <c r="U90" s="44"/>
      <c r="V90" s="44"/>
      <c r="W90" s="44"/>
      <c r="X90" s="44"/>
      <c r="Y90" s="44"/>
      <c r="AA90" s="44"/>
      <c r="AB90" s="44"/>
      <c r="AC90" s="44"/>
      <c r="AD90" s="44"/>
      <c r="AE90" s="44"/>
      <c r="AF90" s="44"/>
    </row>
    <row r="91" spans="2:32" x14ac:dyDescent="0.25">
      <c r="B91" s="79"/>
      <c r="D91" s="44"/>
      <c r="E91" s="44"/>
      <c r="F91" s="44"/>
      <c r="G91" s="44"/>
      <c r="H91" s="44"/>
      <c r="I91" s="44"/>
      <c r="K91" s="44"/>
      <c r="L91" s="44"/>
      <c r="M91" s="44"/>
      <c r="N91" s="44"/>
      <c r="O91" s="44"/>
      <c r="P91" s="44"/>
      <c r="R91" s="79"/>
      <c r="T91" s="44"/>
      <c r="U91" s="44"/>
      <c r="V91" s="44"/>
      <c r="W91" s="44"/>
      <c r="X91" s="44"/>
      <c r="Y91" s="44"/>
      <c r="AA91" s="44"/>
      <c r="AB91" s="44"/>
      <c r="AC91" s="44"/>
      <c r="AD91" s="44"/>
      <c r="AE91" s="44"/>
      <c r="AF91" s="44"/>
    </row>
    <row r="92" spans="2:32" x14ac:dyDescent="0.25">
      <c r="B92" s="79"/>
      <c r="D92" s="44"/>
      <c r="E92" s="44"/>
      <c r="F92" s="44"/>
      <c r="G92" s="44"/>
      <c r="H92" s="44"/>
      <c r="I92" s="44"/>
      <c r="K92" s="44"/>
      <c r="L92" s="44"/>
      <c r="M92" s="44"/>
      <c r="N92" s="44"/>
      <c r="O92" s="44"/>
      <c r="P92" s="44"/>
      <c r="R92" s="79"/>
      <c r="T92" s="44"/>
      <c r="U92" s="44"/>
      <c r="V92" s="44"/>
      <c r="W92" s="44"/>
      <c r="X92" s="44"/>
      <c r="Y92" s="44"/>
      <c r="AA92" s="44"/>
      <c r="AB92" s="44"/>
      <c r="AC92" s="44"/>
      <c r="AD92" s="44"/>
      <c r="AE92" s="44"/>
      <c r="AF92" s="44"/>
    </row>
    <row r="93" spans="2:32" x14ac:dyDescent="0.25">
      <c r="B93" s="79"/>
      <c r="D93" s="44"/>
      <c r="E93" s="44"/>
      <c r="F93" s="44"/>
      <c r="G93" s="44"/>
      <c r="H93" s="44"/>
      <c r="I93" s="44"/>
      <c r="K93" s="44"/>
      <c r="L93" s="44"/>
      <c r="M93" s="44"/>
      <c r="N93" s="44"/>
      <c r="O93" s="44"/>
      <c r="P93" s="44"/>
      <c r="R93" s="79"/>
      <c r="T93" s="44"/>
      <c r="U93" s="44"/>
      <c r="V93" s="44"/>
      <c r="W93" s="44"/>
      <c r="X93" s="44"/>
      <c r="Y93" s="44"/>
      <c r="AA93" s="44"/>
      <c r="AB93" s="44"/>
      <c r="AC93" s="44"/>
      <c r="AD93" s="44"/>
      <c r="AE93" s="44"/>
      <c r="AF93" s="44"/>
    </row>
    <row r="94" spans="2:32" x14ac:dyDescent="0.25">
      <c r="B94" s="79"/>
      <c r="D94" s="44"/>
      <c r="E94" s="44"/>
      <c r="F94" s="44"/>
      <c r="G94" s="44"/>
      <c r="H94" s="44"/>
      <c r="I94" s="44"/>
      <c r="K94" s="44"/>
      <c r="L94" s="44"/>
      <c r="M94" s="44"/>
      <c r="N94" s="44"/>
      <c r="O94" s="44"/>
      <c r="P94" s="44"/>
      <c r="R94" s="79"/>
      <c r="T94" s="44"/>
      <c r="U94" s="44"/>
      <c r="V94" s="44"/>
      <c r="W94" s="44"/>
      <c r="X94" s="44"/>
      <c r="Y94" s="44"/>
      <c r="AA94" s="44"/>
      <c r="AB94" s="44"/>
      <c r="AC94" s="44"/>
      <c r="AD94" s="44"/>
      <c r="AE94" s="44"/>
      <c r="AF94" s="44"/>
    </row>
    <row r="95" spans="2:32" x14ac:dyDescent="0.25">
      <c r="B95" s="79"/>
      <c r="D95" s="44"/>
      <c r="E95" s="44"/>
      <c r="F95" s="44"/>
      <c r="G95" s="44"/>
      <c r="H95" s="44"/>
      <c r="I95" s="44"/>
      <c r="K95" s="44"/>
      <c r="L95" s="44"/>
      <c r="M95" s="44"/>
      <c r="N95" s="44"/>
      <c r="O95" s="44"/>
      <c r="P95" s="44"/>
      <c r="R95" s="79"/>
      <c r="T95" s="44"/>
      <c r="U95" s="44"/>
      <c r="V95" s="44"/>
      <c r="W95" s="44"/>
      <c r="X95" s="44"/>
      <c r="Y95" s="44"/>
      <c r="AA95" s="44"/>
      <c r="AB95" s="44"/>
      <c r="AC95" s="44"/>
      <c r="AD95" s="44"/>
      <c r="AE95" s="44"/>
      <c r="AF95" s="44"/>
    </row>
    <row r="96" spans="2:32" x14ac:dyDescent="0.25">
      <c r="B96" s="79"/>
      <c r="D96" s="44"/>
      <c r="E96" s="44"/>
      <c r="F96" s="44"/>
      <c r="G96" s="44"/>
      <c r="H96" s="44"/>
      <c r="I96" s="44"/>
      <c r="K96" s="44"/>
      <c r="L96" s="44"/>
      <c r="M96" s="44"/>
      <c r="N96" s="44"/>
      <c r="O96" s="44"/>
      <c r="P96" s="44"/>
      <c r="R96" s="79"/>
      <c r="T96" s="44"/>
      <c r="U96" s="44"/>
      <c r="V96" s="44"/>
      <c r="W96" s="44"/>
      <c r="X96" s="44"/>
      <c r="Y96" s="44"/>
      <c r="AA96" s="44"/>
      <c r="AB96" s="44"/>
      <c r="AC96" s="44"/>
      <c r="AD96" s="44"/>
      <c r="AE96" s="44"/>
      <c r="AF96" s="44"/>
    </row>
    <row r="97" spans="2:32" x14ac:dyDescent="0.25">
      <c r="B97" s="79"/>
      <c r="D97" s="44"/>
      <c r="E97" s="44"/>
      <c r="F97" s="44"/>
      <c r="G97" s="44"/>
      <c r="H97" s="44"/>
      <c r="I97" s="44"/>
      <c r="K97" s="44"/>
      <c r="L97" s="44"/>
      <c r="M97" s="44"/>
      <c r="N97" s="44"/>
      <c r="O97" s="44"/>
      <c r="P97" s="44"/>
      <c r="R97" s="79"/>
      <c r="T97" s="44"/>
      <c r="U97" s="44"/>
      <c r="V97" s="44"/>
      <c r="W97" s="44"/>
      <c r="X97" s="44"/>
      <c r="Y97" s="44"/>
      <c r="AA97" s="44"/>
      <c r="AB97" s="44"/>
      <c r="AC97" s="44"/>
      <c r="AD97" s="44"/>
      <c r="AE97" s="44"/>
      <c r="AF97" s="44"/>
    </row>
    <row r="98" spans="2:32" x14ac:dyDescent="0.25">
      <c r="B98" s="79"/>
      <c r="D98" s="44"/>
      <c r="E98" s="44"/>
      <c r="F98" s="44"/>
      <c r="G98" s="44"/>
      <c r="H98" s="44"/>
      <c r="I98" s="44"/>
      <c r="K98" s="44"/>
      <c r="L98" s="44"/>
      <c r="M98" s="44"/>
      <c r="N98" s="44"/>
      <c r="O98" s="44"/>
      <c r="P98" s="44"/>
      <c r="R98" s="79"/>
      <c r="T98" s="44"/>
      <c r="U98" s="44"/>
      <c r="V98" s="44"/>
      <c r="W98" s="44"/>
      <c r="X98" s="44"/>
      <c r="Y98" s="44"/>
      <c r="AA98" s="44"/>
      <c r="AB98" s="44"/>
      <c r="AC98" s="44"/>
      <c r="AD98" s="44"/>
      <c r="AE98" s="44"/>
      <c r="AF98" s="44"/>
    </row>
    <row r="99" spans="2:32" x14ac:dyDescent="0.25">
      <c r="B99" s="79"/>
      <c r="D99" s="44"/>
      <c r="E99" s="44"/>
      <c r="F99" s="44"/>
      <c r="G99" s="44"/>
      <c r="H99" s="44"/>
      <c r="I99" s="44"/>
      <c r="K99" s="44"/>
      <c r="L99" s="44"/>
      <c r="M99" s="44"/>
      <c r="N99" s="44"/>
      <c r="O99" s="44"/>
      <c r="P99" s="44"/>
      <c r="R99" s="79"/>
      <c r="T99" s="44"/>
      <c r="U99" s="44"/>
      <c r="V99" s="44"/>
      <c r="W99" s="44"/>
      <c r="X99" s="44"/>
      <c r="Y99" s="44"/>
      <c r="AA99" s="44"/>
      <c r="AB99" s="44"/>
      <c r="AC99" s="44"/>
      <c r="AD99" s="44"/>
      <c r="AE99" s="44"/>
      <c r="AF99" s="44"/>
    </row>
    <row r="100" spans="2:32" x14ac:dyDescent="0.25">
      <c r="B100" s="79"/>
      <c r="D100" s="44"/>
      <c r="E100" s="44"/>
      <c r="F100" s="44"/>
      <c r="G100" s="44"/>
      <c r="H100" s="44"/>
      <c r="I100" s="44"/>
      <c r="K100" s="44"/>
      <c r="L100" s="44"/>
      <c r="M100" s="44"/>
      <c r="N100" s="44"/>
      <c r="O100" s="44"/>
      <c r="P100" s="44"/>
      <c r="R100" s="79"/>
      <c r="T100" s="44"/>
      <c r="U100" s="44"/>
      <c r="V100" s="44"/>
      <c r="W100" s="44"/>
      <c r="X100" s="44"/>
      <c r="Y100" s="44"/>
      <c r="AA100" s="44"/>
      <c r="AB100" s="44"/>
      <c r="AC100" s="44"/>
      <c r="AD100" s="44"/>
      <c r="AE100" s="44"/>
      <c r="AF100" s="44"/>
    </row>
    <row r="101" spans="2:32" x14ac:dyDescent="0.25">
      <c r="B101" s="79"/>
      <c r="D101" s="44"/>
      <c r="E101" s="44"/>
      <c r="F101" s="44"/>
      <c r="G101" s="44"/>
      <c r="H101" s="44"/>
      <c r="I101" s="44"/>
      <c r="K101" s="44"/>
      <c r="L101" s="44"/>
      <c r="M101" s="44"/>
      <c r="N101" s="44"/>
      <c r="O101" s="44"/>
      <c r="P101" s="44"/>
      <c r="R101" s="79"/>
      <c r="T101" s="44"/>
      <c r="U101" s="44"/>
      <c r="V101" s="44"/>
      <c r="W101" s="44"/>
      <c r="X101" s="44"/>
      <c r="Y101" s="44"/>
      <c r="AA101" s="44"/>
      <c r="AB101" s="44"/>
      <c r="AC101" s="44"/>
      <c r="AD101" s="44"/>
      <c r="AE101" s="44"/>
      <c r="AF101" s="44"/>
    </row>
    <row r="102" spans="2:32" x14ac:dyDescent="0.25">
      <c r="B102" s="79"/>
      <c r="D102" s="44"/>
      <c r="E102" s="44"/>
      <c r="F102" s="44"/>
      <c r="G102" s="44"/>
      <c r="H102" s="44"/>
      <c r="I102" s="44"/>
      <c r="K102" s="44"/>
      <c r="L102" s="44"/>
      <c r="M102" s="44"/>
      <c r="N102" s="44"/>
      <c r="O102" s="44"/>
      <c r="P102" s="44"/>
      <c r="R102" s="79"/>
      <c r="T102" s="44"/>
      <c r="U102" s="44"/>
      <c r="V102" s="44"/>
      <c r="W102" s="44"/>
      <c r="X102" s="44"/>
      <c r="Y102" s="44"/>
      <c r="AA102" s="44"/>
      <c r="AB102" s="44"/>
      <c r="AC102" s="44"/>
      <c r="AD102" s="44"/>
      <c r="AE102" s="44"/>
      <c r="AF102" s="44"/>
    </row>
    <row r="103" spans="2:32" x14ac:dyDescent="0.25">
      <c r="B103" s="79"/>
      <c r="D103" s="44"/>
      <c r="E103" s="44"/>
      <c r="F103" s="44"/>
      <c r="G103" s="44"/>
      <c r="H103" s="44"/>
      <c r="I103" s="44"/>
      <c r="K103" s="44"/>
      <c r="L103" s="44"/>
      <c r="M103" s="44"/>
      <c r="N103" s="44"/>
      <c r="O103" s="44"/>
      <c r="P103" s="44"/>
      <c r="R103" s="79"/>
      <c r="T103" s="44"/>
      <c r="U103" s="44"/>
      <c r="V103" s="44"/>
      <c r="W103" s="44"/>
      <c r="X103" s="44"/>
      <c r="Y103" s="44"/>
      <c r="AA103" s="44"/>
      <c r="AB103" s="44"/>
      <c r="AC103" s="44"/>
      <c r="AD103" s="44"/>
      <c r="AE103" s="44"/>
      <c r="AF103" s="44"/>
    </row>
    <row r="104" spans="2:32" x14ac:dyDescent="0.25">
      <c r="B104" s="79"/>
      <c r="D104" s="44"/>
      <c r="E104" s="44"/>
      <c r="F104" s="44"/>
      <c r="G104" s="44"/>
      <c r="H104" s="44"/>
      <c r="I104" s="44"/>
      <c r="K104" s="44"/>
      <c r="L104" s="44"/>
      <c r="M104" s="44"/>
      <c r="N104" s="44"/>
      <c r="O104" s="44"/>
      <c r="P104" s="44"/>
      <c r="R104" s="79"/>
      <c r="T104" s="44"/>
      <c r="U104" s="44"/>
      <c r="V104" s="44"/>
      <c r="W104" s="44"/>
      <c r="X104" s="44"/>
      <c r="Y104" s="44"/>
      <c r="AA104" s="44"/>
      <c r="AB104" s="44"/>
      <c r="AC104" s="44"/>
      <c r="AD104" s="44"/>
      <c r="AE104" s="44"/>
      <c r="AF104" s="44"/>
    </row>
    <row r="105" spans="2:32" x14ac:dyDescent="0.25">
      <c r="B105" s="79"/>
      <c r="D105" s="44"/>
      <c r="E105" s="44"/>
      <c r="F105" s="44"/>
      <c r="G105" s="44"/>
      <c r="H105" s="44"/>
      <c r="I105" s="44"/>
      <c r="K105" s="44"/>
      <c r="L105" s="44"/>
      <c r="M105" s="44"/>
      <c r="N105" s="44"/>
      <c r="O105" s="44"/>
      <c r="P105" s="44"/>
      <c r="R105" s="79"/>
      <c r="T105" s="44"/>
      <c r="U105" s="44"/>
      <c r="V105" s="44"/>
      <c r="W105" s="44"/>
      <c r="X105" s="44"/>
      <c r="Y105" s="44"/>
      <c r="AA105" s="44"/>
      <c r="AB105" s="44"/>
      <c r="AC105" s="44"/>
      <c r="AD105" s="44"/>
      <c r="AE105" s="44"/>
      <c r="AF105" s="44"/>
    </row>
    <row r="106" spans="2:32" x14ac:dyDescent="0.25">
      <c r="B106" s="79"/>
      <c r="D106" s="44"/>
      <c r="E106" s="44"/>
      <c r="F106" s="44"/>
      <c r="G106" s="44"/>
      <c r="H106" s="44"/>
      <c r="I106" s="44"/>
      <c r="K106" s="44"/>
      <c r="L106" s="44"/>
      <c r="M106" s="44"/>
      <c r="N106" s="44"/>
      <c r="O106" s="44"/>
      <c r="P106" s="44"/>
      <c r="R106" s="79"/>
      <c r="T106" s="44"/>
      <c r="U106" s="44"/>
      <c r="V106" s="44"/>
      <c r="W106" s="44"/>
      <c r="X106" s="44"/>
      <c r="Y106" s="44"/>
      <c r="AA106" s="44"/>
      <c r="AB106" s="44"/>
      <c r="AC106" s="44"/>
      <c r="AD106" s="44"/>
      <c r="AE106" s="44"/>
      <c r="AF106" s="44"/>
    </row>
    <row r="107" spans="2:32" x14ac:dyDescent="0.25">
      <c r="B107" s="79"/>
      <c r="D107" s="44"/>
      <c r="E107" s="44"/>
      <c r="F107" s="44"/>
      <c r="G107" s="44"/>
      <c r="H107" s="44"/>
      <c r="I107" s="44"/>
      <c r="K107" s="44"/>
      <c r="L107" s="44"/>
      <c r="M107" s="44"/>
      <c r="N107" s="44"/>
      <c r="O107" s="44"/>
      <c r="P107" s="44"/>
      <c r="R107" s="79"/>
      <c r="T107" s="44"/>
      <c r="U107" s="44"/>
      <c r="V107" s="44"/>
      <c r="W107" s="44"/>
      <c r="X107" s="44"/>
      <c r="Y107" s="44"/>
      <c r="AA107" s="44"/>
      <c r="AB107" s="44"/>
      <c r="AC107" s="44"/>
      <c r="AD107" s="44"/>
      <c r="AE107" s="44"/>
      <c r="AF107" s="44"/>
    </row>
    <row r="108" spans="2:32" x14ac:dyDescent="0.25">
      <c r="B108" s="79"/>
      <c r="D108" s="44"/>
      <c r="E108" s="44"/>
      <c r="F108" s="44"/>
      <c r="G108" s="44"/>
      <c r="H108" s="44"/>
      <c r="I108" s="44"/>
      <c r="K108" s="44"/>
      <c r="L108" s="44"/>
      <c r="M108" s="44"/>
      <c r="N108" s="44"/>
      <c r="O108" s="44"/>
      <c r="P108" s="44"/>
      <c r="R108" s="79"/>
      <c r="T108" s="44"/>
      <c r="U108" s="44"/>
      <c r="V108" s="44"/>
      <c r="W108" s="44"/>
      <c r="X108" s="44"/>
      <c r="Y108" s="44"/>
      <c r="AA108" s="44"/>
      <c r="AB108" s="44"/>
      <c r="AC108" s="44"/>
      <c r="AD108" s="44"/>
      <c r="AE108" s="44"/>
      <c r="AF108" s="44"/>
    </row>
    <row r="109" spans="2:32" x14ac:dyDescent="0.25">
      <c r="B109" s="79"/>
      <c r="D109" s="44"/>
      <c r="E109" s="44"/>
      <c r="F109" s="44"/>
      <c r="G109" s="44"/>
      <c r="H109" s="44"/>
      <c r="I109" s="44"/>
      <c r="K109" s="44"/>
      <c r="L109" s="44"/>
      <c r="M109" s="44"/>
      <c r="N109" s="44"/>
      <c r="O109" s="44"/>
      <c r="P109" s="44"/>
      <c r="R109" s="79"/>
      <c r="T109" s="44"/>
      <c r="U109" s="44"/>
      <c r="V109" s="44"/>
      <c r="W109" s="44"/>
      <c r="X109" s="44"/>
      <c r="Y109" s="44"/>
      <c r="AA109" s="44"/>
      <c r="AB109" s="44"/>
      <c r="AC109" s="44"/>
      <c r="AD109" s="44"/>
      <c r="AE109" s="44"/>
      <c r="AF109" s="44"/>
    </row>
    <row r="110" spans="2:32" x14ac:dyDescent="0.25">
      <c r="B110" s="79"/>
      <c r="D110" s="44"/>
      <c r="E110" s="44"/>
      <c r="F110" s="44"/>
      <c r="G110" s="44"/>
      <c r="H110" s="44"/>
      <c r="I110" s="44"/>
      <c r="K110" s="44"/>
      <c r="L110" s="44"/>
      <c r="M110" s="44"/>
      <c r="N110" s="44"/>
      <c r="O110" s="44"/>
      <c r="P110" s="44"/>
      <c r="R110" s="79"/>
      <c r="T110" s="44"/>
      <c r="U110" s="44"/>
      <c r="V110" s="44"/>
      <c r="W110" s="44"/>
      <c r="X110" s="44"/>
      <c r="Y110" s="44"/>
      <c r="AA110" s="44"/>
      <c r="AB110" s="44"/>
      <c r="AC110" s="44"/>
      <c r="AD110" s="44"/>
      <c r="AE110" s="44"/>
      <c r="AF110" s="44"/>
    </row>
    <row r="111" spans="2:32" x14ac:dyDescent="0.25">
      <c r="B111" s="79"/>
      <c r="D111" s="44"/>
      <c r="E111" s="44"/>
      <c r="F111" s="44"/>
      <c r="G111" s="44"/>
      <c r="H111" s="44"/>
      <c r="I111" s="44"/>
      <c r="K111" s="44"/>
      <c r="L111" s="44"/>
      <c r="M111" s="44"/>
      <c r="N111" s="44"/>
      <c r="O111" s="44"/>
      <c r="P111" s="44"/>
      <c r="R111" s="79"/>
      <c r="T111" s="44"/>
      <c r="U111" s="44"/>
      <c r="V111" s="44"/>
      <c r="W111" s="44"/>
      <c r="X111" s="44"/>
      <c r="Y111" s="44"/>
      <c r="AA111" s="44"/>
      <c r="AB111" s="44"/>
      <c r="AC111" s="44"/>
      <c r="AD111" s="44"/>
      <c r="AE111" s="44"/>
      <c r="AF111" s="44"/>
    </row>
    <row r="112" spans="2:32" x14ac:dyDescent="0.25">
      <c r="B112" s="79"/>
      <c r="D112" s="44"/>
      <c r="E112" s="44"/>
      <c r="F112" s="44"/>
      <c r="G112" s="44"/>
      <c r="H112" s="44"/>
      <c r="I112" s="44"/>
      <c r="K112" s="44"/>
      <c r="L112" s="44"/>
      <c r="M112" s="44"/>
      <c r="N112" s="44"/>
      <c r="O112" s="44"/>
      <c r="P112" s="44"/>
      <c r="R112" s="79"/>
      <c r="T112" s="44"/>
      <c r="U112" s="44"/>
      <c r="V112" s="44"/>
      <c r="W112" s="44"/>
      <c r="X112" s="44"/>
      <c r="Y112" s="44"/>
      <c r="AA112" s="44"/>
      <c r="AB112" s="44"/>
      <c r="AC112" s="44"/>
      <c r="AD112" s="44"/>
      <c r="AE112" s="44"/>
      <c r="AF112" s="44"/>
    </row>
    <row r="113" spans="2:32" x14ac:dyDescent="0.25">
      <c r="B113" s="79"/>
      <c r="D113" s="44"/>
      <c r="E113" s="44"/>
      <c r="F113" s="44"/>
      <c r="G113" s="44"/>
      <c r="H113" s="44"/>
      <c r="I113" s="44"/>
      <c r="K113" s="44"/>
      <c r="L113" s="44"/>
      <c r="M113" s="44"/>
      <c r="N113" s="44"/>
      <c r="O113" s="44"/>
      <c r="P113" s="44"/>
      <c r="R113" s="79"/>
      <c r="T113" s="44"/>
      <c r="U113" s="44"/>
      <c r="V113" s="44"/>
      <c r="W113" s="44"/>
      <c r="X113" s="44"/>
      <c r="Y113" s="44"/>
      <c r="AA113" s="44"/>
      <c r="AB113" s="44"/>
      <c r="AC113" s="44"/>
      <c r="AD113" s="44"/>
      <c r="AE113" s="44"/>
      <c r="AF113" s="44"/>
    </row>
    <row r="114" spans="2:32" x14ac:dyDescent="0.25">
      <c r="B114" s="79"/>
      <c r="D114" s="44"/>
      <c r="E114" s="44"/>
      <c r="F114" s="44"/>
      <c r="G114" s="44"/>
      <c r="H114" s="44"/>
      <c r="I114" s="44"/>
      <c r="K114" s="44"/>
      <c r="L114" s="44"/>
      <c r="M114" s="44"/>
      <c r="N114" s="44"/>
      <c r="O114" s="44"/>
      <c r="P114" s="44"/>
      <c r="R114" s="79"/>
      <c r="T114" s="44"/>
      <c r="U114" s="44"/>
      <c r="V114" s="44"/>
      <c r="W114" s="44"/>
      <c r="X114" s="44"/>
      <c r="Y114" s="44"/>
      <c r="AA114" s="44"/>
      <c r="AB114" s="44"/>
      <c r="AC114" s="44"/>
      <c r="AD114" s="44"/>
      <c r="AE114" s="44"/>
      <c r="AF114" s="44"/>
    </row>
    <row r="115" spans="2:32" x14ac:dyDescent="0.25">
      <c r="B115" s="79"/>
      <c r="D115" s="44"/>
      <c r="E115" s="44"/>
      <c r="F115" s="44"/>
      <c r="G115" s="44"/>
      <c r="H115" s="44"/>
      <c r="I115" s="44"/>
      <c r="K115" s="44"/>
      <c r="L115" s="44"/>
      <c r="M115" s="44"/>
      <c r="N115" s="44"/>
      <c r="O115" s="44"/>
      <c r="P115" s="44"/>
      <c r="R115" s="79"/>
      <c r="T115" s="44"/>
      <c r="U115" s="44"/>
      <c r="V115" s="44"/>
      <c r="W115" s="44"/>
      <c r="X115" s="44"/>
      <c r="Y115" s="44"/>
      <c r="AA115" s="44"/>
      <c r="AB115" s="44"/>
      <c r="AC115" s="44"/>
      <c r="AD115" s="44"/>
      <c r="AE115" s="44"/>
      <c r="AF115" s="44"/>
    </row>
    <row r="116" spans="2:32" x14ac:dyDescent="0.25">
      <c r="B116" s="79"/>
      <c r="D116" s="44"/>
      <c r="E116" s="44"/>
      <c r="F116" s="44"/>
      <c r="G116" s="44"/>
      <c r="H116" s="44"/>
      <c r="I116" s="44"/>
      <c r="K116" s="44"/>
      <c r="L116" s="44"/>
      <c r="M116" s="44"/>
      <c r="N116" s="44"/>
      <c r="O116" s="44"/>
      <c r="P116" s="44"/>
      <c r="R116" s="79"/>
      <c r="T116" s="44"/>
      <c r="U116" s="44"/>
      <c r="V116" s="44"/>
      <c r="W116" s="44"/>
      <c r="X116" s="44"/>
      <c r="Y116" s="44"/>
      <c r="AA116" s="44"/>
      <c r="AB116" s="44"/>
      <c r="AC116" s="44"/>
      <c r="AD116" s="44"/>
      <c r="AE116" s="44"/>
      <c r="AF116" s="44"/>
    </row>
    <row r="117" spans="2:32" x14ac:dyDescent="0.25">
      <c r="B117" s="79"/>
      <c r="D117" s="44"/>
      <c r="E117" s="44"/>
      <c r="F117" s="44"/>
      <c r="G117" s="44"/>
      <c r="H117" s="44"/>
      <c r="I117" s="44"/>
      <c r="K117" s="44"/>
      <c r="L117" s="44"/>
      <c r="M117" s="44"/>
      <c r="N117" s="44"/>
      <c r="O117" s="44"/>
      <c r="P117" s="44"/>
      <c r="R117" s="79"/>
      <c r="T117" s="44"/>
      <c r="U117" s="44"/>
      <c r="V117" s="44"/>
      <c r="W117" s="44"/>
      <c r="X117" s="44"/>
      <c r="Y117" s="44"/>
      <c r="AA117" s="44"/>
      <c r="AB117" s="44"/>
      <c r="AC117" s="44"/>
      <c r="AD117" s="44"/>
      <c r="AE117" s="44"/>
      <c r="AF117" s="44"/>
    </row>
    <row r="118" spans="2:32" x14ac:dyDescent="0.25">
      <c r="B118" s="79"/>
      <c r="D118" s="44"/>
      <c r="E118" s="44"/>
      <c r="F118" s="44"/>
      <c r="G118" s="44"/>
      <c r="H118" s="44"/>
      <c r="I118" s="44"/>
      <c r="K118" s="44"/>
      <c r="L118" s="44"/>
      <c r="M118" s="44"/>
      <c r="N118" s="44"/>
      <c r="O118" s="44"/>
      <c r="P118" s="44"/>
      <c r="R118" s="79"/>
      <c r="T118" s="44"/>
      <c r="U118" s="44"/>
      <c r="V118" s="44"/>
      <c r="W118" s="44"/>
      <c r="X118" s="44"/>
      <c r="Y118" s="44"/>
      <c r="AA118" s="44"/>
      <c r="AB118" s="44"/>
      <c r="AC118" s="44"/>
      <c r="AD118" s="44"/>
      <c r="AE118" s="44"/>
      <c r="AF118" s="44"/>
    </row>
    <row r="119" spans="2:32" x14ac:dyDescent="0.25">
      <c r="B119" s="79"/>
      <c r="D119" s="44"/>
      <c r="E119" s="44"/>
      <c r="F119" s="44"/>
      <c r="G119" s="44"/>
      <c r="H119" s="44"/>
      <c r="I119" s="44"/>
      <c r="K119" s="44"/>
      <c r="L119" s="44"/>
      <c r="M119" s="44"/>
      <c r="N119" s="44"/>
      <c r="O119" s="44"/>
      <c r="P119" s="44"/>
      <c r="R119" s="79"/>
      <c r="T119" s="44"/>
      <c r="U119" s="44"/>
      <c r="V119" s="44"/>
      <c r="W119" s="44"/>
      <c r="X119" s="44"/>
      <c r="Y119" s="44"/>
      <c r="AA119" s="44"/>
      <c r="AB119" s="44"/>
      <c r="AC119" s="44"/>
      <c r="AD119" s="44"/>
      <c r="AE119" s="44"/>
      <c r="AF119" s="44"/>
    </row>
    <row r="120" spans="2:32" x14ac:dyDescent="0.25">
      <c r="B120" s="79"/>
      <c r="D120" s="44"/>
      <c r="E120" s="44"/>
      <c r="F120" s="44"/>
      <c r="G120" s="44"/>
      <c r="H120" s="44"/>
      <c r="I120" s="44"/>
      <c r="K120" s="44"/>
      <c r="L120" s="44"/>
      <c r="M120" s="44"/>
      <c r="N120" s="44"/>
      <c r="O120" s="44"/>
      <c r="P120" s="44"/>
      <c r="R120" s="79"/>
      <c r="T120" s="44"/>
      <c r="U120" s="44"/>
      <c r="V120" s="44"/>
      <c r="W120" s="44"/>
      <c r="X120" s="44"/>
      <c r="Y120" s="44"/>
      <c r="AA120" s="44"/>
      <c r="AB120" s="44"/>
      <c r="AC120" s="44"/>
      <c r="AD120" s="44"/>
      <c r="AE120" s="44"/>
      <c r="AF120" s="44"/>
    </row>
    <row r="121" spans="2:32" x14ac:dyDescent="0.25">
      <c r="B121" s="79"/>
      <c r="D121" s="44"/>
      <c r="E121" s="44"/>
      <c r="F121" s="44"/>
      <c r="G121" s="44"/>
      <c r="H121" s="44"/>
      <c r="I121" s="44"/>
      <c r="K121" s="44"/>
      <c r="L121" s="44"/>
      <c r="M121" s="44"/>
      <c r="N121" s="44"/>
      <c r="O121" s="44"/>
      <c r="P121" s="44"/>
      <c r="R121" s="79"/>
      <c r="T121" s="44"/>
      <c r="U121" s="44"/>
      <c r="V121" s="44"/>
      <c r="W121" s="44"/>
      <c r="X121" s="44"/>
      <c r="Y121" s="44"/>
      <c r="AA121" s="44"/>
      <c r="AB121" s="44"/>
      <c r="AC121" s="44"/>
      <c r="AD121" s="44"/>
      <c r="AE121" s="44"/>
      <c r="AF121" s="44"/>
    </row>
    <row r="122" spans="2:32" x14ac:dyDescent="0.25">
      <c r="B122" s="79"/>
      <c r="D122" s="44"/>
      <c r="E122" s="44"/>
      <c r="F122" s="44"/>
      <c r="G122" s="44"/>
      <c r="H122" s="44"/>
      <c r="I122" s="44"/>
      <c r="K122" s="44"/>
      <c r="L122" s="44"/>
      <c r="M122" s="44"/>
      <c r="N122" s="44"/>
      <c r="O122" s="44"/>
      <c r="P122" s="44"/>
      <c r="R122" s="79"/>
      <c r="T122" s="44"/>
      <c r="U122" s="44"/>
      <c r="V122" s="44"/>
      <c r="W122" s="44"/>
      <c r="X122" s="44"/>
      <c r="Y122" s="44"/>
      <c r="AA122" s="44"/>
      <c r="AB122" s="44"/>
      <c r="AC122" s="44"/>
      <c r="AD122" s="44"/>
      <c r="AE122" s="44"/>
      <c r="AF122" s="44"/>
    </row>
    <row r="123" spans="2:32" x14ac:dyDescent="0.25">
      <c r="B123" s="79"/>
      <c r="D123" s="44"/>
      <c r="E123" s="44"/>
      <c r="F123" s="44"/>
      <c r="G123" s="44"/>
      <c r="H123" s="44"/>
      <c r="I123" s="44"/>
      <c r="K123" s="44"/>
      <c r="L123" s="44"/>
      <c r="M123" s="44"/>
      <c r="N123" s="44"/>
      <c r="O123" s="44"/>
      <c r="P123" s="44"/>
      <c r="R123" s="79"/>
      <c r="T123" s="44"/>
      <c r="U123" s="44"/>
      <c r="V123" s="44"/>
      <c r="W123" s="44"/>
      <c r="X123" s="44"/>
      <c r="Y123" s="44"/>
      <c r="AA123" s="44"/>
      <c r="AB123" s="44"/>
      <c r="AC123" s="44"/>
      <c r="AD123" s="44"/>
      <c r="AE123" s="44"/>
      <c r="AF123" s="44"/>
    </row>
    <row r="124" spans="2:32" x14ac:dyDescent="0.25">
      <c r="B124" s="79"/>
      <c r="D124" s="44"/>
      <c r="E124" s="44"/>
      <c r="F124" s="44"/>
      <c r="G124" s="44"/>
      <c r="H124" s="44"/>
      <c r="I124" s="44"/>
      <c r="K124" s="44"/>
      <c r="L124" s="44"/>
      <c r="M124" s="44"/>
      <c r="N124" s="44"/>
      <c r="O124" s="44"/>
      <c r="P124" s="44"/>
      <c r="R124" s="79"/>
      <c r="T124" s="44"/>
      <c r="U124" s="44"/>
      <c r="V124" s="44"/>
      <c r="W124" s="44"/>
      <c r="X124" s="44"/>
      <c r="Y124" s="44"/>
      <c r="AA124" s="44"/>
      <c r="AB124" s="44"/>
      <c r="AC124" s="44"/>
      <c r="AD124" s="44"/>
      <c r="AE124" s="44"/>
      <c r="AF124" s="44"/>
    </row>
    <row r="125" spans="2:32" x14ac:dyDescent="0.25">
      <c r="B125" s="79"/>
      <c r="D125" s="44"/>
      <c r="E125" s="44"/>
      <c r="F125" s="44"/>
      <c r="G125" s="44"/>
      <c r="H125" s="44"/>
      <c r="I125" s="44"/>
      <c r="K125" s="44"/>
      <c r="L125" s="44"/>
      <c r="M125" s="44"/>
      <c r="N125" s="44"/>
      <c r="O125" s="44"/>
      <c r="P125" s="44"/>
      <c r="R125" s="79"/>
      <c r="T125" s="44"/>
      <c r="U125" s="44"/>
      <c r="V125" s="44"/>
      <c r="W125" s="44"/>
      <c r="X125" s="44"/>
      <c r="Y125" s="44"/>
      <c r="AA125" s="44"/>
      <c r="AB125" s="44"/>
      <c r="AC125" s="44"/>
      <c r="AD125" s="44"/>
      <c r="AE125" s="44"/>
      <c r="AF125" s="44"/>
    </row>
    <row r="126" spans="2:32" x14ac:dyDescent="0.25">
      <c r="B126" s="79"/>
      <c r="D126" s="44"/>
      <c r="E126" s="44"/>
      <c r="F126" s="44"/>
      <c r="G126" s="44"/>
      <c r="H126" s="44"/>
      <c r="I126" s="44"/>
      <c r="K126" s="44"/>
      <c r="L126" s="44"/>
      <c r="M126" s="44"/>
      <c r="N126" s="44"/>
      <c r="O126" s="44"/>
      <c r="P126" s="44"/>
      <c r="R126" s="79"/>
      <c r="T126" s="44"/>
      <c r="U126" s="44"/>
      <c r="V126" s="44"/>
      <c r="W126" s="44"/>
      <c r="X126" s="44"/>
      <c r="Y126" s="44"/>
      <c r="AA126" s="44"/>
      <c r="AB126" s="44"/>
      <c r="AC126" s="44"/>
      <c r="AD126" s="44"/>
      <c r="AE126" s="44"/>
      <c r="AF126" s="44"/>
    </row>
    <row r="127" spans="2:32" x14ac:dyDescent="0.25">
      <c r="B127" s="79"/>
      <c r="D127" s="44"/>
      <c r="E127" s="44"/>
      <c r="F127" s="44"/>
      <c r="G127" s="44"/>
      <c r="H127" s="44"/>
      <c r="I127" s="44"/>
      <c r="K127" s="44"/>
      <c r="L127" s="44"/>
      <c r="M127" s="44"/>
      <c r="N127" s="44"/>
      <c r="O127" s="44"/>
      <c r="P127" s="44"/>
      <c r="R127" s="79"/>
      <c r="T127" s="44"/>
      <c r="U127" s="44"/>
      <c r="V127" s="44"/>
      <c r="W127" s="44"/>
      <c r="X127" s="44"/>
      <c r="Y127" s="44"/>
      <c r="AA127" s="44"/>
      <c r="AB127" s="44"/>
      <c r="AC127" s="44"/>
      <c r="AD127" s="44"/>
      <c r="AE127" s="44"/>
      <c r="AF127" s="44"/>
    </row>
    <row r="128" spans="2:32" x14ac:dyDescent="0.25">
      <c r="B128" s="79"/>
      <c r="D128" s="44"/>
      <c r="E128" s="44"/>
      <c r="F128" s="44"/>
      <c r="G128" s="44"/>
      <c r="H128" s="44"/>
      <c r="I128" s="44"/>
      <c r="K128" s="44"/>
      <c r="L128" s="44"/>
      <c r="M128" s="44"/>
      <c r="N128" s="44"/>
      <c r="O128" s="44"/>
      <c r="P128" s="44"/>
      <c r="R128" s="79"/>
      <c r="T128" s="44"/>
      <c r="U128" s="44"/>
      <c r="V128" s="44"/>
      <c r="W128" s="44"/>
      <c r="X128" s="44"/>
      <c r="Y128" s="44"/>
      <c r="AA128" s="44"/>
      <c r="AB128" s="44"/>
      <c r="AC128" s="44"/>
      <c r="AD128" s="44"/>
      <c r="AE128" s="44"/>
      <c r="AF128" s="44"/>
    </row>
    <row r="129" spans="2:32" x14ac:dyDescent="0.25">
      <c r="B129" s="79"/>
      <c r="D129" s="44"/>
      <c r="E129" s="44"/>
      <c r="F129" s="44"/>
      <c r="G129" s="44"/>
      <c r="H129" s="44"/>
      <c r="I129" s="44"/>
      <c r="K129" s="44"/>
      <c r="L129" s="44"/>
      <c r="M129" s="44"/>
      <c r="N129" s="44"/>
      <c r="O129" s="44"/>
      <c r="P129" s="44"/>
      <c r="R129" s="79"/>
      <c r="T129" s="44"/>
      <c r="U129" s="44"/>
      <c r="V129" s="44"/>
      <c r="W129" s="44"/>
      <c r="X129" s="44"/>
      <c r="Y129" s="44"/>
      <c r="AA129" s="44"/>
      <c r="AB129" s="44"/>
      <c r="AC129" s="44"/>
      <c r="AD129" s="44"/>
      <c r="AE129" s="44"/>
      <c r="AF129" s="44"/>
    </row>
    <row r="130" spans="2:32" x14ac:dyDescent="0.25">
      <c r="B130" s="79"/>
      <c r="D130" s="44"/>
      <c r="E130" s="44"/>
      <c r="F130" s="44"/>
      <c r="G130" s="44"/>
      <c r="H130" s="44"/>
      <c r="I130" s="44"/>
      <c r="K130" s="44"/>
      <c r="L130" s="44"/>
      <c r="M130" s="44"/>
      <c r="N130" s="44"/>
      <c r="O130" s="44"/>
      <c r="P130" s="44"/>
      <c r="R130" s="79"/>
      <c r="T130" s="44"/>
      <c r="U130" s="44"/>
      <c r="V130" s="44"/>
      <c r="W130" s="44"/>
      <c r="X130" s="44"/>
      <c r="Y130" s="44"/>
      <c r="AA130" s="44"/>
      <c r="AB130" s="44"/>
      <c r="AC130" s="44"/>
      <c r="AD130" s="44"/>
      <c r="AE130" s="44"/>
      <c r="AF130" s="44"/>
    </row>
    <row r="131" spans="2:32" x14ac:dyDescent="0.25">
      <c r="B131" s="79"/>
      <c r="D131" s="44"/>
      <c r="E131" s="44"/>
      <c r="F131" s="44"/>
      <c r="G131" s="44"/>
      <c r="H131" s="44"/>
      <c r="I131" s="44"/>
      <c r="K131" s="44"/>
      <c r="L131" s="44"/>
      <c r="M131" s="44"/>
      <c r="N131" s="44"/>
      <c r="O131" s="44"/>
      <c r="P131" s="44"/>
      <c r="R131" s="79"/>
      <c r="T131" s="44"/>
      <c r="U131" s="44"/>
      <c r="V131" s="44"/>
      <c r="W131" s="44"/>
      <c r="X131" s="44"/>
      <c r="Y131" s="44"/>
      <c r="AA131" s="44"/>
      <c r="AB131" s="44"/>
      <c r="AC131" s="44"/>
      <c r="AD131" s="44"/>
      <c r="AE131" s="44"/>
      <c r="AF131" s="44"/>
    </row>
    <row r="132" spans="2:32" x14ac:dyDescent="0.25">
      <c r="B132" s="79"/>
      <c r="D132" s="44"/>
      <c r="E132" s="44"/>
      <c r="F132" s="44"/>
      <c r="G132" s="44"/>
      <c r="H132" s="44"/>
      <c r="I132" s="44"/>
      <c r="K132" s="44"/>
      <c r="L132" s="44"/>
      <c r="M132" s="44"/>
      <c r="N132" s="44"/>
      <c r="O132" s="44"/>
      <c r="P132" s="44"/>
      <c r="R132" s="79"/>
      <c r="T132" s="44"/>
      <c r="U132" s="44"/>
      <c r="V132" s="44"/>
      <c r="W132" s="44"/>
      <c r="X132" s="44"/>
      <c r="Y132" s="44"/>
      <c r="AA132" s="44"/>
      <c r="AB132" s="44"/>
      <c r="AC132" s="44"/>
      <c r="AD132" s="44"/>
      <c r="AE132" s="44"/>
      <c r="AF132" s="44"/>
    </row>
    <row r="133" spans="2:32" x14ac:dyDescent="0.25">
      <c r="B133" s="79"/>
      <c r="D133" s="44"/>
      <c r="E133" s="44"/>
      <c r="F133" s="44"/>
      <c r="G133" s="44"/>
      <c r="H133" s="44"/>
      <c r="I133" s="44"/>
      <c r="K133" s="44"/>
      <c r="L133" s="44"/>
      <c r="M133" s="44"/>
      <c r="N133" s="44"/>
      <c r="O133" s="44"/>
      <c r="P133" s="44"/>
      <c r="R133" s="79"/>
      <c r="T133" s="44"/>
      <c r="U133" s="44"/>
      <c r="V133" s="44"/>
      <c r="W133" s="44"/>
      <c r="X133" s="44"/>
      <c r="Y133" s="44"/>
      <c r="AA133" s="44"/>
      <c r="AB133" s="44"/>
      <c r="AC133" s="44"/>
      <c r="AD133" s="44"/>
      <c r="AE133" s="44"/>
      <c r="AF133" s="44"/>
    </row>
    <row r="134" spans="2:32" x14ac:dyDescent="0.25">
      <c r="B134" s="79"/>
      <c r="D134" s="44"/>
      <c r="E134" s="44"/>
      <c r="F134" s="44"/>
      <c r="G134" s="44"/>
      <c r="H134" s="44"/>
      <c r="I134" s="44"/>
      <c r="K134" s="44"/>
      <c r="L134" s="44"/>
      <c r="M134" s="44"/>
      <c r="N134" s="44"/>
      <c r="O134" s="44"/>
      <c r="P134" s="44"/>
      <c r="R134" s="79"/>
      <c r="T134" s="44"/>
      <c r="U134" s="44"/>
      <c r="V134" s="44"/>
      <c r="W134" s="44"/>
      <c r="X134" s="44"/>
      <c r="Y134" s="44"/>
      <c r="AA134" s="44"/>
      <c r="AB134" s="44"/>
      <c r="AC134" s="44"/>
      <c r="AD134" s="44"/>
      <c r="AE134" s="44"/>
      <c r="AF134" s="44"/>
    </row>
    <row r="135" spans="2:32" x14ac:dyDescent="0.25">
      <c r="B135" s="79"/>
      <c r="D135" s="44"/>
      <c r="E135" s="44"/>
      <c r="F135" s="44"/>
      <c r="G135" s="44"/>
      <c r="H135" s="44"/>
      <c r="I135" s="44"/>
      <c r="K135" s="44"/>
      <c r="L135" s="44"/>
      <c r="M135" s="44"/>
      <c r="N135" s="44"/>
      <c r="O135" s="44"/>
      <c r="P135" s="44"/>
      <c r="R135" s="79"/>
      <c r="T135" s="44"/>
      <c r="U135" s="44"/>
      <c r="V135" s="44"/>
      <c r="W135" s="44"/>
      <c r="X135" s="44"/>
      <c r="Y135" s="44"/>
      <c r="AA135" s="44"/>
      <c r="AB135" s="44"/>
      <c r="AC135" s="44"/>
      <c r="AD135" s="44"/>
      <c r="AE135" s="44"/>
      <c r="AF135" s="44"/>
    </row>
    <row r="136" spans="2:32" x14ac:dyDescent="0.25">
      <c r="B136" s="79"/>
      <c r="D136" s="44"/>
      <c r="E136" s="44"/>
      <c r="F136" s="44"/>
      <c r="G136" s="44"/>
      <c r="H136" s="44"/>
      <c r="I136" s="44"/>
      <c r="K136" s="44"/>
      <c r="L136" s="44"/>
      <c r="M136" s="44"/>
      <c r="N136" s="44"/>
      <c r="O136" s="44"/>
      <c r="P136" s="44"/>
      <c r="R136" s="79"/>
      <c r="T136" s="44"/>
      <c r="U136" s="44"/>
      <c r="V136" s="44"/>
      <c r="W136" s="44"/>
      <c r="X136" s="44"/>
      <c r="Y136" s="44"/>
      <c r="AA136" s="44"/>
      <c r="AB136" s="44"/>
      <c r="AC136" s="44"/>
      <c r="AD136" s="44"/>
      <c r="AE136" s="44"/>
      <c r="AF136" s="44"/>
    </row>
    <row r="137" spans="2:32" x14ac:dyDescent="0.25">
      <c r="B137" s="79"/>
      <c r="D137" s="44"/>
      <c r="E137" s="44"/>
      <c r="F137" s="44"/>
      <c r="G137" s="44"/>
      <c r="H137" s="44"/>
      <c r="I137" s="44"/>
      <c r="K137" s="44"/>
      <c r="L137" s="44"/>
      <c r="M137" s="44"/>
      <c r="N137" s="44"/>
      <c r="O137" s="44"/>
      <c r="P137" s="44"/>
      <c r="R137" s="79"/>
      <c r="T137" s="44"/>
      <c r="U137" s="44"/>
      <c r="V137" s="44"/>
      <c r="W137" s="44"/>
      <c r="X137" s="44"/>
      <c r="Y137" s="44"/>
      <c r="AA137" s="44"/>
      <c r="AB137" s="44"/>
      <c r="AC137" s="44"/>
      <c r="AD137" s="44"/>
      <c r="AE137" s="44"/>
      <c r="AF137" s="44"/>
    </row>
    <row r="138" spans="2:32" x14ac:dyDescent="0.25">
      <c r="B138" s="79"/>
      <c r="D138" s="44"/>
      <c r="E138" s="44"/>
      <c r="F138" s="44"/>
      <c r="G138" s="44"/>
      <c r="H138" s="44"/>
      <c r="I138" s="44"/>
      <c r="K138" s="44"/>
      <c r="L138" s="44"/>
      <c r="M138" s="44"/>
      <c r="N138" s="44"/>
      <c r="O138" s="44"/>
      <c r="P138" s="44"/>
      <c r="R138" s="79"/>
      <c r="T138" s="44"/>
      <c r="U138" s="44"/>
      <c r="V138" s="44"/>
      <c r="W138" s="44"/>
      <c r="X138" s="44"/>
      <c r="Y138" s="44"/>
      <c r="AA138" s="44"/>
      <c r="AB138" s="44"/>
      <c r="AC138" s="44"/>
      <c r="AD138" s="44"/>
      <c r="AE138" s="44"/>
      <c r="AF138" s="44"/>
    </row>
    <row r="139" spans="2:32" x14ac:dyDescent="0.25">
      <c r="B139" s="79"/>
      <c r="D139" s="44"/>
      <c r="E139" s="44"/>
      <c r="F139" s="44"/>
      <c r="G139" s="44"/>
      <c r="H139" s="44"/>
      <c r="I139" s="44"/>
      <c r="K139" s="44"/>
      <c r="L139" s="44"/>
      <c r="M139" s="44"/>
      <c r="N139" s="44"/>
      <c r="O139" s="44"/>
      <c r="P139" s="44"/>
      <c r="R139" s="79"/>
      <c r="T139" s="44"/>
      <c r="U139" s="44"/>
      <c r="V139" s="44"/>
      <c r="W139" s="44"/>
      <c r="X139" s="44"/>
      <c r="Y139" s="44"/>
      <c r="AA139" s="44"/>
      <c r="AB139" s="44"/>
      <c r="AC139" s="44"/>
      <c r="AD139" s="44"/>
      <c r="AE139" s="44"/>
      <c r="AF139" s="44"/>
    </row>
    <row r="140" spans="2:32" x14ac:dyDescent="0.25">
      <c r="B140" s="79"/>
      <c r="D140" s="44"/>
      <c r="E140" s="44"/>
      <c r="F140" s="44"/>
      <c r="G140" s="44"/>
      <c r="H140" s="44"/>
      <c r="I140" s="44"/>
      <c r="K140" s="44"/>
      <c r="L140" s="44"/>
      <c r="M140" s="44"/>
      <c r="N140" s="44"/>
      <c r="O140" s="44"/>
      <c r="P140" s="44"/>
      <c r="R140" s="79"/>
      <c r="T140" s="44"/>
      <c r="U140" s="44"/>
      <c r="V140" s="44"/>
      <c r="W140" s="44"/>
      <c r="X140" s="44"/>
      <c r="Y140" s="44"/>
      <c r="AA140" s="44"/>
      <c r="AB140" s="44"/>
      <c r="AC140" s="44"/>
      <c r="AD140" s="44"/>
      <c r="AE140" s="44"/>
      <c r="AF140" s="44"/>
    </row>
    <row r="141" spans="2:32" x14ac:dyDescent="0.25">
      <c r="B141" s="79"/>
      <c r="D141" s="44"/>
      <c r="E141" s="44"/>
      <c r="F141" s="44"/>
      <c r="G141" s="44"/>
      <c r="H141" s="44"/>
      <c r="I141" s="44"/>
      <c r="K141" s="44"/>
      <c r="L141" s="44"/>
      <c r="M141" s="44"/>
      <c r="N141" s="44"/>
      <c r="O141" s="44"/>
      <c r="P141" s="44"/>
      <c r="R141" s="79"/>
      <c r="T141" s="44"/>
      <c r="U141" s="44"/>
      <c r="V141" s="44"/>
      <c r="W141" s="44"/>
      <c r="X141" s="44"/>
      <c r="Y141" s="44"/>
      <c r="AA141" s="44"/>
      <c r="AB141" s="44"/>
      <c r="AC141" s="44"/>
      <c r="AD141" s="44"/>
      <c r="AE141" s="44"/>
      <c r="AF141" s="44"/>
    </row>
    <row r="142" spans="2:32" x14ac:dyDescent="0.25">
      <c r="B142" s="79"/>
      <c r="D142" s="44"/>
      <c r="E142" s="44"/>
      <c r="F142" s="44"/>
      <c r="G142" s="44"/>
      <c r="H142" s="44"/>
      <c r="I142" s="44"/>
      <c r="K142" s="44"/>
      <c r="L142" s="44"/>
      <c r="M142" s="44"/>
      <c r="N142" s="44"/>
      <c r="O142" s="44"/>
      <c r="P142" s="44"/>
      <c r="R142" s="79"/>
      <c r="T142" s="44"/>
      <c r="U142" s="44"/>
      <c r="V142" s="44"/>
      <c r="W142" s="44"/>
      <c r="X142" s="44"/>
      <c r="Y142" s="44"/>
      <c r="AA142" s="44"/>
      <c r="AB142" s="44"/>
      <c r="AC142" s="44"/>
      <c r="AD142" s="44"/>
      <c r="AE142" s="44"/>
      <c r="AF142" s="44"/>
    </row>
    <row r="143" spans="2:32" x14ac:dyDescent="0.25">
      <c r="B143" s="79"/>
      <c r="D143" s="44"/>
      <c r="E143" s="44"/>
      <c r="F143" s="44"/>
      <c r="G143" s="44"/>
      <c r="H143" s="44"/>
      <c r="I143" s="44"/>
      <c r="K143" s="44"/>
      <c r="L143" s="44"/>
      <c r="M143" s="44"/>
      <c r="N143" s="44"/>
      <c r="O143" s="44"/>
      <c r="P143" s="44"/>
      <c r="R143" s="79"/>
      <c r="T143" s="44"/>
      <c r="U143" s="44"/>
      <c r="V143" s="44"/>
      <c r="W143" s="44"/>
      <c r="X143" s="44"/>
      <c r="Y143" s="44"/>
      <c r="AA143" s="44"/>
      <c r="AB143" s="44"/>
      <c r="AC143" s="44"/>
      <c r="AD143" s="44"/>
      <c r="AE143" s="44"/>
      <c r="AF143" s="44"/>
    </row>
    <row r="144" spans="2:32" x14ac:dyDescent="0.25">
      <c r="B144" s="79"/>
      <c r="D144" s="44"/>
      <c r="E144" s="44"/>
      <c r="F144" s="44"/>
      <c r="G144" s="44"/>
      <c r="H144" s="44"/>
      <c r="I144" s="44"/>
      <c r="K144" s="44"/>
      <c r="L144" s="44"/>
      <c r="M144" s="44"/>
      <c r="N144" s="44"/>
      <c r="O144" s="44"/>
      <c r="P144" s="44"/>
      <c r="R144" s="79"/>
      <c r="T144" s="44"/>
      <c r="U144" s="44"/>
      <c r="V144" s="44"/>
      <c r="W144" s="44"/>
      <c r="X144" s="44"/>
      <c r="Y144" s="44"/>
      <c r="AA144" s="44"/>
      <c r="AB144" s="44"/>
      <c r="AC144" s="44"/>
      <c r="AD144" s="44"/>
      <c r="AE144" s="44"/>
      <c r="AF144" s="44"/>
    </row>
    <row r="145" spans="2:32" x14ac:dyDescent="0.25">
      <c r="B145" s="79"/>
      <c r="D145" s="44"/>
      <c r="E145" s="44"/>
      <c r="F145" s="44"/>
      <c r="G145" s="44"/>
      <c r="H145" s="44"/>
      <c r="I145" s="44"/>
      <c r="K145" s="44"/>
      <c r="L145" s="44"/>
      <c r="M145" s="44"/>
      <c r="N145" s="44"/>
      <c r="O145" s="44"/>
      <c r="P145" s="44"/>
      <c r="R145" s="79"/>
      <c r="T145" s="44"/>
      <c r="U145" s="44"/>
      <c r="V145" s="44"/>
      <c r="W145" s="44"/>
      <c r="X145" s="44"/>
      <c r="Y145" s="44"/>
      <c r="AA145" s="44"/>
      <c r="AB145" s="44"/>
      <c r="AC145" s="44"/>
      <c r="AD145" s="44"/>
      <c r="AE145" s="44"/>
      <c r="AF145" s="44"/>
    </row>
    <row r="146" spans="2:32" x14ac:dyDescent="0.25">
      <c r="B146" s="79"/>
      <c r="D146" s="44"/>
      <c r="E146" s="44"/>
      <c r="F146" s="44"/>
      <c r="G146" s="44"/>
      <c r="H146" s="44"/>
      <c r="I146" s="44"/>
      <c r="K146" s="44"/>
      <c r="L146" s="44"/>
      <c r="M146" s="44"/>
      <c r="N146" s="44"/>
      <c r="O146" s="44"/>
      <c r="P146" s="44"/>
      <c r="R146" s="79"/>
      <c r="T146" s="44"/>
      <c r="U146" s="44"/>
      <c r="V146" s="44"/>
      <c r="W146" s="44"/>
      <c r="X146" s="44"/>
      <c r="Y146" s="44"/>
      <c r="AA146" s="44"/>
      <c r="AB146" s="44"/>
      <c r="AC146" s="44"/>
      <c r="AD146" s="44"/>
      <c r="AE146" s="44"/>
      <c r="AF146" s="44"/>
    </row>
    <row r="147" spans="2:32" x14ac:dyDescent="0.25">
      <c r="B147" s="79"/>
      <c r="D147" s="44"/>
      <c r="E147" s="44"/>
      <c r="F147" s="44"/>
      <c r="G147" s="44"/>
      <c r="H147" s="44"/>
      <c r="I147" s="44"/>
      <c r="K147" s="44"/>
      <c r="L147" s="44"/>
      <c r="M147" s="44"/>
      <c r="N147" s="44"/>
      <c r="O147" s="44"/>
      <c r="P147" s="44"/>
      <c r="R147" s="79"/>
      <c r="T147" s="44"/>
      <c r="U147" s="44"/>
      <c r="V147" s="44"/>
      <c r="W147" s="44"/>
      <c r="X147" s="44"/>
      <c r="Y147" s="44"/>
      <c r="AA147" s="44"/>
      <c r="AB147" s="44"/>
      <c r="AC147" s="44"/>
      <c r="AD147" s="44"/>
      <c r="AE147" s="44"/>
      <c r="AF147" s="44"/>
    </row>
    <row r="148" spans="2:32" x14ac:dyDescent="0.25">
      <c r="B148" s="79"/>
      <c r="D148" s="44"/>
      <c r="E148" s="44"/>
      <c r="F148" s="44"/>
      <c r="G148" s="44"/>
      <c r="H148" s="44"/>
      <c r="I148" s="44"/>
      <c r="K148" s="44"/>
      <c r="L148" s="44"/>
      <c r="M148" s="44"/>
      <c r="N148" s="44"/>
      <c r="O148" s="44"/>
      <c r="P148" s="44"/>
      <c r="R148" s="79"/>
      <c r="T148" s="44"/>
      <c r="U148" s="44"/>
      <c r="V148" s="44"/>
      <c r="W148" s="44"/>
      <c r="X148" s="44"/>
      <c r="Y148" s="44"/>
      <c r="AA148" s="44"/>
      <c r="AB148" s="44"/>
      <c r="AC148" s="44"/>
      <c r="AD148" s="44"/>
      <c r="AE148" s="44"/>
      <c r="AF148" s="44"/>
    </row>
    <row r="149" spans="2:32" x14ac:dyDescent="0.25">
      <c r="B149" s="79"/>
      <c r="D149" s="44"/>
      <c r="E149" s="44"/>
      <c r="F149" s="44"/>
      <c r="G149" s="44"/>
      <c r="H149" s="44"/>
      <c r="I149" s="44"/>
      <c r="K149" s="44"/>
      <c r="L149" s="44"/>
      <c r="M149" s="44"/>
      <c r="N149" s="44"/>
      <c r="O149" s="44"/>
      <c r="P149" s="44"/>
      <c r="R149" s="79"/>
      <c r="T149" s="44"/>
      <c r="U149" s="44"/>
      <c r="V149" s="44"/>
      <c r="W149" s="44"/>
      <c r="X149" s="44"/>
      <c r="Y149" s="44"/>
      <c r="AA149" s="44"/>
      <c r="AB149" s="44"/>
      <c r="AC149" s="44"/>
      <c r="AD149" s="44"/>
      <c r="AE149" s="44"/>
      <c r="AF149" s="44"/>
    </row>
    <row r="150" spans="2:32" x14ac:dyDescent="0.25">
      <c r="B150" s="79"/>
      <c r="D150" s="44"/>
      <c r="E150" s="44"/>
      <c r="F150" s="44"/>
      <c r="G150" s="44"/>
      <c r="H150" s="44"/>
      <c r="I150" s="44"/>
      <c r="K150" s="44"/>
      <c r="L150" s="44"/>
      <c r="M150" s="44"/>
      <c r="N150" s="44"/>
      <c r="O150" s="44"/>
      <c r="P150" s="44"/>
      <c r="R150" s="79"/>
      <c r="T150" s="44"/>
      <c r="U150" s="44"/>
      <c r="V150" s="44"/>
      <c r="W150" s="44"/>
      <c r="X150" s="44"/>
      <c r="Y150" s="44"/>
      <c r="AA150" s="44"/>
      <c r="AB150" s="44"/>
      <c r="AC150" s="44"/>
      <c r="AD150" s="44"/>
      <c r="AE150" s="44"/>
      <c r="AF150" s="44"/>
    </row>
    <row r="151" spans="2:32" x14ac:dyDescent="0.25">
      <c r="B151" s="79"/>
      <c r="D151" s="44"/>
      <c r="E151" s="44"/>
      <c r="F151" s="44"/>
      <c r="G151" s="44"/>
      <c r="H151" s="44"/>
      <c r="I151" s="44"/>
      <c r="K151" s="44"/>
      <c r="L151" s="44"/>
      <c r="M151" s="44"/>
      <c r="N151" s="44"/>
      <c r="O151" s="44"/>
      <c r="P151" s="44"/>
      <c r="R151" s="79"/>
      <c r="T151" s="44"/>
      <c r="U151" s="44"/>
      <c r="V151" s="44"/>
      <c r="W151" s="44"/>
      <c r="X151" s="44"/>
      <c r="Y151" s="44"/>
      <c r="AA151" s="44"/>
      <c r="AB151" s="44"/>
      <c r="AC151" s="44"/>
      <c r="AD151" s="44"/>
      <c r="AE151" s="44"/>
      <c r="AF151" s="44"/>
    </row>
    <row r="152" spans="2:32" x14ac:dyDescent="0.25">
      <c r="B152" s="79"/>
      <c r="D152" s="44"/>
      <c r="E152" s="44"/>
      <c r="F152" s="44"/>
      <c r="G152" s="44"/>
      <c r="H152" s="44"/>
      <c r="I152" s="44"/>
      <c r="K152" s="44"/>
      <c r="L152" s="44"/>
      <c r="M152" s="44"/>
      <c r="N152" s="44"/>
      <c r="O152" s="44"/>
      <c r="P152" s="44"/>
      <c r="R152" s="79"/>
      <c r="T152" s="44"/>
      <c r="U152" s="44"/>
      <c r="V152" s="44"/>
      <c r="W152" s="44"/>
      <c r="X152" s="44"/>
      <c r="Y152" s="44"/>
      <c r="AA152" s="44"/>
      <c r="AB152" s="44"/>
      <c r="AC152" s="44"/>
      <c r="AD152" s="44"/>
      <c r="AE152" s="44"/>
      <c r="AF152" s="44"/>
    </row>
    <row r="153" spans="2:32" x14ac:dyDescent="0.25">
      <c r="B153" s="79"/>
      <c r="D153" s="44"/>
      <c r="E153" s="44"/>
      <c r="F153" s="44"/>
      <c r="G153" s="44"/>
      <c r="H153" s="44"/>
      <c r="I153" s="44"/>
      <c r="K153" s="44"/>
      <c r="L153" s="44"/>
      <c r="M153" s="44"/>
      <c r="N153" s="44"/>
      <c r="O153" s="44"/>
      <c r="P153" s="44"/>
      <c r="R153" s="79"/>
      <c r="T153" s="44"/>
      <c r="U153" s="44"/>
      <c r="V153" s="44"/>
      <c r="W153" s="44"/>
      <c r="X153" s="44"/>
      <c r="Y153" s="44"/>
      <c r="AA153" s="44"/>
      <c r="AB153" s="44"/>
      <c r="AC153" s="44"/>
      <c r="AD153" s="44"/>
      <c r="AE153" s="44"/>
      <c r="AF153" s="44"/>
    </row>
    <row r="154" spans="2:32" x14ac:dyDescent="0.25">
      <c r="B154" s="79"/>
      <c r="D154" s="44"/>
      <c r="E154" s="44"/>
      <c r="F154" s="44"/>
      <c r="G154" s="44"/>
      <c r="H154" s="44"/>
      <c r="I154" s="44"/>
      <c r="K154" s="44"/>
      <c r="L154" s="44"/>
      <c r="M154" s="44"/>
      <c r="N154" s="44"/>
      <c r="O154" s="44"/>
      <c r="P154" s="44"/>
      <c r="R154" s="79"/>
      <c r="T154" s="44"/>
      <c r="U154" s="44"/>
      <c r="V154" s="44"/>
      <c r="W154" s="44"/>
      <c r="X154" s="44"/>
      <c r="Y154" s="44"/>
      <c r="AA154" s="44"/>
      <c r="AB154" s="44"/>
      <c r="AC154" s="44"/>
      <c r="AD154" s="44"/>
      <c r="AE154" s="44"/>
      <c r="AF154" s="44"/>
    </row>
    <row r="155" spans="2:32" x14ac:dyDescent="0.25">
      <c r="B155" s="79"/>
      <c r="D155" s="44"/>
      <c r="E155" s="44"/>
      <c r="F155" s="44"/>
      <c r="G155" s="44"/>
      <c r="H155" s="44"/>
      <c r="I155" s="44"/>
      <c r="K155" s="44"/>
      <c r="L155" s="44"/>
      <c r="M155" s="44"/>
      <c r="N155" s="44"/>
      <c r="O155" s="44"/>
      <c r="P155" s="44"/>
      <c r="R155" s="79"/>
      <c r="T155" s="44"/>
      <c r="U155" s="44"/>
      <c r="V155" s="44"/>
      <c r="W155" s="44"/>
      <c r="X155" s="44"/>
      <c r="Y155" s="44"/>
      <c r="AA155" s="44"/>
      <c r="AB155" s="44"/>
      <c r="AC155" s="44"/>
      <c r="AD155" s="44"/>
      <c r="AE155" s="44"/>
      <c r="AF155" s="44"/>
    </row>
    <row r="156" spans="2:32" x14ac:dyDescent="0.25">
      <c r="B156" s="79"/>
      <c r="D156" s="44"/>
      <c r="E156" s="44"/>
      <c r="F156" s="44"/>
      <c r="G156" s="44"/>
      <c r="H156" s="44"/>
      <c r="I156" s="44"/>
      <c r="K156" s="44"/>
      <c r="L156" s="44"/>
      <c r="M156" s="44"/>
      <c r="N156" s="44"/>
      <c r="O156" s="44"/>
      <c r="P156" s="44"/>
      <c r="R156" s="79"/>
      <c r="T156" s="44"/>
      <c r="U156" s="44"/>
      <c r="V156" s="44"/>
      <c r="W156" s="44"/>
      <c r="X156" s="44"/>
      <c r="Y156" s="44"/>
      <c r="AA156" s="44"/>
      <c r="AB156" s="44"/>
      <c r="AC156" s="44"/>
      <c r="AD156" s="44"/>
      <c r="AE156" s="44"/>
      <c r="AF156" s="44"/>
    </row>
    <row r="157" spans="2:32" x14ac:dyDescent="0.25">
      <c r="B157" s="79"/>
      <c r="D157" s="44"/>
      <c r="E157" s="44"/>
      <c r="F157" s="44"/>
      <c r="G157" s="44"/>
      <c r="H157" s="44"/>
      <c r="I157" s="44"/>
      <c r="K157" s="44"/>
      <c r="L157" s="44"/>
      <c r="M157" s="44"/>
      <c r="N157" s="44"/>
      <c r="O157" s="44"/>
      <c r="P157" s="44"/>
      <c r="R157" s="79"/>
      <c r="T157" s="44"/>
      <c r="U157" s="44"/>
      <c r="V157" s="44"/>
      <c r="W157" s="44"/>
      <c r="X157" s="44"/>
      <c r="Y157" s="44"/>
      <c r="AA157" s="44"/>
      <c r="AB157" s="44"/>
      <c r="AC157" s="44"/>
      <c r="AD157" s="44"/>
      <c r="AE157" s="44"/>
      <c r="AF157" s="44"/>
    </row>
    <row r="158" spans="2:32" x14ac:dyDescent="0.25">
      <c r="B158" s="79"/>
      <c r="D158" s="44"/>
      <c r="E158" s="44"/>
      <c r="F158" s="44"/>
      <c r="G158" s="44"/>
      <c r="H158" s="44"/>
      <c r="I158" s="44"/>
      <c r="K158" s="44"/>
      <c r="L158" s="44"/>
      <c r="M158" s="44"/>
      <c r="N158" s="44"/>
      <c r="O158" s="44"/>
      <c r="P158" s="44"/>
      <c r="R158" s="79"/>
      <c r="T158" s="44"/>
      <c r="U158" s="44"/>
      <c r="V158" s="44"/>
      <c r="W158" s="44"/>
      <c r="X158" s="44"/>
      <c r="Y158" s="44"/>
      <c r="AA158" s="44"/>
      <c r="AB158" s="44"/>
      <c r="AC158" s="44"/>
      <c r="AD158" s="44"/>
      <c r="AE158" s="44"/>
      <c r="AF158" s="44"/>
    </row>
    <row r="159" spans="2:32" x14ac:dyDescent="0.25">
      <c r="B159" s="79"/>
      <c r="D159" s="44"/>
      <c r="E159" s="44"/>
      <c r="F159" s="44"/>
      <c r="G159" s="44"/>
      <c r="H159" s="44"/>
      <c r="I159" s="44"/>
      <c r="K159" s="44"/>
      <c r="L159" s="44"/>
      <c r="M159" s="44"/>
      <c r="N159" s="44"/>
      <c r="O159" s="44"/>
      <c r="P159" s="44"/>
      <c r="R159" s="79"/>
      <c r="T159" s="44"/>
      <c r="U159" s="44"/>
      <c r="V159" s="44"/>
      <c r="W159" s="44"/>
      <c r="X159" s="44"/>
      <c r="Y159" s="44"/>
      <c r="AA159" s="44"/>
      <c r="AB159" s="44"/>
      <c r="AC159" s="44"/>
      <c r="AD159" s="44"/>
      <c r="AE159" s="44"/>
      <c r="AF159" s="44"/>
    </row>
    <row r="160" spans="2:32" x14ac:dyDescent="0.25">
      <c r="B160" s="79"/>
      <c r="D160" s="44"/>
      <c r="E160" s="44"/>
      <c r="F160" s="44"/>
      <c r="G160" s="44"/>
      <c r="H160" s="44"/>
      <c r="I160" s="44"/>
      <c r="K160" s="44"/>
      <c r="L160" s="44"/>
      <c r="M160" s="44"/>
      <c r="N160" s="44"/>
      <c r="O160" s="44"/>
      <c r="P160" s="44"/>
      <c r="R160" s="79"/>
      <c r="T160" s="44"/>
      <c r="U160" s="44"/>
      <c r="V160" s="44"/>
      <c r="W160" s="44"/>
      <c r="X160" s="44"/>
      <c r="Y160" s="44"/>
      <c r="AA160" s="44"/>
      <c r="AB160" s="44"/>
      <c r="AC160" s="44"/>
      <c r="AD160" s="44"/>
      <c r="AE160" s="44"/>
      <c r="AF160" s="44"/>
    </row>
    <row r="161" spans="2:32" x14ac:dyDescent="0.25">
      <c r="B161" s="79"/>
      <c r="D161" s="44"/>
      <c r="E161" s="44"/>
      <c r="F161" s="44"/>
      <c r="G161" s="44"/>
      <c r="H161" s="44"/>
      <c r="I161" s="44"/>
      <c r="K161" s="44"/>
      <c r="L161" s="44"/>
      <c r="M161" s="44"/>
      <c r="N161" s="44"/>
      <c r="O161" s="44"/>
      <c r="P161" s="44"/>
      <c r="R161" s="79"/>
      <c r="T161" s="44"/>
      <c r="U161" s="44"/>
      <c r="V161" s="44"/>
      <c r="W161" s="44"/>
      <c r="X161" s="44"/>
      <c r="Y161" s="44"/>
      <c r="AA161" s="44"/>
      <c r="AB161" s="44"/>
      <c r="AC161" s="44"/>
      <c r="AD161" s="44"/>
      <c r="AE161" s="44"/>
      <c r="AF161" s="44"/>
    </row>
    <row r="162" spans="2:32" x14ac:dyDescent="0.25">
      <c r="B162" s="79"/>
      <c r="D162" s="44"/>
      <c r="E162" s="44"/>
      <c r="F162" s="44"/>
      <c r="G162" s="44"/>
      <c r="H162" s="44"/>
      <c r="I162" s="44"/>
      <c r="K162" s="44"/>
      <c r="L162" s="44"/>
      <c r="M162" s="44"/>
      <c r="N162" s="44"/>
      <c r="O162" s="44"/>
      <c r="P162" s="44"/>
      <c r="R162" s="79"/>
      <c r="T162" s="44"/>
      <c r="U162" s="44"/>
      <c r="V162" s="44"/>
      <c r="W162" s="44"/>
      <c r="X162" s="44"/>
      <c r="Y162" s="44"/>
      <c r="AA162" s="44"/>
      <c r="AB162" s="44"/>
      <c r="AC162" s="44"/>
      <c r="AD162" s="44"/>
      <c r="AE162" s="44"/>
      <c r="AF162" s="44"/>
    </row>
    <row r="163" spans="2:32" x14ac:dyDescent="0.25">
      <c r="B163" s="79"/>
      <c r="D163" s="44"/>
      <c r="E163" s="44"/>
      <c r="F163" s="44"/>
      <c r="G163" s="44"/>
      <c r="H163" s="44"/>
      <c r="I163" s="44"/>
      <c r="K163" s="44"/>
      <c r="L163" s="44"/>
      <c r="M163" s="44"/>
      <c r="N163" s="44"/>
      <c r="O163" s="44"/>
      <c r="P163" s="44"/>
      <c r="R163" s="79"/>
      <c r="T163" s="44"/>
      <c r="U163" s="44"/>
      <c r="V163" s="44"/>
      <c r="W163" s="44"/>
      <c r="X163" s="44"/>
      <c r="Y163" s="44"/>
      <c r="AA163" s="44"/>
      <c r="AB163" s="44"/>
      <c r="AC163" s="44"/>
      <c r="AD163" s="44"/>
      <c r="AE163" s="44"/>
      <c r="AF163" s="44"/>
    </row>
    <row r="164" spans="2:32" x14ac:dyDescent="0.25">
      <c r="B164" s="79"/>
      <c r="D164" s="44"/>
      <c r="E164" s="44"/>
      <c r="F164" s="44"/>
      <c r="G164" s="44"/>
      <c r="H164" s="44"/>
      <c r="I164" s="44"/>
      <c r="K164" s="44"/>
      <c r="L164" s="44"/>
      <c r="M164" s="44"/>
      <c r="N164" s="44"/>
      <c r="O164" s="44"/>
      <c r="P164" s="44"/>
      <c r="R164" s="79"/>
      <c r="T164" s="44"/>
      <c r="U164" s="44"/>
      <c r="V164" s="44"/>
      <c r="W164" s="44"/>
      <c r="X164" s="44"/>
      <c r="Y164" s="44"/>
      <c r="AA164" s="44"/>
      <c r="AB164" s="44"/>
      <c r="AC164" s="44"/>
      <c r="AD164" s="44"/>
      <c r="AE164" s="44"/>
      <c r="AF164" s="44"/>
    </row>
    <row r="165" spans="2:32" x14ac:dyDescent="0.25">
      <c r="B165" s="79"/>
      <c r="D165" s="44"/>
      <c r="E165" s="44"/>
      <c r="F165" s="44"/>
      <c r="G165" s="44"/>
      <c r="H165" s="44"/>
      <c r="I165" s="44"/>
      <c r="K165" s="44"/>
      <c r="L165" s="44"/>
      <c r="M165" s="44"/>
      <c r="N165" s="44"/>
      <c r="O165" s="44"/>
      <c r="P165" s="44"/>
      <c r="R165" s="79"/>
      <c r="T165" s="44"/>
      <c r="U165" s="44"/>
      <c r="V165" s="44"/>
      <c r="W165" s="44"/>
      <c r="X165" s="44"/>
      <c r="Y165" s="44"/>
      <c r="AA165" s="44"/>
      <c r="AB165" s="44"/>
      <c r="AC165" s="44"/>
      <c r="AD165" s="44"/>
      <c r="AE165" s="44"/>
      <c r="AF165" s="44"/>
    </row>
    <row r="166" spans="2:32" x14ac:dyDescent="0.25">
      <c r="B166" s="79"/>
      <c r="D166" s="44"/>
      <c r="E166" s="44"/>
      <c r="F166" s="44"/>
      <c r="G166" s="44"/>
      <c r="H166" s="44"/>
      <c r="I166" s="44"/>
      <c r="K166" s="44"/>
      <c r="L166" s="44"/>
      <c r="M166" s="44"/>
      <c r="N166" s="44"/>
      <c r="O166" s="44"/>
      <c r="P166" s="44"/>
      <c r="R166" s="79"/>
      <c r="T166" s="44"/>
      <c r="U166" s="44"/>
      <c r="V166" s="44"/>
      <c r="W166" s="44"/>
      <c r="X166" s="44"/>
      <c r="Y166" s="44"/>
      <c r="AA166" s="44"/>
      <c r="AB166" s="44"/>
      <c r="AC166" s="44"/>
      <c r="AD166" s="44"/>
      <c r="AE166" s="44"/>
      <c r="AF166" s="44"/>
    </row>
    <row r="167" spans="2:32" x14ac:dyDescent="0.25">
      <c r="B167" s="79"/>
      <c r="D167" s="44"/>
      <c r="E167" s="44"/>
      <c r="F167" s="44"/>
      <c r="G167" s="44"/>
      <c r="H167" s="44"/>
      <c r="I167" s="44"/>
      <c r="K167" s="44"/>
      <c r="L167" s="44"/>
      <c r="M167" s="44"/>
      <c r="N167" s="44"/>
      <c r="O167" s="44"/>
      <c r="P167" s="44"/>
      <c r="R167" s="79"/>
      <c r="T167" s="44"/>
      <c r="U167" s="44"/>
      <c r="V167" s="44"/>
      <c r="W167" s="44"/>
      <c r="X167" s="44"/>
      <c r="Y167" s="44"/>
      <c r="AA167" s="44"/>
      <c r="AB167" s="44"/>
      <c r="AC167" s="44"/>
      <c r="AD167" s="44"/>
      <c r="AE167" s="44"/>
      <c r="AF167" s="44"/>
    </row>
    <row r="168" spans="2:32" x14ac:dyDescent="0.25">
      <c r="B168" s="79"/>
      <c r="D168" s="44"/>
      <c r="E168" s="44"/>
      <c r="F168" s="44"/>
      <c r="G168" s="44"/>
      <c r="H168" s="44"/>
      <c r="I168" s="44"/>
      <c r="K168" s="44"/>
      <c r="L168" s="44"/>
      <c r="M168" s="44"/>
      <c r="N168" s="44"/>
      <c r="O168" s="44"/>
      <c r="P168" s="44"/>
      <c r="R168" s="79"/>
      <c r="T168" s="44"/>
      <c r="U168" s="44"/>
      <c r="V168" s="44"/>
      <c r="W168" s="44"/>
      <c r="X168" s="44"/>
      <c r="Y168" s="44"/>
      <c r="AA168" s="44"/>
      <c r="AB168" s="44"/>
      <c r="AC168" s="44"/>
      <c r="AD168" s="44"/>
      <c r="AE168" s="44"/>
      <c r="AF168" s="44"/>
    </row>
    <row r="169" spans="2:32" x14ac:dyDescent="0.25">
      <c r="B169" s="79"/>
      <c r="D169" s="44"/>
      <c r="E169" s="44"/>
      <c r="F169" s="44"/>
      <c r="G169" s="44"/>
      <c r="H169" s="44"/>
      <c r="I169" s="44"/>
      <c r="K169" s="44"/>
      <c r="L169" s="44"/>
      <c r="M169" s="44"/>
      <c r="N169" s="44"/>
      <c r="O169" s="44"/>
      <c r="P169" s="44"/>
      <c r="R169" s="79"/>
      <c r="T169" s="44"/>
      <c r="U169" s="44"/>
      <c r="V169" s="44"/>
      <c r="W169" s="44"/>
      <c r="X169" s="44"/>
      <c r="Y169" s="44"/>
      <c r="AA169" s="44"/>
      <c r="AB169" s="44"/>
      <c r="AC169" s="44"/>
      <c r="AD169" s="44"/>
      <c r="AE169" s="44"/>
      <c r="AF169" s="44"/>
    </row>
    <row r="170" spans="2:32" x14ac:dyDescent="0.25">
      <c r="B170" s="79"/>
      <c r="D170" s="44"/>
      <c r="E170" s="44"/>
      <c r="F170" s="44"/>
      <c r="G170" s="44"/>
      <c r="H170" s="44"/>
      <c r="I170" s="44"/>
      <c r="K170" s="44"/>
      <c r="L170" s="44"/>
      <c r="M170" s="44"/>
      <c r="N170" s="44"/>
      <c r="O170" s="44"/>
      <c r="P170" s="44"/>
      <c r="R170" s="79"/>
      <c r="T170" s="44"/>
      <c r="U170" s="44"/>
      <c r="V170" s="44"/>
      <c r="W170" s="44"/>
      <c r="X170" s="44"/>
      <c r="Y170" s="44"/>
      <c r="AA170" s="44"/>
      <c r="AB170" s="44"/>
      <c r="AC170" s="44"/>
      <c r="AD170" s="44"/>
      <c r="AE170" s="44"/>
      <c r="AF170" s="44"/>
    </row>
    <row r="171" spans="2:32" x14ac:dyDescent="0.25">
      <c r="B171" s="79"/>
      <c r="D171" s="44"/>
      <c r="E171" s="44"/>
      <c r="F171" s="44"/>
      <c r="G171" s="44"/>
      <c r="H171" s="44"/>
      <c r="I171" s="44"/>
      <c r="K171" s="44"/>
      <c r="L171" s="44"/>
      <c r="M171" s="44"/>
      <c r="N171" s="44"/>
      <c r="O171" s="44"/>
      <c r="P171" s="44"/>
      <c r="R171" s="79"/>
      <c r="T171" s="44"/>
      <c r="U171" s="44"/>
      <c r="V171" s="44"/>
      <c r="W171" s="44"/>
      <c r="X171" s="44"/>
      <c r="Y171" s="44"/>
      <c r="AA171" s="44"/>
      <c r="AB171" s="44"/>
      <c r="AC171" s="44"/>
      <c r="AD171" s="44"/>
      <c r="AE171" s="44"/>
      <c r="AF171" s="44"/>
    </row>
    <row r="172" spans="2:32" x14ac:dyDescent="0.25">
      <c r="B172" s="79"/>
      <c r="D172" s="44"/>
      <c r="E172" s="44"/>
      <c r="F172" s="44"/>
      <c r="G172" s="44"/>
      <c r="H172" s="44"/>
      <c r="I172" s="44"/>
      <c r="K172" s="44"/>
      <c r="L172" s="44"/>
      <c r="M172" s="44"/>
      <c r="N172" s="44"/>
      <c r="O172" s="44"/>
      <c r="P172" s="44"/>
      <c r="R172" s="79"/>
      <c r="T172" s="44"/>
      <c r="U172" s="44"/>
      <c r="V172" s="44"/>
      <c r="W172" s="44"/>
      <c r="X172" s="44"/>
      <c r="Y172" s="44"/>
      <c r="AA172" s="44"/>
      <c r="AB172" s="44"/>
      <c r="AC172" s="44"/>
      <c r="AD172" s="44"/>
      <c r="AE172" s="44"/>
      <c r="AF172" s="44"/>
    </row>
    <row r="173" spans="2:32" x14ac:dyDescent="0.25">
      <c r="B173" s="79"/>
      <c r="D173" s="44"/>
      <c r="E173" s="44"/>
      <c r="F173" s="44"/>
      <c r="G173" s="44"/>
      <c r="H173" s="44"/>
      <c r="I173" s="44"/>
      <c r="K173" s="44"/>
      <c r="L173" s="44"/>
      <c r="M173" s="44"/>
      <c r="N173" s="44"/>
      <c r="O173" s="44"/>
      <c r="P173" s="44"/>
      <c r="R173" s="79"/>
      <c r="T173" s="44"/>
      <c r="U173" s="44"/>
      <c r="V173" s="44"/>
      <c r="W173" s="44"/>
      <c r="X173" s="44"/>
      <c r="Y173" s="44"/>
      <c r="AA173" s="44"/>
      <c r="AB173" s="44"/>
      <c r="AC173" s="44"/>
      <c r="AD173" s="44"/>
      <c r="AE173" s="44"/>
      <c r="AF173" s="44"/>
    </row>
    <row r="174" spans="2:32" x14ac:dyDescent="0.25">
      <c r="B174" s="79"/>
      <c r="D174" s="44"/>
      <c r="E174" s="44"/>
      <c r="F174" s="44"/>
      <c r="G174" s="44"/>
      <c r="H174" s="44"/>
      <c r="I174" s="44"/>
      <c r="K174" s="44"/>
      <c r="L174" s="44"/>
      <c r="M174" s="44"/>
      <c r="N174" s="44"/>
      <c r="O174" s="44"/>
      <c r="P174" s="44"/>
      <c r="R174" s="79"/>
      <c r="T174" s="44"/>
      <c r="U174" s="44"/>
      <c r="V174" s="44"/>
      <c r="W174" s="44"/>
      <c r="X174" s="44"/>
      <c r="Y174" s="44"/>
      <c r="AA174" s="44"/>
      <c r="AB174" s="44"/>
      <c r="AC174" s="44"/>
      <c r="AD174" s="44"/>
      <c r="AE174" s="44"/>
      <c r="AF174" s="44"/>
    </row>
    <row r="175" spans="2:32" x14ac:dyDescent="0.25">
      <c r="B175" s="79"/>
      <c r="D175" s="44"/>
      <c r="E175" s="44"/>
      <c r="F175" s="44"/>
      <c r="G175" s="44"/>
      <c r="H175" s="44"/>
      <c r="I175" s="44"/>
      <c r="K175" s="44"/>
      <c r="L175" s="44"/>
      <c r="M175" s="44"/>
      <c r="N175" s="44"/>
      <c r="O175" s="44"/>
      <c r="P175" s="44"/>
      <c r="R175" s="79"/>
      <c r="T175" s="44"/>
      <c r="U175" s="44"/>
      <c r="V175" s="44"/>
      <c r="W175" s="44"/>
      <c r="X175" s="44"/>
      <c r="Y175" s="44"/>
      <c r="AA175" s="44"/>
      <c r="AB175" s="44"/>
      <c r="AC175" s="44"/>
      <c r="AD175" s="44"/>
      <c r="AE175" s="44"/>
      <c r="AF175" s="44"/>
    </row>
    <row r="176" spans="2:32" x14ac:dyDescent="0.25">
      <c r="B176" s="79"/>
      <c r="D176" s="44"/>
      <c r="E176" s="44"/>
      <c r="F176" s="44"/>
      <c r="G176" s="44"/>
      <c r="H176" s="44"/>
      <c r="I176" s="44"/>
      <c r="K176" s="44"/>
      <c r="L176" s="44"/>
      <c r="M176" s="44"/>
      <c r="N176" s="44"/>
      <c r="O176" s="44"/>
      <c r="P176" s="44"/>
      <c r="R176" s="79"/>
      <c r="T176" s="44"/>
      <c r="U176" s="44"/>
      <c r="V176" s="44"/>
      <c r="W176" s="44"/>
      <c r="X176" s="44"/>
      <c r="Y176" s="44"/>
      <c r="AA176" s="44"/>
      <c r="AB176" s="44"/>
      <c r="AC176" s="44"/>
      <c r="AD176" s="44"/>
      <c r="AE176" s="44"/>
      <c r="AF176" s="44"/>
    </row>
    <row r="177" spans="2:32" x14ac:dyDescent="0.25">
      <c r="B177" s="79"/>
      <c r="D177" s="44"/>
      <c r="E177" s="44"/>
      <c r="F177" s="44"/>
      <c r="G177" s="44"/>
      <c r="H177" s="44"/>
      <c r="I177" s="44"/>
      <c r="K177" s="44"/>
      <c r="L177" s="44"/>
      <c r="M177" s="44"/>
      <c r="N177" s="44"/>
      <c r="O177" s="44"/>
      <c r="P177" s="44"/>
      <c r="R177" s="79"/>
      <c r="T177" s="44"/>
      <c r="U177" s="44"/>
      <c r="V177" s="44"/>
      <c r="W177" s="44"/>
      <c r="X177" s="44"/>
      <c r="Y177" s="44"/>
      <c r="AA177" s="44"/>
      <c r="AB177" s="44"/>
      <c r="AC177" s="44"/>
      <c r="AD177" s="44"/>
      <c r="AE177" s="44"/>
      <c r="AF177" s="44"/>
    </row>
    <row r="178" spans="2:32" x14ac:dyDescent="0.25">
      <c r="B178" s="79"/>
      <c r="D178" s="44"/>
      <c r="E178" s="44"/>
      <c r="F178" s="44"/>
      <c r="G178" s="44"/>
      <c r="H178" s="44"/>
      <c r="I178" s="44"/>
      <c r="K178" s="44"/>
      <c r="L178" s="44"/>
      <c r="M178" s="44"/>
      <c r="N178" s="44"/>
      <c r="O178" s="44"/>
      <c r="P178" s="44"/>
      <c r="R178" s="79"/>
      <c r="T178" s="44"/>
      <c r="U178" s="44"/>
      <c r="V178" s="44"/>
      <c r="W178" s="44"/>
      <c r="X178" s="44"/>
      <c r="Y178" s="44"/>
      <c r="AA178" s="44"/>
      <c r="AB178" s="44"/>
      <c r="AC178" s="44"/>
      <c r="AD178" s="44"/>
      <c r="AE178" s="44"/>
      <c r="AF178" s="44"/>
    </row>
    <row r="179" spans="2:32" x14ac:dyDescent="0.25">
      <c r="B179" s="79"/>
      <c r="D179" s="44"/>
      <c r="E179" s="44"/>
      <c r="F179" s="44"/>
      <c r="G179" s="44"/>
      <c r="H179" s="44"/>
      <c r="I179" s="44"/>
      <c r="K179" s="44"/>
      <c r="L179" s="44"/>
      <c r="M179" s="44"/>
      <c r="N179" s="44"/>
      <c r="O179" s="44"/>
      <c r="P179" s="44"/>
      <c r="R179" s="79"/>
      <c r="T179" s="44"/>
      <c r="U179" s="44"/>
      <c r="V179" s="44"/>
      <c r="W179" s="44"/>
      <c r="X179" s="44"/>
      <c r="Y179" s="44"/>
      <c r="AA179" s="44"/>
      <c r="AB179" s="44"/>
      <c r="AC179" s="44"/>
      <c r="AD179" s="44"/>
      <c r="AE179" s="44"/>
      <c r="AF179" s="44"/>
    </row>
    <row r="180" spans="2:32" x14ac:dyDescent="0.25">
      <c r="B180" s="79"/>
      <c r="D180" s="44"/>
      <c r="E180" s="44"/>
      <c r="F180" s="44"/>
      <c r="G180" s="44"/>
      <c r="H180" s="44"/>
      <c r="I180" s="44"/>
      <c r="K180" s="44"/>
      <c r="L180" s="44"/>
      <c r="M180" s="44"/>
      <c r="N180" s="44"/>
      <c r="O180" s="44"/>
      <c r="P180" s="44"/>
      <c r="R180" s="79"/>
      <c r="T180" s="44"/>
      <c r="U180" s="44"/>
      <c r="V180" s="44"/>
      <c r="W180" s="44"/>
      <c r="X180" s="44"/>
      <c r="Y180" s="44"/>
      <c r="AA180" s="44"/>
      <c r="AB180" s="44"/>
      <c r="AC180" s="44"/>
      <c r="AD180" s="44"/>
      <c r="AE180" s="44"/>
      <c r="AF180" s="44"/>
    </row>
    <row r="181" spans="2:32" x14ac:dyDescent="0.25">
      <c r="B181" s="79"/>
      <c r="D181" s="44"/>
      <c r="E181" s="44"/>
      <c r="F181" s="44"/>
      <c r="G181" s="44"/>
      <c r="H181" s="44"/>
      <c r="I181" s="44"/>
      <c r="K181" s="44"/>
      <c r="L181" s="44"/>
      <c r="M181" s="44"/>
      <c r="N181" s="44"/>
      <c r="O181" s="44"/>
      <c r="P181" s="44"/>
      <c r="R181" s="79"/>
      <c r="T181" s="44"/>
      <c r="U181" s="44"/>
      <c r="V181" s="44"/>
      <c r="W181" s="44"/>
      <c r="X181" s="44"/>
      <c r="Y181" s="44"/>
      <c r="AA181" s="44"/>
      <c r="AB181" s="44"/>
      <c r="AC181" s="44"/>
      <c r="AD181" s="44"/>
      <c r="AE181" s="44"/>
      <c r="AF181" s="44"/>
    </row>
    <row r="182" spans="2:32" x14ac:dyDescent="0.25">
      <c r="B182" s="79"/>
      <c r="D182" s="44"/>
      <c r="E182" s="44"/>
      <c r="F182" s="44"/>
      <c r="G182" s="44"/>
      <c r="H182" s="44"/>
      <c r="I182" s="44"/>
      <c r="K182" s="44"/>
      <c r="L182" s="44"/>
      <c r="M182" s="44"/>
      <c r="N182" s="44"/>
      <c r="O182" s="44"/>
      <c r="P182" s="44"/>
      <c r="R182" s="79"/>
      <c r="T182" s="44"/>
      <c r="U182" s="44"/>
      <c r="V182" s="44"/>
      <c r="W182" s="44"/>
      <c r="X182" s="44"/>
      <c r="Y182" s="44"/>
      <c r="AA182" s="44"/>
      <c r="AB182" s="44"/>
      <c r="AC182" s="44"/>
      <c r="AD182" s="44"/>
      <c r="AE182" s="44"/>
      <c r="AF182" s="44"/>
    </row>
    <row r="183" spans="2:32" x14ac:dyDescent="0.25">
      <c r="B183" s="79"/>
      <c r="D183" s="44"/>
      <c r="E183" s="44"/>
      <c r="F183" s="44"/>
      <c r="G183" s="44"/>
      <c r="H183" s="44"/>
      <c r="I183" s="44"/>
      <c r="K183" s="44"/>
      <c r="L183" s="44"/>
      <c r="M183" s="44"/>
      <c r="N183" s="44"/>
      <c r="O183" s="44"/>
      <c r="P183" s="44"/>
      <c r="R183" s="79"/>
      <c r="T183" s="44"/>
      <c r="U183" s="44"/>
      <c r="V183" s="44"/>
      <c r="W183" s="44"/>
      <c r="X183" s="44"/>
      <c r="Y183" s="44"/>
      <c r="AA183" s="44"/>
      <c r="AB183" s="44"/>
      <c r="AC183" s="44"/>
      <c r="AD183" s="44"/>
      <c r="AE183" s="44"/>
      <c r="AF183" s="44"/>
    </row>
    <row r="184" spans="2:32" x14ac:dyDescent="0.25">
      <c r="B184" s="79"/>
      <c r="D184" s="44"/>
      <c r="E184" s="44"/>
      <c r="F184" s="44"/>
      <c r="G184" s="44"/>
      <c r="H184" s="44"/>
      <c r="I184" s="44"/>
      <c r="K184" s="44"/>
      <c r="L184" s="44"/>
      <c r="M184" s="44"/>
      <c r="N184" s="44"/>
      <c r="O184" s="44"/>
      <c r="P184" s="44"/>
      <c r="R184" s="79"/>
      <c r="T184" s="44"/>
      <c r="U184" s="44"/>
      <c r="V184" s="44"/>
      <c r="W184" s="44"/>
      <c r="X184" s="44"/>
      <c r="Y184" s="44"/>
      <c r="AA184" s="44"/>
      <c r="AB184" s="44"/>
      <c r="AC184" s="44"/>
      <c r="AD184" s="44"/>
      <c r="AE184" s="44"/>
      <c r="AF184" s="44"/>
    </row>
    <row r="185" spans="2:32" x14ac:dyDescent="0.25">
      <c r="B185" s="79"/>
      <c r="D185" s="44"/>
      <c r="E185" s="44"/>
      <c r="F185" s="44"/>
      <c r="G185" s="44"/>
      <c r="H185" s="44"/>
      <c r="I185" s="44"/>
      <c r="K185" s="44"/>
      <c r="L185" s="44"/>
      <c r="M185" s="44"/>
      <c r="N185" s="44"/>
      <c r="O185" s="44"/>
      <c r="P185" s="44"/>
      <c r="R185" s="79"/>
      <c r="T185" s="44"/>
      <c r="U185" s="44"/>
      <c r="V185" s="44"/>
      <c r="W185" s="44"/>
      <c r="X185" s="44"/>
      <c r="Y185" s="44"/>
      <c r="AA185" s="44"/>
      <c r="AB185" s="44"/>
      <c r="AC185" s="44"/>
      <c r="AD185" s="44"/>
      <c r="AE185" s="44"/>
      <c r="AF185" s="44"/>
    </row>
    <row r="186" spans="2:32" x14ac:dyDescent="0.25">
      <c r="B186" s="79"/>
      <c r="D186" s="44"/>
      <c r="E186" s="44"/>
      <c r="F186" s="44"/>
      <c r="G186" s="44"/>
      <c r="H186" s="44"/>
      <c r="I186" s="44"/>
      <c r="K186" s="44"/>
      <c r="L186" s="44"/>
      <c r="M186" s="44"/>
      <c r="N186" s="44"/>
      <c r="O186" s="44"/>
      <c r="P186" s="44"/>
      <c r="R186" s="79"/>
      <c r="T186" s="44"/>
      <c r="U186" s="44"/>
      <c r="V186" s="44"/>
      <c r="W186" s="44"/>
      <c r="X186" s="44"/>
      <c r="Y186" s="44"/>
      <c r="AA186" s="44"/>
      <c r="AB186" s="44"/>
      <c r="AC186" s="44"/>
      <c r="AD186" s="44"/>
      <c r="AE186" s="44"/>
      <c r="AF186" s="44"/>
    </row>
    <row r="187" spans="2:32" x14ac:dyDescent="0.25">
      <c r="B187" s="79"/>
      <c r="D187" s="44"/>
      <c r="E187" s="44"/>
      <c r="F187" s="44"/>
      <c r="G187" s="44"/>
      <c r="H187" s="44"/>
      <c r="I187" s="44"/>
      <c r="K187" s="44"/>
      <c r="L187" s="44"/>
      <c r="M187" s="44"/>
      <c r="N187" s="44"/>
      <c r="O187" s="44"/>
      <c r="P187" s="44"/>
      <c r="R187" s="79"/>
      <c r="T187" s="44"/>
      <c r="U187" s="44"/>
      <c r="V187" s="44"/>
      <c r="W187" s="44"/>
      <c r="X187" s="44"/>
      <c r="Y187" s="44"/>
      <c r="AA187" s="44"/>
      <c r="AB187" s="44"/>
      <c r="AC187" s="44"/>
      <c r="AD187" s="44"/>
      <c r="AE187" s="44"/>
      <c r="AF187" s="44"/>
    </row>
    <row r="188" spans="2:32" x14ac:dyDescent="0.25">
      <c r="B188" s="79"/>
      <c r="D188" s="44"/>
      <c r="E188" s="44"/>
      <c r="F188" s="44"/>
      <c r="G188" s="44"/>
      <c r="H188" s="44"/>
      <c r="I188" s="44"/>
      <c r="K188" s="44"/>
      <c r="L188" s="44"/>
      <c r="M188" s="44"/>
      <c r="N188" s="44"/>
      <c r="O188" s="44"/>
      <c r="P188" s="44"/>
      <c r="R188" s="79"/>
      <c r="T188" s="44"/>
      <c r="U188" s="44"/>
      <c r="V188" s="44"/>
      <c r="W188" s="44"/>
      <c r="X188" s="44"/>
      <c r="Y188" s="44"/>
      <c r="AA188" s="44"/>
      <c r="AB188" s="44"/>
      <c r="AC188" s="44"/>
      <c r="AD188" s="44"/>
      <c r="AE188" s="44"/>
      <c r="AF188" s="44"/>
    </row>
    <row r="189" spans="2:32" x14ac:dyDescent="0.25">
      <c r="B189" s="79"/>
      <c r="D189" s="44"/>
      <c r="E189" s="44"/>
      <c r="F189" s="44"/>
      <c r="G189" s="44"/>
      <c r="H189" s="44"/>
      <c r="I189" s="44"/>
      <c r="K189" s="44"/>
      <c r="L189" s="44"/>
      <c r="M189" s="44"/>
      <c r="N189" s="44"/>
      <c r="O189" s="44"/>
      <c r="P189" s="44"/>
      <c r="R189" s="79"/>
      <c r="T189" s="44"/>
      <c r="U189" s="44"/>
      <c r="V189" s="44"/>
      <c r="W189" s="44"/>
      <c r="X189" s="44"/>
      <c r="Y189" s="44"/>
      <c r="AA189" s="44"/>
      <c r="AB189" s="44"/>
      <c r="AC189" s="44"/>
      <c r="AD189" s="44"/>
      <c r="AE189" s="44"/>
      <c r="AF189" s="44"/>
    </row>
    <row r="190" spans="2:32" x14ac:dyDescent="0.25">
      <c r="B190" s="79"/>
      <c r="D190" s="44"/>
      <c r="E190" s="44"/>
      <c r="F190" s="44"/>
      <c r="G190" s="44"/>
      <c r="H190" s="44"/>
      <c r="I190" s="44"/>
      <c r="K190" s="44"/>
      <c r="L190" s="44"/>
      <c r="M190" s="44"/>
      <c r="N190" s="44"/>
      <c r="O190" s="44"/>
      <c r="P190" s="44"/>
      <c r="R190" s="79"/>
      <c r="T190" s="44"/>
      <c r="U190" s="44"/>
      <c r="V190" s="44"/>
      <c r="W190" s="44"/>
      <c r="X190" s="44"/>
      <c r="Y190" s="44"/>
      <c r="AA190" s="44"/>
      <c r="AB190" s="44"/>
      <c r="AC190" s="44"/>
      <c r="AD190" s="44"/>
      <c r="AE190" s="44"/>
      <c r="AF190" s="44"/>
    </row>
    <row r="191" spans="2:32" x14ac:dyDescent="0.25">
      <c r="B191" s="79"/>
      <c r="D191" s="44"/>
      <c r="E191" s="44"/>
      <c r="F191" s="44"/>
      <c r="G191" s="44"/>
      <c r="H191" s="44"/>
      <c r="I191" s="44"/>
      <c r="K191" s="44"/>
      <c r="L191" s="44"/>
      <c r="M191" s="44"/>
      <c r="N191" s="44"/>
      <c r="O191" s="44"/>
      <c r="P191" s="44"/>
      <c r="R191" s="79"/>
      <c r="T191" s="44"/>
      <c r="U191" s="44"/>
      <c r="V191" s="44"/>
      <c r="W191" s="44"/>
      <c r="X191" s="44"/>
      <c r="Y191" s="44"/>
      <c r="AA191" s="44"/>
      <c r="AB191" s="44"/>
      <c r="AC191" s="44"/>
      <c r="AD191" s="44"/>
      <c r="AE191" s="44"/>
      <c r="AF191" s="44"/>
    </row>
    <row r="192" spans="2:32" x14ac:dyDescent="0.25">
      <c r="B192" s="79"/>
      <c r="D192" s="44"/>
      <c r="E192" s="44"/>
      <c r="F192" s="44"/>
      <c r="G192" s="44"/>
      <c r="H192" s="44"/>
      <c r="I192" s="44"/>
      <c r="K192" s="44"/>
      <c r="L192" s="44"/>
      <c r="M192" s="44"/>
      <c r="N192" s="44"/>
      <c r="O192" s="44"/>
      <c r="P192" s="44"/>
      <c r="R192" s="79"/>
      <c r="T192" s="44"/>
      <c r="U192" s="44"/>
      <c r="V192" s="44"/>
      <c r="W192" s="44"/>
      <c r="X192" s="44"/>
      <c r="Y192" s="44"/>
      <c r="AA192" s="44"/>
      <c r="AB192" s="44"/>
      <c r="AC192" s="44"/>
      <c r="AD192" s="44"/>
      <c r="AE192" s="44"/>
      <c r="AF192" s="44"/>
    </row>
    <row r="193" spans="2:32" x14ac:dyDescent="0.25">
      <c r="B193" s="79"/>
      <c r="D193" s="44"/>
      <c r="E193" s="44"/>
      <c r="F193" s="44"/>
      <c r="G193" s="44"/>
      <c r="H193" s="44"/>
      <c r="I193" s="44"/>
      <c r="K193" s="44"/>
      <c r="L193" s="44"/>
      <c r="M193" s="44"/>
      <c r="N193" s="44"/>
      <c r="O193" s="44"/>
      <c r="P193" s="44"/>
      <c r="R193" s="79"/>
      <c r="T193" s="44"/>
      <c r="U193" s="44"/>
      <c r="V193" s="44"/>
      <c r="W193" s="44"/>
      <c r="X193" s="44"/>
      <c r="Y193" s="44"/>
      <c r="AA193" s="44"/>
      <c r="AB193" s="44"/>
      <c r="AC193" s="44"/>
      <c r="AD193" s="44"/>
      <c r="AE193" s="44"/>
      <c r="AF193" s="44"/>
    </row>
    <row r="194" spans="2:32" x14ac:dyDescent="0.25">
      <c r="B194" s="79"/>
      <c r="D194" s="44"/>
      <c r="E194" s="44"/>
      <c r="F194" s="44"/>
      <c r="G194" s="44"/>
      <c r="H194" s="44"/>
      <c r="I194" s="44"/>
      <c r="K194" s="44"/>
      <c r="L194" s="44"/>
      <c r="M194" s="44"/>
      <c r="N194" s="44"/>
      <c r="O194" s="44"/>
      <c r="P194" s="44"/>
      <c r="R194" s="79"/>
      <c r="T194" s="44"/>
      <c r="U194" s="44"/>
      <c r="V194" s="44"/>
      <c r="W194" s="44"/>
      <c r="X194" s="44"/>
      <c r="Y194" s="44"/>
      <c r="AA194" s="44"/>
      <c r="AB194" s="44"/>
      <c r="AC194" s="44"/>
      <c r="AD194" s="44"/>
      <c r="AE194" s="44"/>
      <c r="AF194" s="44"/>
    </row>
    <row r="195" spans="2:32" x14ac:dyDescent="0.25">
      <c r="B195" s="79"/>
      <c r="D195" s="44"/>
      <c r="E195" s="44"/>
      <c r="F195" s="44"/>
      <c r="G195" s="44"/>
      <c r="H195" s="44"/>
      <c r="I195" s="44"/>
      <c r="K195" s="44"/>
      <c r="L195" s="44"/>
      <c r="M195" s="44"/>
      <c r="N195" s="44"/>
      <c r="O195" s="44"/>
      <c r="P195" s="44"/>
      <c r="R195" s="79"/>
      <c r="T195" s="44"/>
      <c r="U195" s="44"/>
      <c r="V195" s="44"/>
      <c r="W195" s="44"/>
      <c r="X195" s="44"/>
      <c r="Y195" s="44"/>
      <c r="AA195" s="44"/>
      <c r="AB195" s="44"/>
      <c r="AC195" s="44"/>
      <c r="AD195" s="44"/>
      <c r="AE195" s="44"/>
      <c r="AF195" s="44"/>
    </row>
    <row r="196" spans="2:32" x14ac:dyDescent="0.25">
      <c r="B196" s="79"/>
      <c r="D196" s="44"/>
      <c r="E196" s="44"/>
      <c r="F196" s="44"/>
      <c r="G196" s="44"/>
      <c r="H196" s="44"/>
      <c r="I196" s="44"/>
      <c r="K196" s="44"/>
      <c r="L196" s="44"/>
      <c r="M196" s="44"/>
      <c r="N196" s="44"/>
      <c r="O196" s="44"/>
      <c r="P196" s="44"/>
      <c r="R196" s="79"/>
      <c r="T196" s="44"/>
      <c r="U196" s="44"/>
      <c r="V196" s="44"/>
      <c r="W196" s="44"/>
      <c r="X196" s="44"/>
      <c r="Y196" s="44"/>
      <c r="AA196" s="44"/>
      <c r="AB196" s="44"/>
      <c r="AC196" s="44"/>
      <c r="AD196" s="44"/>
      <c r="AE196" s="44"/>
      <c r="AF196" s="44"/>
    </row>
    <row r="197" spans="2:32" x14ac:dyDescent="0.25">
      <c r="B197" s="79"/>
      <c r="D197" s="44"/>
      <c r="E197" s="44"/>
      <c r="F197" s="44"/>
      <c r="G197" s="44"/>
      <c r="H197" s="44"/>
      <c r="I197" s="44"/>
      <c r="K197" s="44"/>
      <c r="L197" s="44"/>
      <c r="M197" s="44"/>
      <c r="N197" s="44"/>
      <c r="O197" s="44"/>
      <c r="P197" s="44"/>
      <c r="R197" s="79"/>
      <c r="T197" s="44"/>
      <c r="U197" s="44"/>
      <c r="V197" s="44"/>
      <c r="W197" s="44"/>
      <c r="X197" s="44"/>
      <c r="Y197" s="44"/>
      <c r="AA197" s="44"/>
      <c r="AB197" s="44"/>
      <c r="AC197" s="44"/>
      <c r="AD197" s="44"/>
      <c r="AE197" s="44"/>
      <c r="AF197" s="44"/>
    </row>
    <row r="198" spans="2:32" x14ac:dyDescent="0.25">
      <c r="B198" s="79"/>
      <c r="D198" s="44"/>
      <c r="E198" s="44"/>
      <c r="F198" s="44"/>
      <c r="G198" s="44"/>
      <c r="H198" s="44"/>
      <c r="I198" s="44"/>
      <c r="K198" s="44"/>
      <c r="L198" s="44"/>
      <c r="M198" s="44"/>
      <c r="N198" s="44"/>
      <c r="O198" s="44"/>
      <c r="P198" s="44"/>
      <c r="R198" s="79"/>
      <c r="T198" s="44"/>
      <c r="U198" s="44"/>
      <c r="V198" s="44"/>
      <c r="W198" s="44"/>
      <c r="X198" s="44"/>
      <c r="Y198" s="44"/>
      <c r="AA198" s="44"/>
      <c r="AB198" s="44"/>
      <c r="AC198" s="44"/>
      <c r="AD198" s="44"/>
      <c r="AE198" s="44"/>
      <c r="AF198" s="44"/>
    </row>
    <row r="199" spans="2:32" x14ac:dyDescent="0.25">
      <c r="B199" s="79"/>
      <c r="D199" s="44"/>
      <c r="E199" s="44"/>
      <c r="F199" s="44"/>
      <c r="G199" s="44"/>
      <c r="H199" s="44"/>
      <c r="I199" s="44"/>
      <c r="K199" s="44"/>
      <c r="L199" s="44"/>
      <c r="M199" s="44"/>
      <c r="N199" s="44"/>
      <c r="O199" s="44"/>
      <c r="P199" s="44"/>
      <c r="R199" s="79"/>
      <c r="T199" s="44"/>
      <c r="U199" s="44"/>
      <c r="V199" s="44"/>
      <c r="W199" s="44"/>
      <c r="X199" s="44"/>
      <c r="Y199" s="44"/>
      <c r="AA199" s="44"/>
      <c r="AB199" s="44"/>
      <c r="AC199" s="44"/>
      <c r="AD199" s="44"/>
      <c r="AE199" s="44"/>
      <c r="AF199" s="44"/>
    </row>
    <row r="200" spans="2:32" x14ac:dyDescent="0.25">
      <c r="B200" s="79"/>
      <c r="D200" s="44"/>
      <c r="E200" s="44"/>
      <c r="F200" s="44"/>
      <c r="G200" s="44"/>
      <c r="H200" s="44"/>
      <c r="I200" s="44"/>
      <c r="K200" s="44"/>
      <c r="L200" s="44"/>
      <c r="M200" s="44"/>
      <c r="N200" s="44"/>
      <c r="O200" s="44"/>
      <c r="P200" s="44"/>
      <c r="R200" s="79"/>
      <c r="T200" s="44"/>
      <c r="U200" s="44"/>
      <c r="V200" s="44"/>
      <c r="W200" s="44"/>
      <c r="X200" s="44"/>
      <c r="Y200" s="44"/>
      <c r="AA200" s="44"/>
      <c r="AB200" s="44"/>
      <c r="AC200" s="44"/>
      <c r="AD200" s="44"/>
      <c r="AE200" s="44"/>
      <c r="AF200" s="44"/>
    </row>
    <row r="201" spans="2:32" x14ac:dyDescent="0.25">
      <c r="B201" s="79"/>
      <c r="D201" s="44"/>
      <c r="E201" s="44"/>
      <c r="F201" s="44"/>
      <c r="G201" s="44"/>
      <c r="H201" s="44"/>
      <c r="I201" s="44"/>
      <c r="K201" s="44"/>
      <c r="L201" s="44"/>
      <c r="M201" s="44"/>
      <c r="N201" s="44"/>
      <c r="O201" s="44"/>
      <c r="P201" s="44"/>
      <c r="R201" s="79"/>
      <c r="T201" s="44"/>
      <c r="U201" s="44"/>
      <c r="V201" s="44"/>
      <c r="W201" s="44"/>
      <c r="X201" s="44"/>
      <c r="Y201" s="44"/>
      <c r="AA201" s="44"/>
      <c r="AB201" s="44"/>
      <c r="AC201" s="44"/>
      <c r="AD201" s="44"/>
      <c r="AE201" s="44"/>
      <c r="AF201" s="44"/>
    </row>
    <row r="202" spans="2:32" x14ac:dyDescent="0.25">
      <c r="B202" s="79"/>
      <c r="D202" s="44"/>
      <c r="E202" s="44"/>
      <c r="F202" s="44"/>
      <c r="G202" s="44"/>
      <c r="H202" s="44"/>
      <c r="I202" s="44"/>
      <c r="K202" s="44"/>
      <c r="L202" s="44"/>
      <c r="M202" s="44"/>
      <c r="N202" s="44"/>
      <c r="O202" s="44"/>
      <c r="P202" s="44"/>
      <c r="R202" s="79"/>
      <c r="T202" s="44"/>
      <c r="U202" s="44"/>
      <c r="V202" s="44"/>
      <c r="W202" s="44"/>
      <c r="X202" s="44"/>
      <c r="Y202" s="44"/>
      <c r="AA202" s="44"/>
      <c r="AB202" s="44"/>
      <c r="AC202" s="44"/>
      <c r="AD202" s="44"/>
      <c r="AE202" s="44"/>
      <c r="AF202" s="44"/>
    </row>
    <row r="203" spans="2:32" x14ac:dyDescent="0.25">
      <c r="B203" s="79"/>
      <c r="D203" s="44"/>
      <c r="E203" s="44"/>
      <c r="F203" s="44"/>
      <c r="G203" s="44"/>
      <c r="H203" s="44"/>
      <c r="I203" s="44"/>
      <c r="K203" s="44"/>
      <c r="L203" s="44"/>
      <c r="M203" s="44"/>
      <c r="N203" s="44"/>
      <c r="O203" s="44"/>
      <c r="P203" s="44"/>
      <c r="R203" s="79"/>
      <c r="T203" s="44"/>
      <c r="U203" s="44"/>
      <c r="V203" s="44"/>
      <c r="W203" s="44"/>
      <c r="X203" s="44"/>
      <c r="Y203" s="44"/>
      <c r="AA203" s="44"/>
      <c r="AB203" s="44"/>
      <c r="AC203" s="44"/>
      <c r="AD203" s="44"/>
      <c r="AE203" s="44"/>
      <c r="AF203" s="44"/>
    </row>
    <row r="204" spans="2:32" x14ac:dyDescent="0.25">
      <c r="B204" s="79"/>
      <c r="D204" s="44"/>
      <c r="E204" s="44"/>
      <c r="F204" s="44"/>
      <c r="G204" s="44"/>
      <c r="H204" s="44"/>
      <c r="I204" s="44"/>
      <c r="K204" s="44"/>
      <c r="L204" s="44"/>
      <c r="M204" s="44"/>
      <c r="N204" s="44"/>
      <c r="O204" s="44"/>
      <c r="P204" s="44"/>
      <c r="R204" s="79"/>
      <c r="T204" s="44"/>
      <c r="U204" s="44"/>
      <c r="V204" s="44"/>
      <c r="W204" s="44"/>
      <c r="X204" s="44"/>
      <c r="Y204" s="44"/>
      <c r="AA204" s="44"/>
      <c r="AB204" s="44"/>
      <c r="AC204" s="44"/>
      <c r="AD204" s="44"/>
      <c r="AE204" s="44"/>
      <c r="AF204" s="44"/>
    </row>
    <row r="205" spans="2:32" x14ac:dyDescent="0.25">
      <c r="B205" s="79"/>
      <c r="D205" s="44"/>
      <c r="E205" s="44"/>
      <c r="F205" s="44"/>
      <c r="G205" s="44"/>
      <c r="H205" s="44"/>
      <c r="I205" s="44"/>
      <c r="K205" s="44"/>
      <c r="L205" s="44"/>
      <c r="M205" s="44"/>
      <c r="N205" s="44"/>
      <c r="O205" s="44"/>
      <c r="P205" s="44"/>
      <c r="R205" s="79"/>
      <c r="T205" s="44"/>
      <c r="U205" s="44"/>
      <c r="V205" s="44"/>
      <c r="W205" s="44"/>
      <c r="X205" s="44"/>
      <c r="Y205" s="44"/>
      <c r="AA205" s="44"/>
      <c r="AB205" s="44"/>
      <c r="AC205" s="44"/>
      <c r="AD205" s="44"/>
      <c r="AE205" s="44"/>
      <c r="AF205" s="44"/>
    </row>
    <row r="206" spans="2:32" x14ac:dyDescent="0.25">
      <c r="B206" s="79"/>
      <c r="D206" s="44"/>
      <c r="E206" s="44"/>
      <c r="F206" s="44"/>
      <c r="G206" s="44"/>
      <c r="H206" s="44"/>
      <c r="I206" s="44"/>
      <c r="K206" s="44"/>
      <c r="L206" s="44"/>
      <c r="M206" s="44"/>
      <c r="N206" s="44"/>
      <c r="O206" s="44"/>
      <c r="P206" s="44"/>
      <c r="R206" s="79"/>
      <c r="T206" s="44"/>
      <c r="U206" s="44"/>
      <c r="V206" s="44"/>
      <c r="W206" s="44"/>
      <c r="X206" s="44"/>
      <c r="Y206" s="44"/>
      <c r="AA206" s="44"/>
      <c r="AB206" s="44"/>
      <c r="AC206" s="44"/>
      <c r="AD206" s="44"/>
      <c r="AE206" s="44"/>
      <c r="AF206" s="44"/>
    </row>
    <row r="207" spans="2:32" x14ac:dyDescent="0.25">
      <c r="B207" s="79"/>
      <c r="D207" s="44"/>
      <c r="E207" s="44"/>
      <c r="F207" s="44"/>
      <c r="G207" s="44"/>
      <c r="H207" s="44"/>
      <c r="I207" s="44"/>
      <c r="K207" s="44"/>
      <c r="L207" s="44"/>
      <c r="M207" s="44"/>
      <c r="N207" s="44"/>
      <c r="O207" s="44"/>
      <c r="P207" s="44"/>
      <c r="R207" s="79"/>
      <c r="T207" s="44"/>
      <c r="U207" s="44"/>
      <c r="V207" s="44"/>
      <c r="W207" s="44"/>
      <c r="X207" s="44"/>
      <c r="Y207" s="44"/>
      <c r="AA207" s="44"/>
      <c r="AB207" s="44"/>
      <c r="AC207" s="44"/>
      <c r="AD207" s="44"/>
      <c r="AE207" s="44"/>
      <c r="AF207" s="44"/>
    </row>
    <row r="208" spans="2:32" x14ac:dyDescent="0.25">
      <c r="B208" s="79"/>
      <c r="D208" s="44"/>
      <c r="E208" s="44"/>
      <c r="F208" s="44"/>
      <c r="G208" s="44"/>
      <c r="H208" s="44"/>
      <c r="I208" s="44"/>
      <c r="K208" s="44"/>
      <c r="L208" s="44"/>
      <c r="M208" s="44"/>
      <c r="N208" s="44"/>
      <c r="O208" s="44"/>
      <c r="P208" s="44"/>
      <c r="R208" s="79"/>
      <c r="T208" s="44"/>
      <c r="U208" s="44"/>
      <c r="V208" s="44"/>
      <c r="W208" s="44"/>
      <c r="X208" s="44"/>
      <c r="Y208" s="44"/>
      <c r="AA208" s="44"/>
      <c r="AB208" s="44"/>
      <c r="AC208" s="44"/>
      <c r="AD208" s="44"/>
      <c r="AE208" s="44"/>
      <c r="AF208" s="44"/>
    </row>
    <row r="209" spans="2:32" x14ac:dyDescent="0.25">
      <c r="B209" s="79"/>
      <c r="D209" s="44"/>
      <c r="E209" s="44"/>
      <c r="F209" s="44"/>
      <c r="G209" s="44"/>
      <c r="H209" s="44"/>
      <c r="I209" s="44"/>
      <c r="K209" s="44"/>
      <c r="L209" s="44"/>
      <c r="M209" s="44"/>
      <c r="N209" s="44"/>
      <c r="O209" s="44"/>
      <c r="P209" s="44"/>
      <c r="R209" s="79"/>
      <c r="T209" s="44"/>
      <c r="U209" s="44"/>
      <c r="V209" s="44"/>
      <c r="W209" s="44"/>
      <c r="X209" s="44"/>
      <c r="Y209" s="44"/>
      <c r="AA209" s="44"/>
      <c r="AB209" s="44"/>
      <c r="AC209" s="44"/>
      <c r="AD209" s="44"/>
      <c r="AE209" s="44"/>
      <c r="AF209" s="44"/>
    </row>
  </sheetData>
  <mergeCells count="4">
    <mergeCell ref="D1:I1"/>
    <mergeCell ref="K1:P1"/>
    <mergeCell ref="T1:Y1"/>
    <mergeCell ref="AA1:AF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175</v>
      </c>
      <c r="I1" s="27" t="s">
        <v>3</v>
      </c>
      <c r="J1" s="27" t="s">
        <v>4</v>
      </c>
      <c r="L1" s="27" t="s">
        <v>175</v>
      </c>
      <c r="M1" s="27" t="s">
        <v>5</v>
      </c>
      <c r="N1" s="27" t="s">
        <v>6</v>
      </c>
      <c r="P1" s="27" t="s">
        <v>175</v>
      </c>
      <c r="Q1" s="47" t="s">
        <v>7</v>
      </c>
      <c r="R1" s="47" t="s">
        <v>8</v>
      </c>
      <c r="S1" s="38"/>
      <c r="T1" s="27" t="s">
        <v>175</v>
      </c>
      <c r="U1" s="47" t="s">
        <v>9</v>
      </c>
      <c r="V1" s="47" t="s">
        <v>10</v>
      </c>
    </row>
    <row r="2" spans="1:22" x14ac:dyDescent="0.25">
      <c r="A2" s="50" t="s">
        <v>205</v>
      </c>
      <c r="B2" t="s">
        <v>102</v>
      </c>
      <c r="C2" t="s">
        <v>257</v>
      </c>
      <c r="D2" s="50" t="s">
        <v>206</v>
      </c>
      <c r="E2" t="s">
        <v>102</v>
      </c>
      <c r="F2" t="s">
        <v>257</v>
      </c>
      <c r="H2" s="48"/>
      <c r="P2" s="48"/>
      <c r="S2" s="38"/>
      <c r="T2" s="48"/>
    </row>
    <row r="3" spans="1:22" x14ac:dyDescent="0.25">
      <c r="B3" t="s">
        <v>256</v>
      </c>
      <c r="E3" t="s">
        <v>256</v>
      </c>
      <c r="H3" s="27">
        <f t="shared" ref="H3:H34" si="0">B63/1000000000</f>
        <v>10.022</v>
      </c>
      <c r="I3" s="27">
        <f t="shared" ref="I3:I34" si="1">C63</f>
        <v>-42.404797000000002</v>
      </c>
      <c r="J3" s="27">
        <f t="shared" ref="J3:J34" si="2">F63</f>
        <v>-49.429039000000003</v>
      </c>
      <c r="L3" s="27">
        <f t="shared" ref="L3:L34" si="3">B117/1000000000</f>
        <v>15.032999999999999</v>
      </c>
      <c r="M3" s="27">
        <f t="shared" ref="M3:M34" si="4">C117</f>
        <v>-61.180388999999998</v>
      </c>
      <c r="N3" s="27">
        <f t="shared" ref="N3:N34" si="5">F117</f>
        <v>-58.378901999999997</v>
      </c>
      <c r="P3" s="47">
        <f t="shared" ref="P3:P34" si="6">B171/1000000000</f>
        <v>20.044</v>
      </c>
      <c r="Q3" s="27">
        <f t="shared" ref="Q3:Q34" si="7">C171</f>
        <v>-56.092911000000001</v>
      </c>
      <c r="R3" s="27">
        <f t="shared" ref="R3:R34" si="8">F171</f>
        <v>-61.785881000000003</v>
      </c>
      <c r="S3" s="38"/>
      <c r="T3" s="27">
        <f t="shared" ref="T3:T34" si="9">B225/1000000000</f>
        <v>25.055</v>
      </c>
      <c r="U3" s="27">
        <f t="shared" ref="U3:U34" si="10">C225</f>
        <v>-69.226906</v>
      </c>
      <c r="V3" s="27">
        <f t="shared" ref="V3:V34" si="11">F225</f>
        <v>-52.687491999999999</v>
      </c>
    </row>
    <row r="4" spans="1:22" x14ac:dyDescent="0.25">
      <c r="B4" t="s">
        <v>225</v>
      </c>
      <c r="C4" t="s">
        <v>266</v>
      </c>
      <c r="E4" t="s">
        <v>225</v>
      </c>
      <c r="F4" t="s">
        <v>266</v>
      </c>
      <c r="H4" s="27">
        <f t="shared" si="0"/>
        <v>10.4381875</v>
      </c>
      <c r="I4" s="27">
        <f t="shared" si="1"/>
        <v>-42.209743000000003</v>
      </c>
      <c r="J4" s="27">
        <f t="shared" si="2"/>
        <v>-49.722206</v>
      </c>
      <c r="L4" s="27">
        <f t="shared" si="3"/>
        <v>15.344791666667</v>
      </c>
      <c r="M4" s="27">
        <f t="shared" si="4"/>
        <v>-61.247318</v>
      </c>
      <c r="N4" s="27">
        <f t="shared" si="5"/>
        <v>-57.769184000000003</v>
      </c>
      <c r="P4" s="47">
        <f t="shared" si="6"/>
        <v>20.251395833333</v>
      </c>
      <c r="Q4" s="27">
        <f t="shared" si="7"/>
        <v>-55.916195000000002</v>
      </c>
      <c r="R4" s="27">
        <f t="shared" si="8"/>
        <v>-61.62368</v>
      </c>
      <c r="S4" s="38"/>
      <c r="T4" s="27">
        <f t="shared" si="9"/>
        <v>25.158000000000001</v>
      </c>
      <c r="U4" s="27">
        <f t="shared" si="10"/>
        <v>-69.253219999999999</v>
      </c>
      <c r="V4" s="27">
        <f t="shared" si="11"/>
        <v>-52.494205000000001</v>
      </c>
    </row>
    <row r="5" spans="1:22" x14ac:dyDescent="0.25">
      <c r="B5" t="s">
        <v>103</v>
      </c>
      <c r="E5" t="s">
        <v>103</v>
      </c>
      <c r="H5" s="27">
        <f t="shared" si="0"/>
        <v>10.854374999999999</v>
      </c>
      <c r="I5" s="27">
        <f t="shared" si="1"/>
        <v>-42.094906000000002</v>
      </c>
      <c r="J5" s="27">
        <f t="shared" si="2"/>
        <v>-50.397914999999998</v>
      </c>
      <c r="L5" s="27">
        <f t="shared" si="3"/>
        <v>15.656583333333</v>
      </c>
      <c r="M5" s="27">
        <f t="shared" si="4"/>
        <v>-61.149608999999998</v>
      </c>
      <c r="N5" s="27">
        <f t="shared" si="5"/>
        <v>-57.144955000000003</v>
      </c>
      <c r="P5" s="47">
        <f t="shared" si="6"/>
        <v>20.458791666667</v>
      </c>
      <c r="Q5" s="27">
        <f t="shared" si="7"/>
        <v>-55.753467999999998</v>
      </c>
      <c r="R5" s="27">
        <f t="shared" si="8"/>
        <v>-61.400641999999998</v>
      </c>
      <c r="S5" s="38"/>
      <c r="T5" s="27">
        <f t="shared" si="9"/>
        <v>25.260999999999999</v>
      </c>
      <c r="U5" s="27">
        <f t="shared" si="10"/>
        <v>-69.023392000000001</v>
      </c>
      <c r="V5" s="27">
        <f t="shared" si="11"/>
        <v>-52.401184000000001</v>
      </c>
    </row>
    <row r="6" spans="1:22" x14ac:dyDescent="0.25">
      <c r="H6" s="27">
        <f t="shared" si="0"/>
        <v>11.2705625</v>
      </c>
      <c r="I6" s="27">
        <f t="shared" si="1"/>
        <v>-42.004162000000001</v>
      </c>
      <c r="J6" s="27">
        <f t="shared" si="2"/>
        <v>-51.415508000000003</v>
      </c>
      <c r="L6" s="27">
        <f t="shared" si="3"/>
        <v>15.968375</v>
      </c>
      <c r="M6" s="27">
        <f t="shared" si="4"/>
        <v>-61.999980999999998</v>
      </c>
      <c r="N6" s="27">
        <f t="shared" si="5"/>
        <v>-56.605072</v>
      </c>
      <c r="P6" s="47">
        <f t="shared" si="6"/>
        <v>20.666187499999999</v>
      </c>
      <c r="Q6" s="27">
        <f t="shared" si="7"/>
        <v>-55.910438999999997</v>
      </c>
      <c r="R6" s="27">
        <f t="shared" si="8"/>
        <v>-61.551288999999997</v>
      </c>
      <c r="S6" s="38"/>
      <c r="T6" s="27">
        <f t="shared" si="9"/>
        <v>25.364000000000001</v>
      </c>
      <c r="U6" s="27">
        <f t="shared" si="10"/>
        <v>-68.929512000000003</v>
      </c>
      <c r="V6" s="27">
        <f t="shared" si="11"/>
        <v>-52.261859999999999</v>
      </c>
    </row>
    <row r="7" spans="1:22" x14ac:dyDescent="0.25">
      <c r="B7" t="s">
        <v>22</v>
      </c>
      <c r="E7" t="s">
        <v>22</v>
      </c>
      <c r="H7" s="27">
        <f t="shared" si="0"/>
        <v>11.68675</v>
      </c>
      <c r="I7" s="27">
        <f t="shared" si="1"/>
        <v>-41.722651999999997</v>
      </c>
      <c r="J7" s="27">
        <f t="shared" si="2"/>
        <v>-51.731017999999999</v>
      </c>
      <c r="L7" s="27">
        <f t="shared" si="3"/>
        <v>16.280166666667</v>
      </c>
      <c r="M7" s="27">
        <f t="shared" si="4"/>
        <v>-62.163563000000003</v>
      </c>
      <c r="N7" s="27">
        <f t="shared" si="5"/>
        <v>-56.320393000000003</v>
      </c>
      <c r="P7" s="47">
        <f t="shared" si="6"/>
        <v>20.873583333332999</v>
      </c>
      <c r="Q7" s="27">
        <f t="shared" si="7"/>
        <v>-55.699612000000002</v>
      </c>
      <c r="R7" s="27">
        <f t="shared" si="8"/>
        <v>-61.566409999999998</v>
      </c>
      <c r="S7" s="38"/>
      <c r="T7" s="27">
        <f t="shared" si="9"/>
        <v>25.466999999999999</v>
      </c>
      <c r="U7" s="27">
        <f t="shared" si="10"/>
        <v>-68.677093999999997</v>
      </c>
      <c r="V7" s="27">
        <f t="shared" si="11"/>
        <v>-52.393599999999999</v>
      </c>
    </row>
    <row r="8" spans="1:22" x14ac:dyDescent="0.25">
      <c r="B8" t="s">
        <v>23</v>
      </c>
      <c r="C8" t="s">
        <v>226</v>
      </c>
      <c r="E8" t="s">
        <v>23</v>
      </c>
      <c r="F8" t="s">
        <v>226</v>
      </c>
      <c r="H8" s="27">
        <f t="shared" si="0"/>
        <v>12.102937499999999</v>
      </c>
      <c r="I8" s="27">
        <f t="shared" si="1"/>
        <v>-41.432994999999998</v>
      </c>
      <c r="J8" s="27">
        <f t="shared" si="2"/>
        <v>-51.761001999999998</v>
      </c>
      <c r="L8" s="27">
        <f t="shared" si="3"/>
        <v>16.591958333333</v>
      </c>
      <c r="M8" s="27">
        <f t="shared" si="4"/>
        <v>-62.836024999999999</v>
      </c>
      <c r="N8" s="27">
        <f t="shared" si="5"/>
        <v>-55.440731</v>
      </c>
      <c r="P8" s="47">
        <f t="shared" si="6"/>
        <v>21.080979166666999</v>
      </c>
      <c r="Q8" s="27">
        <f t="shared" si="7"/>
        <v>-55.578609</v>
      </c>
      <c r="R8" s="27">
        <f t="shared" si="8"/>
        <v>-61.796261000000001</v>
      </c>
      <c r="S8" s="38"/>
      <c r="T8" s="27">
        <f t="shared" si="9"/>
        <v>25.57</v>
      </c>
      <c r="U8" s="27">
        <f t="shared" si="10"/>
        <v>-68.268410000000003</v>
      </c>
      <c r="V8" s="27">
        <f t="shared" si="11"/>
        <v>-52.309052000000001</v>
      </c>
    </row>
    <row r="9" spans="1:22" x14ac:dyDescent="0.25">
      <c r="B9">
        <v>5011000000</v>
      </c>
      <c r="C9">
        <v>-45.369377</v>
      </c>
      <c r="E9">
        <v>5011000000</v>
      </c>
      <c r="F9">
        <v>-55.045974999999999</v>
      </c>
      <c r="H9" s="27">
        <f t="shared" si="0"/>
        <v>12.519125000000001</v>
      </c>
      <c r="I9" s="27">
        <f t="shared" si="1"/>
        <v>-41.501914999999997</v>
      </c>
      <c r="J9" s="27">
        <f t="shared" si="2"/>
        <v>-51.729576000000002</v>
      </c>
      <c r="L9" s="27">
        <f t="shared" si="3"/>
        <v>16.903749999999999</v>
      </c>
      <c r="M9" s="27">
        <f t="shared" si="4"/>
        <v>-63.559998</v>
      </c>
      <c r="N9" s="27">
        <f t="shared" si="5"/>
        <v>-53.851256999999997</v>
      </c>
      <c r="P9" s="47">
        <f t="shared" si="6"/>
        <v>21.288374999999998</v>
      </c>
      <c r="Q9" s="27">
        <f t="shared" si="7"/>
        <v>-55.508800999999998</v>
      </c>
      <c r="R9" s="27">
        <f t="shared" si="8"/>
        <v>-62.016964000000002</v>
      </c>
      <c r="S9" s="38"/>
      <c r="T9" s="27">
        <f t="shared" si="9"/>
        <v>25.672999999999998</v>
      </c>
      <c r="U9" s="27">
        <f t="shared" si="10"/>
        <v>-67.796126999999998</v>
      </c>
      <c r="V9" s="27">
        <f t="shared" si="11"/>
        <v>-52.272182000000001</v>
      </c>
    </row>
    <row r="10" spans="1:22" x14ac:dyDescent="0.25">
      <c r="B10">
        <v>5531583333.3332996</v>
      </c>
      <c r="C10">
        <v>-46.098526</v>
      </c>
      <c r="E10">
        <v>5531583333.3332996</v>
      </c>
      <c r="F10">
        <v>-58.039985999999999</v>
      </c>
      <c r="H10" s="27">
        <f t="shared" si="0"/>
        <v>12.9353125</v>
      </c>
      <c r="I10" s="27">
        <f t="shared" si="1"/>
        <v>-41.652126000000003</v>
      </c>
      <c r="J10" s="27">
        <f t="shared" si="2"/>
        <v>-52.243675000000003</v>
      </c>
      <c r="L10" s="27">
        <f t="shared" si="3"/>
        <v>17.215541666667001</v>
      </c>
      <c r="M10" s="27">
        <f t="shared" si="4"/>
        <v>-66.858001999999999</v>
      </c>
      <c r="N10" s="27">
        <f t="shared" si="5"/>
        <v>-51.720528000000002</v>
      </c>
      <c r="P10" s="47">
        <f t="shared" si="6"/>
        <v>21.495770833333001</v>
      </c>
      <c r="Q10" s="27">
        <f t="shared" si="7"/>
        <v>-55.540160999999998</v>
      </c>
      <c r="R10" s="27">
        <f t="shared" si="8"/>
        <v>-62.626044999999998</v>
      </c>
      <c r="S10" s="38"/>
      <c r="T10" s="27">
        <f t="shared" si="9"/>
        <v>25.776</v>
      </c>
      <c r="U10" s="27">
        <f t="shared" si="10"/>
        <v>-67.686058000000003</v>
      </c>
      <c r="V10" s="27">
        <f t="shared" si="11"/>
        <v>-52.295707999999998</v>
      </c>
    </row>
    <row r="11" spans="1:22" x14ac:dyDescent="0.25">
      <c r="B11">
        <v>6052166666.6667004</v>
      </c>
      <c r="C11">
        <v>-47.044102000000002</v>
      </c>
      <c r="E11">
        <v>6052166666.6667004</v>
      </c>
      <c r="F11">
        <v>-63.626541000000003</v>
      </c>
      <c r="H11" s="27">
        <f t="shared" si="0"/>
        <v>13.3515</v>
      </c>
      <c r="I11" s="27">
        <f t="shared" si="1"/>
        <v>-42.40287</v>
      </c>
      <c r="J11" s="27">
        <f t="shared" si="2"/>
        <v>-53.383125</v>
      </c>
      <c r="L11" s="27">
        <f t="shared" si="3"/>
        <v>17.527333333333001</v>
      </c>
      <c r="M11" s="27">
        <f t="shared" si="4"/>
        <v>-68.625206000000006</v>
      </c>
      <c r="N11" s="27">
        <f t="shared" si="5"/>
        <v>-50.333365999999998</v>
      </c>
      <c r="P11" s="47">
        <f t="shared" si="6"/>
        <v>21.703166666666998</v>
      </c>
      <c r="Q11" s="27">
        <f t="shared" si="7"/>
        <v>-55.24118</v>
      </c>
      <c r="R11" s="27">
        <f t="shared" si="8"/>
        <v>-63.147976</v>
      </c>
      <c r="S11" s="38"/>
      <c r="T11" s="27">
        <f t="shared" si="9"/>
        <v>25.879000000000001</v>
      </c>
      <c r="U11" s="27">
        <f t="shared" si="10"/>
        <v>-68.015915000000007</v>
      </c>
      <c r="V11" s="27">
        <f t="shared" si="11"/>
        <v>-52.296646000000003</v>
      </c>
    </row>
    <row r="12" spans="1:22" x14ac:dyDescent="0.25">
      <c r="B12">
        <v>6572750000</v>
      </c>
      <c r="C12">
        <v>-47.616222</v>
      </c>
      <c r="E12">
        <v>6572750000</v>
      </c>
      <c r="F12">
        <v>-70.227226000000002</v>
      </c>
      <c r="H12" s="27">
        <f t="shared" si="0"/>
        <v>13.767687499999999</v>
      </c>
      <c r="I12" s="27">
        <f t="shared" si="1"/>
        <v>-42.983559</v>
      </c>
      <c r="J12" s="27">
        <f t="shared" si="2"/>
        <v>-54.066231000000002</v>
      </c>
      <c r="L12" s="27">
        <f t="shared" si="3"/>
        <v>17.839124999999999</v>
      </c>
      <c r="M12" s="27">
        <f t="shared" si="4"/>
        <v>-69.316063</v>
      </c>
      <c r="N12" s="27">
        <f t="shared" si="5"/>
        <v>-49.734898000000001</v>
      </c>
      <c r="P12" s="47">
        <f t="shared" si="6"/>
        <v>21.910562500000001</v>
      </c>
      <c r="Q12" s="27">
        <f t="shared" si="7"/>
        <v>-54.874557000000003</v>
      </c>
      <c r="R12" s="27">
        <f t="shared" si="8"/>
        <v>-63.608727000000002</v>
      </c>
      <c r="S12" s="38"/>
      <c r="T12" s="27">
        <f t="shared" si="9"/>
        <v>25.981999999999999</v>
      </c>
      <c r="U12" s="27">
        <f t="shared" si="10"/>
        <v>-68.372757000000007</v>
      </c>
      <c r="V12" s="27">
        <f t="shared" si="11"/>
        <v>-52.121178</v>
      </c>
    </row>
    <row r="13" spans="1:22" x14ac:dyDescent="0.25">
      <c r="B13">
        <v>7093333333.3332996</v>
      </c>
      <c r="C13">
        <v>-47.951424000000003</v>
      </c>
      <c r="E13">
        <v>7093333333.3332996</v>
      </c>
      <c r="F13">
        <v>-70.530333999999996</v>
      </c>
      <c r="H13" s="27">
        <f t="shared" si="0"/>
        <v>14.183875</v>
      </c>
      <c r="I13" s="27">
        <f t="shared" si="1"/>
        <v>-43.429920000000003</v>
      </c>
      <c r="J13" s="27">
        <f t="shared" si="2"/>
        <v>-54.252270000000003</v>
      </c>
      <c r="L13" s="27">
        <f t="shared" si="3"/>
        <v>18.150916666667001</v>
      </c>
      <c r="M13" s="27">
        <f t="shared" si="4"/>
        <v>-67.276077000000001</v>
      </c>
      <c r="N13" s="27">
        <f t="shared" si="5"/>
        <v>-50.060203999999999</v>
      </c>
      <c r="P13" s="47">
        <f t="shared" si="6"/>
        <v>22.117958333333</v>
      </c>
      <c r="Q13" s="27">
        <f t="shared" si="7"/>
        <v>-54.473320000000001</v>
      </c>
      <c r="R13" s="27">
        <f t="shared" si="8"/>
        <v>-63.711323</v>
      </c>
      <c r="S13" s="38"/>
      <c r="T13" s="27">
        <f t="shared" si="9"/>
        <v>26.085000000000001</v>
      </c>
      <c r="U13" s="27">
        <f t="shared" si="10"/>
        <v>-68.165588</v>
      </c>
      <c r="V13" s="27">
        <f t="shared" si="11"/>
        <v>-51.950660999999997</v>
      </c>
    </row>
    <row r="14" spans="1:22" x14ac:dyDescent="0.25">
      <c r="B14">
        <v>7613916666.6667004</v>
      </c>
      <c r="C14">
        <v>-47.896557000000001</v>
      </c>
      <c r="E14">
        <v>7613916666.6667004</v>
      </c>
      <c r="F14">
        <v>-65.992232999999999</v>
      </c>
      <c r="H14" s="27">
        <f t="shared" si="0"/>
        <v>14.6000625</v>
      </c>
      <c r="I14" s="27">
        <f t="shared" si="1"/>
        <v>-42.981425999999999</v>
      </c>
      <c r="J14" s="27">
        <f t="shared" si="2"/>
        <v>-53.595753000000002</v>
      </c>
      <c r="L14" s="27">
        <f t="shared" si="3"/>
        <v>18.462708333333001</v>
      </c>
      <c r="M14" s="27">
        <f t="shared" si="4"/>
        <v>-66.329886999999999</v>
      </c>
      <c r="N14" s="27">
        <f t="shared" si="5"/>
        <v>-50.365509000000003</v>
      </c>
      <c r="P14" s="47">
        <f t="shared" si="6"/>
        <v>22.325354166667001</v>
      </c>
      <c r="Q14" s="27">
        <f t="shared" si="7"/>
        <v>-54.220806000000003</v>
      </c>
      <c r="R14" s="27">
        <f t="shared" si="8"/>
        <v>-63.664454999999997</v>
      </c>
      <c r="S14" s="38"/>
      <c r="T14" s="27">
        <f t="shared" si="9"/>
        <v>26.187999999999999</v>
      </c>
      <c r="U14" s="27">
        <f t="shared" si="10"/>
        <v>-67.972274999999996</v>
      </c>
      <c r="V14" s="27">
        <f t="shared" si="11"/>
        <v>-51.909744000000003</v>
      </c>
    </row>
    <row r="15" spans="1:22" x14ac:dyDescent="0.25">
      <c r="B15">
        <v>8134500000</v>
      </c>
      <c r="C15">
        <v>-47.916916000000001</v>
      </c>
      <c r="E15">
        <v>8134500000</v>
      </c>
      <c r="F15">
        <v>-58.570095000000002</v>
      </c>
      <c r="H15" s="27">
        <f t="shared" si="0"/>
        <v>15.016249999999999</v>
      </c>
      <c r="I15" s="27">
        <f t="shared" si="1"/>
        <v>-42.390343000000001</v>
      </c>
      <c r="J15" s="27">
        <f t="shared" si="2"/>
        <v>-53.904781</v>
      </c>
      <c r="L15" s="27">
        <f t="shared" si="3"/>
        <v>18.7745</v>
      </c>
      <c r="M15" s="27">
        <f t="shared" si="4"/>
        <v>-66.157661000000004</v>
      </c>
      <c r="N15" s="27">
        <f t="shared" si="5"/>
        <v>-50.625377999999998</v>
      </c>
      <c r="P15" s="47">
        <f t="shared" si="6"/>
        <v>22.53275</v>
      </c>
      <c r="Q15" s="27">
        <f t="shared" si="7"/>
        <v>-53.696838</v>
      </c>
      <c r="R15" s="27">
        <f t="shared" si="8"/>
        <v>-63.295952</v>
      </c>
      <c r="S15" s="38"/>
      <c r="T15" s="27">
        <f t="shared" si="9"/>
        <v>26.291</v>
      </c>
      <c r="U15" s="27">
        <f t="shared" si="10"/>
        <v>-67.819923000000003</v>
      </c>
      <c r="V15" s="27">
        <f t="shared" si="11"/>
        <v>-52.116771999999997</v>
      </c>
    </row>
    <row r="16" spans="1:22" x14ac:dyDescent="0.25">
      <c r="B16">
        <v>8655083333.3332996</v>
      </c>
      <c r="C16">
        <v>-48.216746999999998</v>
      </c>
      <c r="E16">
        <v>8655083333.3332996</v>
      </c>
      <c r="F16">
        <v>-54.701461999999999</v>
      </c>
      <c r="H16" s="27">
        <f t="shared" si="0"/>
        <v>15.432437500000001</v>
      </c>
      <c r="I16" s="27">
        <f t="shared" si="1"/>
        <v>-42.051327000000001</v>
      </c>
      <c r="J16" s="27">
        <f t="shared" si="2"/>
        <v>-55.503368000000002</v>
      </c>
      <c r="L16" s="27">
        <f t="shared" si="3"/>
        <v>19.086291666666998</v>
      </c>
      <c r="M16" s="27">
        <f t="shared" si="4"/>
        <v>-66.861312999999996</v>
      </c>
      <c r="N16" s="27">
        <f t="shared" si="5"/>
        <v>-50.744472999999999</v>
      </c>
      <c r="P16" s="47">
        <f t="shared" si="6"/>
        <v>22.740145833332999</v>
      </c>
      <c r="Q16" s="27">
        <f t="shared" si="7"/>
        <v>-53.234383000000001</v>
      </c>
      <c r="R16" s="27">
        <f t="shared" si="8"/>
        <v>-62.743515000000002</v>
      </c>
      <c r="S16" s="38"/>
      <c r="T16" s="27">
        <f t="shared" si="9"/>
        <v>26.393999999999998</v>
      </c>
      <c r="U16" s="27">
        <f t="shared" si="10"/>
        <v>-67.998565999999997</v>
      </c>
      <c r="V16" s="27">
        <f t="shared" si="11"/>
        <v>-52.074795000000002</v>
      </c>
    </row>
    <row r="17" spans="2:22" x14ac:dyDescent="0.25">
      <c r="B17">
        <v>9175666666.6667004</v>
      </c>
      <c r="C17">
        <v>-48.648753999999997</v>
      </c>
      <c r="E17">
        <v>9175666666.6667004</v>
      </c>
      <c r="F17">
        <v>-52.55724</v>
      </c>
      <c r="H17" s="27">
        <f t="shared" si="0"/>
        <v>15.848625</v>
      </c>
      <c r="I17" s="27">
        <f t="shared" si="1"/>
        <v>-41.829067000000002</v>
      </c>
      <c r="J17" s="27">
        <f t="shared" si="2"/>
        <v>-58.03257</v>
      </c>
      <c r="L17" s="27">
        <f t="shared" si="3"/>
        <v>19.398083333333002</v>
      </c>
      <c r="M17" s="27">
        <f t="shared" si="4"/>
        <v>-67.538314999999997</v>
      </c>
      <c r="N17" s="27">
        <f t="shared" si="5"/>
        <v>-50.739159000000001</v>
      </c>
      <c r="P17" s="47">
        <f t="shared" si="6"/>
        <v>22.947541666667</v>
      </c>
      <c r="Q17" s="27">
        <f t="shared" si="7"/>
        <v>-52.530166999999999</v>
      </c>
      <c r="R17" s="27">
        <f t="shared" si="8"/>
        <v>-62.120773</v>
      </c>
      <c r="S17" s="38"/>
      <c r="T17" s="27">
        <f t="shared" si="9"/>
        <v>26.497</v>
      </c>
      <c r="U17" s="27">
        <f t="shared" si="10"/>
        <v>-68.115204000000006</v>
      </c>
      <c r="V17" s="27">
        <f t="shared" si="11"/>
        <v>-52.048999999999999</v>
      </c>
    </row>
    <row r="18" spans="2:22" x14ac:dyDescent="0.25">
      <c r="B18">
        <v>9696250000</v>
      </c>
      <c r="C18">
        <v>-49.031604999999999</v>
      </c>
      <c r="E18">
        <v>9696250000</v>
      </c>
      <c r="F18">
        <v>-51.352150000000002</v>
      </c>
      <c r="H18" s="27">
        <f t="shared" si="0"/>
        <v>16.264812500000001</v>
      </c>
      <c r="I18" s="27">
        <f t="shared" si="1"/>
        <v>-41.737873</v>
      </c>
      <c r="J18" s="27">
        <f t="shared" si="2"/>
        <v>-60.910172000000003</v>
      </c>
      <c r="L18" s="27">
        <f t="shared" si="3"/>
        <v>19.709875</v>
      </c>
      <c r="M18" s="27">
        <f t="shared" si="4"/>
        <v>-67.962836999999993</v>
      </c>
      <c r="N18" s="27">
        <f t="shared" si="5"/>
        <v>-50.727589000000002</v>
      </c>
      <c r="P18" s="47">
        <f t="shared" si="6"/>
        <v>23.154937499999999</v>
      </c>
      <c r="Q18" s="27">
        <f t="shared" si="7"/>
        <v>-52.215927000000001</v>
      </c>
      <c r="R18" s="27">
        <f t="shared" si="8"/>
        <v>-61.688662999999998</v>
      </c>
      <c r="S18" s="38"/>
      <c r="T18" s="27">
        <f t="shared" si="9"/>
        <v>26.6</v>
      </c>
      <c r="U18" s="27">
        <f t="shared" si="10"/>
        <v>-68.306342999999998</v>
      </c>
      <c r="V18" s="27">
        <f t="shared" si="11"/>
        <v>-51.916721000000003</v>
      </c>
    </row>
    <row r="19" spans="2:22" x14ac:dyDescent="0.25">
      <c r="B19">
        <v>10216833333.333</v>
      </c>
      <c r="C19">
        <v>-49.009666000000003</v>
      </c>
      <c r="E19">
        <v>10216833333.333</v>
      </c>
      <c r="F19">
        <v>-49.825695000000003</v>
      </c>
      <c r="H19" s="27">
        <f t="shared" si="0"/>
        <v>16.681000000000001</v>
      </c>
      <c r="I19" s="27">
        <f t="shared" si="1"/>
        <v>-41.599335000000004</v>
      </c>
      <c r="J19" s="27">
        <f t="shared" si="2"/>
        <v>-64.362305000000006</v>
      </c>
      <c r="L19" s="27">
        <f t="shared" si="3"/>
        <v>20.021666666666999</v>
      </c>
      <c r="M19" s="27">
        <f t="shared" si="4"/>
        <v>-67.432411000000002</v>
      </c>
      <c r="N19" s="27">
        <f t="shared" si="5"/>
        <v>-50.527901</v>
      </c>
      <c r="P19" s="47">
        <f t="shared" si="6"/>
        <v>23.362333333333002</v>
      </c>
      <c r="Q19" s="27">
        <f t="shared" si="7"/>
        <v>-52.041367000000001</v>
      </c>
      <c r="R19" s="27">
        <f t="shared" si="8"/>
        <v>-61.863444999999999</v>
      </c>
      <c r="S19" s="38"/>
      <c r="T19" s="27">
        <f t="shared" si="9"/>
        <v>26.702999999999999</v>
      </c>
      <c r="U19" s="27">
        <f t="shared" si="10"/>
        <v>-68.343613000000005</v>
      </c>
      <c r="V19" s="27">
        <f t="shared" si="11"/>
        <v>-51.913894999999997</v>
      </c>
    </row>
    <row r="20" spans="2:22" x14ac:dyDescent="0.25">
      <c r="B20">
        <v>10737416666.667</v>
      </c>
      <c r="C20">
        <v>-49.127110000000002</v>
      </c>
      <c r="E20">
        <v>10737416666.667</v>
      </c>
      <c r="F20">
        <v>-48.243389000000001</v>
      </c>
      <c r="H20" s="27">
        <f t="shared" si="0"/>
        <v>17.0971875</v>
      </c>
      <c r="I20" s="27">
        <f t="shared" si="1"/>
        <v>-41.573256999999998</v>
      </c>
      <c r="J20" s="27">
        <f t="shared" si="2"/>
        <v>-65.119140999999999</v>
      </c>
      <c r="L20" s="27">
        <f t="shared" si="3"/>
        <v>20.333458333332999</v>
      </c>
      <c r="M20" s="27">
        <f t="shared" si="4"/>
        <v>-66.852089000000007</v>
      </c>
      <c r="N20" s="27">
        <f t="shared" si="5"/>
        <v>-50.252994999999999</v>
      </c>
      <c r="P20" s="47">
        <f t="shared" si="6"/>
        <v>23.569729166666999</v>
      </c>
      <c r="Q20" s="27">
        <f t="shared" si="7"/>
        <v>-52.632514999999998</v>
      </c>
      <c r="R20" s="27">
        <f t="shared" si="8"/>
        <v>-62.544181999999999</v>
      </c>
      <c r="S20" s="38"/>
      <c r="T20" s="27">
        <f t="shared" si="9"/>
        <v>26.806000000000001</v>
      </c>
      <c r="U20" s="27">
        <f t="shared" si="10"/>
        <v>-68.239531999999997</v>
      </c>
      <c r="V20" s="27">
        <f t="shared" si="11"/>
        <v>-52.053542999999998</v>
      </c>
    </row>
    <row r="21" spans="2:22" x14ac:dyDescent="0.25">
      <c r="B21">
        <v>11258000000</v>
      </c>
      <c r="C21">
        <v>-48.899044000000004</v>
      </c>
      <c r="E21">
        <v>11258000000</v>
      </c>
      <c r="F21">
        <v>-47.179924</v>
      </c>
      <c r="H21" s="27">
        <f t="shared" si="0"/>
        <v>17.513375</v>
      </c>
      <c r="I21" s="27">
        <f t="shared" si="1"/>
        <v>-41.625725000000003</v>
      </c>
      <c r="J21" s="27">
        <f t="shared" si="2"/>
        <v>-63.605606000000002</v>
      </c>
      <c r="L21" s="27">
        <f t="shared" si="3"/>
        <v>20.645250000000001</v>
      </c>
      <c r="M21" s="27">
        <f t="shared" si="4"/>
        <v>-65.421813999999998</v>
      </c>
      <c r="N21" s="27">
        <f t="shared" si="5"/>
        <v>-49.851813999999997</v>
      </c>
      <c r="P21" s="47">
        <f t="shared" si="6"/>
        <v>23.777125000000002</v>
      </c>
      <c r="Q21" s="27">
        <f t="shared" si="7"/>
        <v>-53.312598999999999</v>
      </c>
      <c r="R21" s="27">
        <f t="shared" si="8"/>
        <v>-63.487166999999999</v>
      </c>
      <c r="S21" s="38"/>
      <c r="T21" s="27">
        <f t="shared" si="9"/>
        <v>26.908999999999999</v>
      </c>
      <c r="U21" s="27">
        <f t="shared" si="10"/>
        <v>-68.461533000000003</v>
      </c>
      <c r="V21" s="27">
        <f t="shared" si="11"/>
        <v>-52.127541000000001</v>
      </c>
    </row>
    <row r="22" spans="2:22" x14ac:dyDescent="0.25">
      <c r="B22">
        <v>11778583333.333</v>
      </c>
      <c r="C22">
        <v>-48.366363999999997</v>
      </c>
      <c r="E22">
        <v>11778583333.333</v>
      </c>
      <c r="F22">
        <v>-47.471530999999999</v>
      </c>
      <c r="H22" s="27">
        <f t="shared" si="0"/>
        <v>17.929562499999999</v>
      </c>
      <c r="I22" s="27">
        <f t="shared" si="1"/>
        <v>-41.628478999999999</v>
      </c>
      <c r="J22" s="27">
        <f t="shared" si="2"/>
        <v>-60.610306000000001</v>
      </c>
      <c r="L22" s="27">
        <f t="shared" si="3"/>
        <v>20.957041666666999</v>
      </c>
      <c r="M22" s="27">
        <f t="shared" si="4"/>
        <v>-64.883414999999999</v>
      </c>
      <c r="N22" s="27">
        <f t="shared" si="5"/>
        <v>-49.451056999999999</v>
      </c>
      <c r="P22" s="47">
        <f t="shared" si="6"/>
        <v>23.984520833333001</v>
      </c>
      <c r="Q22" s="27">
        <f t="shared" si="7"/>
        <v>-54.186427999999999</v>
      </c>
      <c r="R22" s="27">
        <f t="shared" si="8"/>
        <v>-64.165199000000001</v>
      </c>
      <c r="S22" s="38"/>
      <c r="T22" s="27">
        <f t="shared" si="9"/>
        <v>27.012</v>
      </c>
      <c r="U22" s="27">
        <f t="shared" si="10"/>
        <v>-68.738403000000005</v>
      </c>
      <c r="V22" s="27">
        <f t="shared" si="11"/>
        <v>-52.122177000000001</v>
      </c>
    </row>
    <row r="23" spans="2:22" x14ac:dyDescent="0.25">
      <c r="B23">
        <v>12299166666.667</v>
      </c>
      <c r="C23">
        <v>-47.931553000000001</v>
      </c>
      <c r="E23">
        <v>12299166666.667</v>
      </c>
      <c r="F23">
        <v>-48.456406000000001</v>
      </c>
      <c r="H23" s="27">
        <f t="shared" si="0"/>
        <v>18.345749999999999</v>
      </c>
      <c r="I23" s="27">
        <f t="shared" si="1"/>
        <v>-41.356006999999998</v>
      </c>
      <c r="J23" s="27">
        <f t="shared" si="2"/>
        <v>-59.421551000000001</v>
      </c>
      <c r="L23" s="27">
        <f t="shared" si="3"/>
        <v>21.268833333332999</v>
      </c>
      <c r="M23" s="27">
        <f t="shared" si="4"/>
        <v>-62.741836999999997</v>
      </c>
      <c r="N23" s="27">
        <f t="shared" si="5"/>
        <v>-49.145538000000002</v>
      </c>
      <c r="P23" s="47">
        <f t="shared" si="6"/>
        <v>24.191916666667002</v>
      </c>
      <c r="Q23" s="27">
        <f t="shared" si="7"/>
        <v>-54.721145999999997</v>
      </c>
      <c r="R23" s="27">
        <f t="shared" si="8"/>
        <v>-64.759636</v>
      </c>
      <c r="S23" s="38"/>
      <c r="T23" s="27">
        <f t="shared" si="9"/>
        <v>27.114999999999998</v>
      </c>
      <c r="U23" s="27">
        <f t="shared" si="10"/>
        <v>-69.212378999999999</v>
      </c>
      <c r="V23" s="27">
        <f t="shared" si="11"/>
        <v>-52.005215</v>
      </c>
    </row>
    <row r="24" spans="2:22" x14ac:dyDescent="0.25">
      <c r="B24">
        <v>12819750000</v>
      </c>
      <c r="C24">
        <v>-47.492825000000003</v>
      </c>
      <c r="E24">
        <v>12819750000</v>
      </c>
      <c r="F24">
        <v>-48.797187999999998</v>
      </c>
      <c r="H24" s="27">
        <f t="shared" si="0"/>
        <v>18.761937499999998</v>
      </c>
      <c r="I24" s="27">
        <f t="shared" si="1"/>
        <v>-40.940159000000001</v>
      </c>
      <c r="J24" s="27">
        <f t="shared" si="2"/>
        <v>-59.796332999999997</v>
      </c>
      <c r="L24" s="27">
        <f t="shared" si="3"/>
        <v>21.580625000000001</v>
      </c>
      <c r="M24" s="27">
        <f t="shared" si="4"/>
        <v>-64.002471999999997</v>
      </c>
      <c r="N24" s="27">
        <f t="shared" si="5"/>
        <v>-48.805283000000003</v>
      </c>
      <c r="P24" s="47">
        <f t="shared" si="6"/>
        <v>24.399312500000001</v>
      </c>
      <c r="Q24" s="27">
        <f t="shared" si="7"/>
        <v>-55.322403000000001</v>
      </c>
      <c r="R24" s="27">
        <f t="shared" si="8"/>
        <v>-65.466057000000006</v>
      </c>
      <c r="S24" s="38"/>
      <c r="T24" s="27">
        <f t="shared" si="9"/>
        <v>27.218</v>
      </c>
      <c r="U24" s="27">
        <f t="shared" si="10"/>
        <v>-68.930289999999999</v>
      </c>
      <c r="V24" s="27">
        <f t="shared" si="11"/>
        <v>-52.037354000000001</v>
      </c>
    </row>
    <row r="25" spans="2:22" x14ac:dyDescent="0.25">
      <c r="B25">
        <v>13340333333.333</v>
      </c>
      <c r="C25">
        <v>-46.065280999999999</v>
      </c>
      <c r="E25">
        <v>13340333333.333</v>
      </c>
      <c r="F25">
        <v>-46.589534999999998</v>
      </c>
      <c r="H25" s="27">
        <f t="shared" si="0"/>
        <v>19.178125000000001</v>
      </c>
      <c r="I25" s="27">
        <f t="shared" si="1"/>
        <v>-40.771090999999998</v>
      </c>
      <c r="J25" s="27">
        <f t="shared" si="2"/>
        <v>-60.717934</v>
      </c>
      <c r="L25" s="27">
        <f t="shared" si="3"/>
        <v>21.892416666667</v>
      </c>
      <c r="M25" s="27">
        <f t="shared" si="4"/>
        <v>-64.758278000000004</v>
      </c>
      <c r="N25" s="27">
        <f t="shared" si="5"/>
        <v>-48.617901000000003</v>
      </c>
      <c r="P25" s="47">
        <f t="shared" si="6"/>
        <v>24.606708333333</v>
      </c>
      <c r="Q25" s="27">
        <f t="shared" si="7"/>
        <v>-55.715663999999997</v>
      </c>
      <c r="R25" s="27">
        <f t="shared" si="8"/>
        <v>-66.373740999999995</v>
      </c>
      <c r="S25" s="38"/>
      <c r="T25" s="27">
        <f t="shared" si="9"/>
        <v>27.321000000000002</v>
      </c>
      <c r="U25" s="27">
        <f t="shared" si="10"/>
        <v>-68.897819999999996</v>
      </c>
      <c r="V25" s="27">
        <f t="shared" si="11"/>
        <v>-52.171264999999998</v>
      </c>
    </row>
    <row r="26" spans="2:22" x14ac:dyDescent="0.25">
      <c r="B26">
        <v>13860916666.667</v>
      </c>
      <c r="C26">
        <v>-44.588963</v>
      </c>
      <c r="E26">
        <v>13860916666.667</v>
      </c>
      <c r="F26">
        <v>-44.179749000000001</v>
      </c>
      <c r="H26" s="27">
        <f t="shared" si="0"/>
        <v>19.594312500000001</v>
      </c>
      <c r="I26" s="27">
        <f t="shared" si="1"/>
        <v>-41.145248000000002</v>
      </c>
      <c r="J26" s="27">
        <f t="shared" si="2"/>
        <v>-62.660023000000002</v>
      </c>
      <c r="L26" s="27">
        <f t="shared" si="3"/>
        <v>22.204208333333</v>
      </c>
      <c r="M26" s="27">
        <f t="shared" si="4"/>
        <v>-67.038216000000006</v>
      </c>
      <c r="N26" s="27">
        <f t="shared" si="5"/>
        <v>-48.346995999999997</v>
      </c>
      <c r="P26" s="47">
        <f t="shared" si="6"/>
        <v>24.814104166667001</v>
      </c>
      <c r="Q26" s="27">
        <f t="shared" si="7"/>
        <v>-56.092464</v>
      </c>
      <c r="R26" s="27">
        <f t="shared" si="8"/>
        <v>-67.236755000000002</v>
      </c>
      <c r="S26" s="38"/>
      <c r="T26" s="27">
        <f t="shared" si="9"/>
        <v>27.423999999999999</v>
      </c>
      <c r="U26" s="27">
        <f t="shared" si="10"/>
        <v>-68.795165999999995</v>
      </c>
      <c r="V26" s="27">
        <f t="shared" si="11"/>
        <v>-52.228489000000003</v>
      </c>
    </row>
    <row r="27" spans="2:22" x14ac:dyDescent="0.25">
      <c r="B27">
        <v>14381500000</v>
      </c>
      <c r="C27">
        <v>-43.820388999999999</v>
      </c>
      <c r="E27">
        <v>14381500000</v>
      </c>
      <c r="F27">
        <v>-42.694839000000002</v>
      </c>
      <c r="H27" s="27">
        <f t="shared" si="0"/>
        <v>20.0105</v>
      </c>
      <c r="I27" s="27">
        <f t="shared" si="1"/>
        <v>-41.533630000000002</v>
      </c>
      <c r="J27" s="27">
        <f t="shared" si="2"/>
        <v>-64.499886000000004</v>
      </c>
      <c r="L27" s="27">
        <f t="shared" si="3"/>
        <v>22.515999999999998</v>
      </c>
      <c r="M27" s="27">
        <f t="shared" si="4"/>
        <v>-66.309783999999993</v>
      </c>
      <c r="N27" s="27">
        <f t="shared" si="5"/>
        <v>-48.192943999999997</v>
      </c>
      <c r="P27" s="47">
        <f t="shared" si="6"/>
        <v>25.0215</v>
      </c>
      <c r="Q27" s="27">
        <f t="shared" si="7"/>
        <v>-56.296168999999999</v>
      </c>
      <c r="R27" s="27">
        <f t="shared" si="8"/>
        <v>-67.918998999999999</v>
      </c>
      <c r="S27" s="38"/>
      <c r="T27" s="27">
        <f t="shared" si="9"/>
        <v>27.527000000000001</v>
      </c>
      <c r="U27" s="27">
        <f t="shared" si="10"/>
        <v>-69.495261999999997</v>
      </c>
      <c r="V27" s="27">
        <f t="shared" si="11"/>
        <v>-52.147208999999997</v>
      </c>
    </row>
    <row r="28" spans="2:22" x14ac:dyDescent="0.25">
      <c r="B28">
        <v>14902083333.333</v>
      </c>
      <c r="C28">
        <v>-43.654896000000001</v>
      </c>
      <c r="E28">
        <v>14902083333.333</v>
      </c>
      <c r="F28">
        <v>-43.814953000000003</v>
      </c>
      <c r="H28" s="27">
        <f t="shared" si="0"/>
        <v>20.4266875</v>
      </c>
      <c r="I28" s="27">
        <f t="shared" si="1"/>
        <v>-41.743220999999998</v>
      </c>
      <c r="J28" s="27">
        <f t="shared" si="2"/>
        <v>-64.657050999999996</v>
      </c>
      <c r="L28" s="27">
        <f t="shared" si="3"/>
        <v>22.827791666667</v>
      </c>
      <c r="M28" s="27">
        <f t="shared" si="4"/>
        <v>-65.223067999999998</v>
      </c>
      <c r="N28" s="27">
        <f t="shared" si="5"/>
        <v>-47.947505999999997</v>
      </c>
      <c r="P28" s="47">
        <f t="shared" si="6"/>
        <v>25.228895833332999</v>
      </c>
      <c r="Q28" s="27">
        <f t="shared" si="7"/>
        <v>-56.491028</v>
      </c>
      <c r="R28" s="27">
        <f t="shared" si="8"/>
        <v>-68.36618</v>
      </c>
      <c r="S28" s="38"/>
      <c r="T28" s="27">
        <f t="shared" si="9"/>
        <v>27.63</v>
      </c>
      <c r="U28" s="27">
        <f t="shared" si="10"/>
        <v>-69.748878000000005</v>
      </c>
      <c r="V28" s="27">
        <f t="shared" si="11"/>
        <v>-51.994255000000003</v>
      </c>
    </row>
    <row r="29" spans="2:22" x14ac:dyDescent="0.25">
      <c r="B29">
        <v>15422666666.667</v>
      </c>
      <c r="C29">
        <v>-43.030098000000002</v>
      </c>
      <c r="E29">
        <v>15422666666.667</v>
      </c>
      <c r="F29">
        <v>-44.214348000000001</v>
      </c>
      <c r="H29" s="27">
        <f t="shared" si="0"/>
        <v>20.842874999999999</v>
      </c>
      <c r="I29" s="27">
        <f t="shared" si="1"/>
        <v>-41.730651999999999</v>
      </c>
      <c r="J29" s="27">
        <f t="shared" si="2"/>
        <v>-63.572445000000002</v>
      </c>
      <c r="L29" s="27">
        <f t="shared" si="3"/>
        <v>23.139583333333</v>
      </c>
      <c r="M29" s="27">
        <f t="shared" si="4"/>
        <v>-64.444434999999999</v>
      </c>
      <c r="N29" s="27">
        <f t="shared" si="5"/>
        <v>-47.831425000000003</v>
      </c>
      <c r="P29" s="47">
        <f t="shared" si="6"/>
        <v>25.436291666667</v>
      </c>
      <c r="Q29" s="27">
        <f t="shared" si="7"/>
        <v>-56.751617000000003</v>
      </c>
      <c r="R29" s="27">
        <f t="shared" si="8"/>
        <v>-68.678375000000003</v>
      </c>
      <c r="S29" s="38"/>
      <c r="T29" s="27">
        <f t="shared" si="9"/>
        <v>27.733000000000001</v>
      </c>
      <c r="U29" s="27">
        <f t="shared" si="10"/>
        <v>-69.989479000000003</v>
      </c>
      <c r="V29" s="27">
        <f t="shared" si="11"/>
        <v>-51.904640000000001</v>
      </c>
    </row>
    <row r="30" spans="2:22" x14ac:dyDescent="0.25">
      <c r="B30">
        <v>15943250000</v>
      </c>
      <c r="C30">
        <v>-41.125698</v>
      </c>
      <c r="E30">
        <v>15943250000</v>
      </c>
      <c r="F30">
        <v>-43.916865999999999</v>
      </c>
      <c r="H30" s="27">
        <f t="shared" si="0"/>
        <v>21.259062499999999</v>
      </c>
      <c r="I30" s="27">
        <f t="shared" si="1"/>
        <v>-41.970126999999998</v>
      </c>
      <c r="J30" s="27">
        <f t="shared" si="2"/>
        <v>-62.079658999999999</v>
      </c>
      <c r="L30" s="27">
        <f t="shared" si="3"/>
        <v>23.451374999999999</v>
      </c>
      <c r="M30" s="27">
        <f t="shared" si="4"/>
        <v>-63.897213000000001</v>
      </c>
      <c r="N30" s="27">
        <f t="shared" si="5"/>
        <v>-47.755245000000002</v>
      </c>
      <c r="P30" s="47">
        <f t="shared" si="6"/>
        <v>25.643687499999999</v>
      </c>
      <c r="Q30" s="27">
        <f t="shared" si="7"/>
        <v>-57.040142000000003</v>
      </c>
      <c r="R30" s="27">
        <f t="shared" si="8"/>
        <v>-68.932793000000004</v>
      </c>
      <c r="S30" s="38"/>
      <c r="T30" s="27">
        <f t="shared" si="9"/>
        <v>27.835999999999999</v>
      </c>
      <c r="U30" s="27">
        <f t="shared" si="10"/>
        <v>-69.544173999999998</v>
      </c>
      <c r="V30" s="27">
        <f t="shared" si="11"/>
        <v>-51.985542000000002</v>
      </c>
    </row>
    <row r="31" spans="2:22" x14ac:dyDescent="0.25">
      <c r="B31">
        <v>16463833333.333</v>
      </c>
      <c r="C31">
        <v>-39.115662</v>
      </c>
      <c r="E31">
        <v>16463833333.333</v>
      </c>
      <c r="F31">
        <v>-42.923931000000003</v>
      </c>
      <c r="H31" s="27">
        <f t="shared" si="0"/>
        <v>21.675249999999998</v>
      </c>
      <c r="I31" s="27">
        <f t="shared" si="1"/>
        <v>-42.281554999999997</v>
      </c>
      <c r="J31" s="27">
        <f t="shared" si="2"/>
        <v>-60.656883000000001</v>
      </c>
      <c r="L31" s="27">
        <f t="shared" si="3"/>
        <v>23.763166666667001</v>
      </c>
      <c r="M31" s="27">
        <f t="shared" si="4"/>
        <v>-63.673133999999997</v>
      </c>
      <c r="N31" s="27">
        <f t="shared" si="5"/>
        <v>-47.718128</v>
      </c>
      <c r="P31" s="47">
        <f t="shared" si="6"/>
        <v>25.851083333333001</v>
      </c>
      <c r="Q31" s="27">
        <f t="shared" si="7"/>
        <v>-57.424934</v>
      </c>
      <c r="R31" s="27">
        <f t="shared" si="8"/>
        <v>-69.657578000000001</v>
      </c>
      <c r="S31" s="38"/>
      <c r="T31" s="27">
        <f t="shared" si="9"/>
        <v>27.939</v>
      </c>
      <c r="U31" s="27">
        <f t="shared" si="10"/>
        <v>-69.623221999999998</v>
      </c>
      <c r="V31" s="27">
        <f t="shared" si="11"/>
        <v>-51.997692000000001</v>
      </c>
    </row>
    <row r="32" spans="2:22" x14ac:dyDescent="0.25">
      <c r="B32">
        <v>16984416666.667</v>
      </c>
      <c r="C32">
        <v>-37.439807999999999</v>
      </c>
      <c r="E32">
        <v>16984416666.667</v>
      </c>
      <c r="F32">
        <v>-42.145977000000002</v>
      </c>
      <c r="H32" s="27">
        <f t="shared" si="0"/>
        <v>22.091437500000001</v>
      </c>
      <c r="I32" s="27">
        <f t="shared" si="1"/>
        <v>-42.602252999999997</v>
      </c>
      <c r="J32" s="27">
        <f t="shared" si="2"/>
        <v>-58.67841</v>
      </c>
      <c r="L32" s="27">
        <f t="shared" si="3"/>
        <v>24.074958333333001</v>
      </c>
      <c r="M32" s="27">
        <f t="shared" si="4"/>
        <v>-63.570735999999997</v>
      </c>
      <c r="N32" s="27">
        <f t="shared" si="5"/>
        <v>-47.458846999999999</v>
      </c>
      <c r="P32" s="47">
        <f t="shared" si="6"/>
        <v>26.058479166666999</v>
      </c>
      <c r="Q32" s="27">
        <f t="shared" si="7"/>
        <v>-57.765780999999997</v>
      </c>
      <c r="R32" s="27">
        <f t="shared" si="8"/>
        <v>-69.902687</v>
      </c>
      <c r="S32" s="38"/>
      <c r="T32" s="27">
        <f t="shared" si="9"/>
        <v>28.042000000000002</v>
      </c>
      <c r="U32" s="27">
        <f t="shared" si="10"/>
        <v>-69.845222000000007</v>
      </c>
      <c r="V32" s="27">
        <f t="shared" si="11"/>
        <v>-52.000511000000003</v>
      </c>
    </row>
    <row r="33" spans="2:22" x14ac:dyDescent="0.25">
      <c r="B33">
        <v>17505000000</v>
      </c>
      <c r="C33">
        <v>-38.718181999999999</v>
      </c>
      <c r="E33">
        <v>17505000000</v>
      </c>
      <c r="F33">
        <v>-41.891815000000001</v>
      </c>
      <c r="H33" s="27">
        <f t="shared" si="0"/>
        <v>22.507625000000001</v>
      </c>
      <c r="I33" s="27">
        <f t="shared" si="1"/>
        <v>-42.783489000000003</v>
      </c>
      <c r="J33" s="27">
        <f t="shared" si="2"/>
        <v>-56.205630999999997</v>
      </c>
      <c r="L33" s="27">
        <f t="shared" si="3"/>
        <v>24.386749999999999</v>
      </c>
      <c r="M33" s="27">
        <f t="shared" si="4"/>
        <v>-63.032111999999998</v>
      </c>
      <c r="N33" s="27">
        <f t="shared" si="5"/>
        <v>-47.202151999999998</v>
      </c>
      <c r="P33" s="47">
        <f t="shared" si="6"/>
        <v>26.265875000000001</v>
      </c>
      <c r="Q33" s="27">
        <f t="shared" si="7"/>
        <v>-58.110905000000002</v>
      </c>
      <c r="R33" s="27">
        <f t="shared" si="8"/>
        <v>-69.798416000000003</v>
      </c>
      <c r="S33" s="38"/>
      <c r="T33" s="27">
        <f t="shared" si="9"/>
        <v>28.145</v>
      </c>
      <c r="U33" s="27">
        <f t="shared" si="10"/>
        <v>-70.416977000000003</v>
      </c>
      <c r="V33" s="27">
        <f t="shared" si="11"/>
        <v>-51.810611999999999</v>
      </c>
    </row>
    <row r="34" spans="2:22" x14ac:dyDescent="0.25">
      <c r="B34">
        <v>18025583333.333</v>
      </c>
      <c r="C34">
        <v>-42.025700000000001</v>
      </c>
      <c r="E34">
        <v>18025583333.333</v>
      </c>
      <c r="F34">
        <v>-41.760288000000003</v>
      </c>
      <c r="H34" s="27">
        <f t="shared" si="0"/>
        <v>22.9238125</v>
      </c>
      <c r="I34" s="27">
        <f t="shared" si="1"/>
        <v>-42.843456000000003</v>
      </c>
      <c r="J34" s="27">
        <f t="shared" si="2"/>
        <v>-53.596885999999998</v>
      </c>
      <c r="L34" s="27">
        <f t="shared" si="3"/>
        <v>24.698541666667001</v>
      </c>
      <c r="M34" s="27">
        <f t="shared" si="4"/>
        <v>-62.596618999999997</v>
      </c>
      <c r="N34" s="27">
        <f t="shared" si="5"/>
        <v>-47.050300999999997</v>
      </c>
      <c r="P34" s="47">
        <f t="shared" si="6"/>
        <v>26.473270833333</v>
      </c>
      <c r="Q34" s="27">
        <f t="shared" si="7"/>
        <v>-58.391871999999999</v>
      </c>
      <c r="R34" s="27">
        <f t="shared" si="8"/>
        <v>-67.808127999999996</v>
      </c>
      <c r="S34" s="38"/>
      <c r="T34" s="27">
        <f t="shared" si="9"/>
        <v>28.248000000000001</v>
      </c>
      <c r="U34" s="27">
        <f t="shared" si="10"/>
        <v>-70.887100000000004</v>
      </c>
      <c r="V34" s="27">
        <f t="shared" si="11"/>
        <v>-51.710166999999998</v>
      </c>
    </row>
    <row r="35" spans="2:22" x14ac:dyDescent="0.25">
      <c r="B35">
        <v>18546166666.667</v>
      </c>
      <c r="C35">
        <v>-46.468842000000002</v>
      </c>
      <c r="E35">
        <v>18546166666.667</v>
      </c>
      <c r="F35">
        <v>-42.163322000000001</v>
      </c>
      <c r="H35" s="27">
        <f t="shared" ref="H35:H51" si="12">B95/1000000000</f>
        <v>23.34</v>
      </c>
      <c r="I35" s="27">
        <f t="shared" ref="I35:I51" si="13">C95</f>
        <v>-42.546398000000003</v>
      </c>
      <c r="J35" s="27">
        <f t="shared" ref="J35:J51" si="14">F95</f>
        <v>-51.168438000000002</v>
      </c>
      <c r="L35" s="27">
        <f t="shared" ref="L35:L51" si="15">B149/1000000000</f>
        <v>25.010333333333001</v>
      </c>
      <c r="M35" s="27">
        <f t="shared" ref="M35:M51" si="16">C149</f>
        <v>-61.921836999999996</v>
      </c>
      <c r="N35" s="27">
        <f t="shared" ref="N35:N51" si="17">F149</f>
        <v>-46.989837999999999</v>
      </c>
      <c r="P35" s="47">
        <f t="shared" ref="P35:P51" si="18">B203/1000000000</f>
        <v>26.680666666667001</v>
      </c>
      <c r="Q35" s="27">
        <f t="shared" ref="Q35:Q51" si="19">C203</f>
        <v>-58.534908000000001</v>
      </c>
      <c r="R35" s="27">
        <f t="shared" ref="R35:R51" si="20">F203</f>
        <v>-65.806533999999999</v>
      </c>
      <c r="S35" s="38"/>
      <c r="T35" s="27">
        <f t="shared" ref="T35:T51" si="21">B257/1000000000</f>
        <v>28.350999999999999</v>
      </c>
      <c r="U35" s="27">
        <f t="shared" ref="U35:U51" si="22">C257</f>
        <v>-70.925667000000004</v>
      </c>
      <c r="V35" s="27">
        <f t="shared" ref="V35:V51" si="23">F257</f>
        <v>-51.555259999999997</v>
      </c>
    </row>
    <row r="36" spans="2:22" x14ac:dyDescent="0.25">
      <c r="B36">
        <v>19066750000</v>
      </c>
      <c r="C36">
        <v>-50.741722000000003</v>
      </c>
      <c r="E36">
        <v>19066750000</v>
      </c>
      <c r="F36">
        <v>-42.282524000000002</v>
      </c>
      <c r="H36" s="27">
        <f t="shared" si="12"/>
        <v>23.756187499999999</v>
      </c>
      <c r="I36" s="27">
        <f t="shared" si="13"/>
        <v>-41.94585</v>
      </c>
      <c r="J36" s="27">
        <f t="shared" si="14"/>
        <v>-48.818404999999998</v>
      </c>
      <c r="L36" s="27">
        <f t="shared" si="15"/>
        <v>25.322125</v>
      </c>
      <c r="M36" s="27">
        <f t="shared" si="16"/>
        <v>-62.051524999999998</v>
      </c>
      <c r="N36" s="27">
        <f t="shared" si="17"/>
        <v>-46.839626000000003</v>
      </c>
      <c r="P36" s="47">
        <f t="shared" si="18"/>
        <v>26.8880625</v>
      </c>
      <c r="Q36" s="27">
        <f t="shared" si="19"/>
        <v>-58.615341000000001</v>
      </c>
      <c r="R36" s="27">
        <f t="shared" si="20"/>
        <v>-63.062012000000003</v>
      </c>
      <c r="S36" s="38"/>
      <c r="T36" s="27">
        <f t="shared" si="21"/>
        <v>28.454000000000001</v>
      </c>
      <c r="U36" s="27">
        <f t="shared" si="22"/>
        <v>-70.899322999999995</v>
      </c>
      <c r="V36" s="27">
        <f t="shared" si="23"/>
        <v>-51.546889999999998</v>
      </c>
    </row>
    <row r="37" spans="2:22" x14ac:dyDescent="0.25">
      <c r="B37">
        <v>19587333333.333</v>
      </c>
      <c r="C37">
        <v>-53.885264999999997</v>
      </c>
      <c r="E37">
        <v>19587333333.333</v>
      </c>
      <c r="F37">
        <v>-42.118568000000003</v>
      </c>
      <c r="H37" s="27">
        <f t="shared" si="12"/>
        <v>24.172374999999999</v>
      </c>
      <c r="I37" s="27">
        <f t="shared" si="13"/>
        <v>-41.349544999999999</v>
      </c>
      <c r="J37" s="27">
        <f t="shared" si="14"/>
        <v>-47.172268000000003</v>
      </c>
      <c r="L37" s="27">
        <f t="shared" si="15"/>
        <v>25.633916666666998</v>
      </c>
      <c r="M37" s="27">
        <f t="shared" si="16"/>
        <v>-62.913424999999997</v>
      </c>
      <c r="N37" s="27">
        <f t="shared" si="17"/>
        <v>-46.355946000000003</v>
      </c>
      <c r="P37" s="47">
        <f t="shared" si="18"/>
        <v>27.095458333332999</v>
      </c>
      <c r="Q37" s="27">
        <f t="shared" si="19"/>
        <v>-58.545344999999998</v>
      </c>
      <c r="R37" s="27">
        <f t="shared" si="20"/>
        <v>-61.340995999999997</v>
      </c>
      <c r="S37" s="38"/>
      <c r="T37" s="27">
        <f t="shared" si="21"/>
        <v>28.556999999999999</v>
      </c>
      <c r="U37" s="27">
        <f t="shared" si="22"/>
        <v>-71.057929999999999</v>
      </c>
      <c r="V37" s="27">
        <f t="shared" si="23"/>
        <v>-51.437443000000002</v>
      </c>
    </row>
    <row r="38" spans="2:22" x14ac:dyDescent="0.25">
      <c r="B38">
        <v>20107916666.667</v>
      </c>
      <c r="C38">
        <v>-53.453235999999997</v>
      </c>
      <c r="E38">
        <v>20107916666.667</v>
      </c>
      <c r="F38">
        <v>-42.030589999999997</v>
      </c>
      <c r="H38" s="27">
        <f t="shared" si="12"/>
        <v>24.588562499999998</v>
      </c>
      <c r="I38" s="27">
        <f t="shared" si="13"/>
        <v>-41.135952000000003</v>
      </c>
      <c r="J38" s="27">
        <f t="shared" si="14"/>
        <v>-46.138621999999998</v>
      </c>
      <c r="L38" s="27">
        <f t="shared" si="15"/>
        <v>25.945708333333002</v>
      </c>
      <c r="M38" s="27">
        <f t="shared" si="16"/>
        <v>-65.431472999999997</v>
      </c>
      <c r="N38" s="27">
        <f t="shared" si="17"/>
        <v>-45.762005000000002</v>
      </c>
      <c r="P38" s="47">
        <f t="shared" si="18"/>
        <v>27.302854166667</v>
      </c>
      <c r="Q38" s="27">
        <f t="shared" si="19"/>
        <v>-58.480389000000002</v>
      </c>
      <c r="R38" s="27">
        <f t="shared" si="20"/>
        <v>-59.307720000000003</v>
      </c>
      <c r="S38" s="38"/>
      <c r="T38" s="27">
        <f t="shared" si="21"/>
        <v>28.66</v>
      </c>
      <c r="U38" s="27">
        <f t="shared" si="22"/>
        <v>-71.123817000000003</v>
      </c>
      <c r="V38" s="27">
        <f t="shared" si="23"/>
        <v>-51.412875999999997</v>
      </c>
    </row>
    <row r="39" spans="2:22" x14ac:dyDescent="0.25">
      <c r="B39">
        <v>20628500000</v>
      </c>
      <c r="C39">
        <v>-49.747275999999999</v>
      </c>
      <c r="E39">
        <v>20628500000</v>
      </c>
      <c r="F39">
        <v>-41.973255000000002</v>
      </c>
      <c r="H39" s="27">
        <f t="shared" si="12"/>
        <v>25.004750000000001</v>
      </c>
      <c r="I39" s="27">
        <f t="shared" si="13"/>
        <v>-41.530807000000003</v>
      </c>
      <c r="J39" s="27">
        <f t="shared" si="14"/>
        <v>-46.244689999999999</v>
      </c>
      <c r="L39" s="27">
        <f t="shared" si="15"/>
        <v>26.2575</v>
      </c>
      <c r="M39" s="27">
        <f t="shared" si="16"/>
        <v>-70.597267000000002</v>
      </c>
      <c r="N39" s="27">
        <f t="shared" si="17"/>
        <v>-45.144348000000001</v>
      </c>
      <c r="P39" s="47">
        <f t="shared" si="18"/>
        <v>27.510249999999999</v>
      </c>
      <c r="Q39" s="27">
        <f t="shared" si="19"/>
        <v>-58.343124000000003</v>
      </c>
      <c r="R39" s="27">
        <f t="shared" si="20"/>
        <v>-57.836742000000001</v>
      </c>
      <c r="S39" s="38"/>
      <c r="T39" s="27">
        <f t="shared" si="21"/>
        <v>28.763000000000002</v>
      </c>
      <c r="U39" s="27">
        <f t="shared" si="22"/>
        <v>-71.101341000000005</v>
      </c>
      <c r="V39" s="27">
        <f t="shared" si="23"/>
        <v>-51.382255999999998</v>
      </c>
    </row>
    <row r="40" spans="2:22" x14ac:dyDescent="0.25">
      <c r="B40">
        <v>21149083333.333</v>
      </c>
      <c r="C40">
        <v>-44.366157999999999</v>
      </c>
      <c r="E40">
        <v>21149083333.333</v>
      </c>
      <c r="F40">
        <v>-42.010468000000003</v>
      </c>
      <c r="H40" s="27">
        <f t="shared" si="12"/>
        <v>25.420937500000001</v>
      </c>
      <c r="I40" s="27">
        <f t="shared" si="13"/>
        <v>-42.430045999999997</v>
      </c>
      <c r="J40" s="27">
        <f t="shared" si="14"/>
        <v>-47.557265999999998</v>
      </c>
      <c r="L40" s="27">
        <f t="shared" si="15"/>
        <v>26.569291666666999</v>
      </c>
      <c r="M40" s="27">
        <f t="shared" si="16"/>
        <v>-72.313652000000005</v>
      </c>
      <c r="N40" s="27">
        <f t="shared" si="17"/>
        <v>-44.819958</v>
      </c>
      <c r="P40" s="47">
        <f t="shared" si="18"/>
        <v>27.717645833333002</v>
      </c>
      <c r="Q40" s="27">
        <f t="shared" si="19"/>
        <v>-58.223278000000001</v>
      </c>
      <c r="R40" s="27">
        <f t="shared" si="20"/>
        <v>-56.148518000000003</v>
      </c>
      <c r="S40" s="38"/>
      <c r="T40" s="27">
        <f t="shared" si="21"/>
        <v>28.866</v>
      </c>
      <c r="U40" s="27">
        <f t="shared" si="22"/>
        <v>-70.026702999999998</v>
      </c>
      <c r="V40" s="27">
        <f t="shared" si="23"/>
        <v>-51.473407999999999</v>
      </c>
    </row>
    <row r="41" spans="2:22" x14ac:dyDescent="0.25">
      <c r="B41">
        <v>21669666666.667</v>
      </c>
      <c r="C41">
        <v>-44.684502000000002</v>
      </c>
      <c r="E41">
        <v>21669666666.667</v>
      </c>
      <c r="F41">
        <v>-41.926589999999997</v>
      </c>
      <c r="H41" s="27">
        <f t="shared" si="12"/>
        <v>25.837125</v>
      </c>
      <c r="I41" s="27">
        <f t="shared" si="13"/>
        <v>-43.595387000000002</v>
      </c>
      <c r="J41" s="27">
        <f t="shared" si="14"/>
        <v>-49.597904</v>
      </c>
      <c r="L41" s="27">
        <f t="shared" si="15"/>
        <v>26.881083333332999</v>
      </c>
      <c r="M41" s="27">
        <f t="shared" si="16"/>
        <v>-71.915717999999998</v>
      </c>
      <c r="N41" s="27">
        <f t="shared" si="17"/>
        <v>-44.495708</v>
      </c>
      <c r="P41" s="47">
        <f t="shared" si="18"/>
        <v>27.925041666666999</v>
      </c>
      <c r="Q41" s="27">
        <f t="shared" si="19"/>
        <v>-57.768169</v>
      </c>
      <c r="R41" s="27">
        <f t="shared" si="20"/>
        <v>-55.404860999999997</v>
      </c>
      <c r="S41" s="38"/>
      <c r="T41" s="27">
        <f t="shared" si="21"/>
        <v>28.969000000000001</v>
      </c>
      <c r="U41" s="27">
        <f t="shared" si="22"/>
        <v>-69.574989000000002</v>
      </c>
      <c r="V41" s="27">
        <f t="shared" si="23"/>
        <v>-51.534202999999998</v>
      </c>
    </row>
    <row r="42" spans="2:22" x14ac:dyDescent="0.25">
      <c r="B42">
        <v>22190250000</v>
      </c>
      <c r="C42">
        <v>-44.742378000000002</v>
      </c>
      <c r="E42">
        <v>22190250000</v>
      </c>
      <c r="F42">
        <v>-42.276587999999997</v>
      </c>
      <c r="H42" s="27">
        <f t="shared" si="12"/>
        <v>26.2533125</v>
      </c>
      <c r="I42" s="27">
        <f t="shared" si="13"/>
        <v>-44.616599999999998</v>
      </c>
      <c r="J42" s="27">
        <f t="shared" si="14"/>
        <v>-51.803497</v>
      </c>
      <c r="L42" s="27">
        <f t="shared" si="15"/>
        <v>27.192875000000001</v>
      </c>
      <c r="M42" s="27">
        <f t="shared" si="16"/>
        <v>-67.035233000000005</v>
      </c>
      <c r="N42" s="27">
        <f t="shared" si="17"/>
        <v>-44.369365999999999</v>
      </c>
      <c r="P42" s="47">
        <f t="shared" si="18"/>
        <v>28.132437500000002</v>
      </c>
      <c r="Q42" s="27">
        <f t="shared" si="19"/>
        <v>-57.139381</v>
      </c>
      <c r="R42" s="27">
        <f t="shared" si="20"/>
        <v>-54.659923999999997</v>
      </c>
      <c r="S42" s="38"/>
      <c r="T42" s="27">
        <f t="shared" si="21"/>
        <v>29.071999999999999</v>
      </c>
      <c r="U42" s="27">
        <f t="shared" si="22"/>
        <v>-68.761780000000002</v>
      </c>
      <c r="V42" s="27">
        <f t="shared" si="23"/>
        <v>-51.49765</v>
      </c>
    </row>
    <row r="43" spans="2:22" x14ac:dyDescent="0.25">
      <c r="B43">
        <v>22710833333.333</v>
      </c>
      <c r="C43">
        <v>-45.407882999999998</v>
      </c>
      <c r="E43">
        <v>22710833333.333</v>
      </c>
      <c r="F43">
        <v>-42.167777999999998</v>
      </c>
      <c r="H43" s="27">
        <f t="shared" si="12"/>
        <v>26.669499999999999</v>
      </c>
      <c r="I43" s="27">
        <f t="shared" si="13"/>
        <v>-45.030991</v>
      </c>
      <c r="J43" s="27">
        <f t="shared" si="14"/>
        <v>-53.901688</v>
      </c>
      <c r="L43" s="27">
        <f t="shared" si="15"/>
        <v>27.504666666666999</v>
      </c>
      <c r="M43" s="27">
        <f t="shared" si="16"/>
        <v>-64.365402000000003</v>
      </c>
      <c r="N43" s="27">
        <f t="shared" si="17"/>
        <v>-44.320968999999998</v>
      </c>
      <c r="P43" s="47">
        <f t="shared" si="18"/>
        <v>28.339833333333001</v>
      </c>
      <c r="Q43" s="27">
        <f t="shared" si="19"/>
        <v>-56.272235999999999</v>
      </c>
      <c r="R43" s="27">
        <f t="shared" si="20"/>
        <v>-54.438667000000002</v>
      </c>
      <c r="S43" s="38"/>
      <c r="T43" s="27">
        <f t="shared" si="21"/>
        <v>29.175000000000001</v>
      </c>
      <c r="U43" s="27">
        <f t="shared" si="22"/>
        <v>-68.538398999999998</v>
      </c>
      <c r="V43" s="27">
        <f t="shared" si="23"/>
        <v>-51.401694999999997</v>
      </c>
    </row>
    <row r="44" spans="2:22" x14ac:dyDescent="0.25">
      <c r="B44">
        <v>23231416666.667</v>
      </c>
      <c r="C44">
        <v>-41.894793999999997</v>
      </c>
      <c r="E44">
        <v>23231416666.667</v>
      </c>
      <c r="F44">
        <v>-41.741523999999998</v>
      </c>
      <c r="H44" s="27">
        <f t="shared" si="12"/>
        <v>27.085687499999999</v>
      </c>
      <c r="I44" s="27">
        <f t="shared" si="13"/>
        <v>-44.868816000000002</v>
      </c>
      <c r="J44" s="27">
        <f t="shared" si="14"/>
        <v>-56.921432000000003</v>
      </c>
      <c r="L44" s="27">
        <f t="shared" si="15"/>
        <v>27.816458333332999</v>
      </c>
      <c r="M44" s="27">
        <f t="shared" si="16"/>
        <v>-61.347079999999998</v>
      </c>
      <c r="N44" s="27">
        <f t="shared" si="17"/>
        <v>-44.358265000000003</v>
      </c>
      <c r="P44" s="47">
        <f t="shared" si="18"/>
        <v>28.547229166666998</v>
      </c>
      <c r="Q44" s="27">
        <f t="shared" si="19"/>
        <v>-55.642882999999998</v>
      </c>
      <c r="R44" s="27">
        <f t="shared" si="20"/>
        <v>-53.786644000000003</v>
      </c>
      <c r="S44" s="38"/>
      <c r="T44" s="27">
        <f t="shared" si="21"/>
        <v>29.277999999999999</v>
      </c>
      <c r="U44" s="27">
        <f t="shared" si="22"/>
        <v>-68.122421000000003</v>
      </c>
      <c r="V44" s="27">
        <f t="shared" si="23"/>
        <v>-51.382976999999997</v>
      </c>
    </row>
    <row r="45" spans="2:22" x14ac:dyDescent="0.25">
      <c r="B45">
        <v>23752000000</v>
      </c>
      <c r="C45">
        <v>-39.495583000000003</v>
      </c>
      <c r="E45">
        <v>23752000000</v>
      </c>
      <c r="F45">
        <v>-39.946452999999998</v>
      </c>
      <c r="H45" s="27">
        <f t="shared" si="12"/>
        <v>27.501874999999998</v>
      </c>
      <c r="I45" s="27">
        <f t="shared" si="13"/>
        <v>-43.920921</v>
      </c>
      <c r="J45" s="27">
        <f t="shared" si="14"/>
        <v>-60.179794000000001</v>
      </c>
      <c r="L45" s="27">
        <f t="shared" si="15"/>
        <v>28.128250000000001</v>
      </c>
      <c r="M45" s="27">
        <f t="shared" si="16"/>
        <v>-59.902068999999997</v>
      </c>
      <c r="N45" s="27">
        <f t="shared" si="17"/>
        <v>-44.117870000000003</v>
      </c>
      <c r="P45" s="47">
        <f t="shared" si="18"/>
        <v>28.754625000000001</v>
      </c>
      <c r="Q45" s="27">
        <f t="shared" si="19"/>
        <v>-54.932991000000001</v>
      </c>
      <c r="R45" s="27">
        <f t="shared" si="20"/>
        <v>-53.583950000000002</v>
      </c>
      <c r="S45" s="38"/>
      <c r="T45" s="27">
        <f t="shared" si="21"/>
        <v>29.381</v>
      </c>
      <c r="U45" s="27">
        <f t="shared" si="22"/>
        <v>-67.676376000000005</v>
      </c>
      <c r="V45" s="27">
        <f t="shared" si="23"/>
        <v>-51.377769000000001</v>
      </c>
    </row>
    <row r="46" spans="2:22" x14ac:dyDescent="0.25">
      <c r="B46">
        <v>24272583333.333</v>
      </c>
      <c r="C46">
        <v>-38.653495999999997</v>
      </c>
      <c r="E46">
        <v>24272583333.333</v>
      </c>
      <c r="F46">
        <v>-39.026702999999998</v>
      </c>
      <c r="H46" s="27">
        <f t="shared" si="12"/>
        <v>27.918062500000001</v>
      </c>
      <c r="I46" s="27">
        <f t="shared" si="13"/>
        <v>-42.427689000000001</v>
      </c>
      <c r="J46" s="27">
        <f t="shared" si="14"/>
        <v>-61.811886000000001</v>
      </c>
      <c r="L46" s="27">
        <f t="shared" si="15"/>
        <v>28.440041666667</v>
      </c>
      <c r="M46" s="27">
        <f t="shared" si="16"/>
        <v>-58.573005999999999</v>
      </c>
      <c r="N46" s="27">
        <f t="shared" si="17"/>
        <v>-43.694954000000003</v>
      </c>
      <c r="P46" s="47">
        <f t="shared" si="18"/>
        <v>28.962020833333</v>
      </c>
      <c r="Q46" s="27">
        <f t="shared" si="19"/>
        <v>-54.392220000000002</v>
      </c>
      <c r="R46" s="27">
        <f t="shared" si="20"/>
        <v>-53.408695000000002</v>
      </c>
      <c r="S46" s="38"/>
      <c r="T46" s="27">
        <f t="shared" si="21"/>
        <v>29.484000000000002</v>
      </c>
      <c r="U46" s="27">
        <f t="shared" si="22"/>
        <v>-67.748703000000006</v>
      </c>
      <c r="V46" s="27">
        <f t="shared" si="23"/>
        <v>-51.308182000000002</v>
      </c>
    </row>
    <row r="47" spans="2:22" x14ac:dyDescent="0.25">
      <c r="B47">
        <v>24793166666.667</v>
      </c>
      <c r="C47">
        <v>-38.633021999999997</v>
      </c>
      <c r="E47">
        <v>24793166666.667</v>
      </c>
      <c r="F47">
        <v>-38.051490999999999</v>
      </c>
      <c r="H47" s="27">
        <f t="shared" si="12"/>
        <v>28.334250000000001</v>
      </c>
      <c r="I47" s="27">
        <f t="shared" si="13"/>
        <v>-40.991638000000002</v>
      </c>
      <c r="J47" s="27">
        <f t="shared" si="14"/>
        <v>-62.868243999999997</v>
      </c>
      <c r="L47" s="27">
        <f t="shared" si="15"/>
        <v>28.751833333333</v>
      </c>
      <c r="M47" s="27">
        <f t="shared" si="16"/>
        <v>-57.517722999999997</v>
      </c>
      <c r="N47" s="27">
        <f t="shared" si="17"/>
        <v>-43.479069000000003</v>
      </c>
      <c r="P47" s="47">
        <f t="shared" si="18"/>
        <v>29.169416666667001</v>
      </c>
      <c r="Q47" s="27">
        <f t="shared" si="19"/>
        <v>-53.821575000000003</v>
      </c>
      <c r="R47" s="27">
        <f t="shared" si="20"/>
        <v>-53.462757000000003</v>
      </c>
      <c r="S47" s="38"/>
      <c r="T47" s="27">
        <f t="shared" si="21"/>
        <v>29.587</v>
      </c>
      <c r="U47" s="27">
        <f t="shared" si="22"/>
        <v>-67.567824999999999</v>
      </c>
      <c r="V47" s="27">
        <f t="shared" si="23"/>
        <v>-51.100951999999999</v>
      </c>
    </row>
    <row r="48" spans="2:22" x14ac:dyDescent="0.25">
      <c r="B48">
        <v>25313750000</v>
      </c>
      <c r="C48">
        <v>-39.153419</v>
      </c>
      <c r="E48">
        <v>25313750000</v>
      </c>
      <c r="F48">
        <v>-37.805126000000001</v>
      </c>
      <c r="H48" s="27">
        <f t="shared" si="12"/>
        <v>28.7504375</v>
      </c>
      <c r="I48" s="27">
        <f t="shared" si="13"/>
        <v>-40.155022000000002</v>
      </c>
      <c r="J48" s="27">
        <f t="shared" si="14"/>
        <v>-61.692551000000002</v>
      </c>
      <c r="L48" s="27">
        <f t="shared" si="15"/>
        <v>29.063624999999998</v>
      </c>
      <c r="M48" s="27">
        <f t="shared" si="16"/>
        <v>-56.096984999999997</v>
      </c>
      <c r="N48" s="27">
        <f t="shared" si="17"/>
        <v>-43.483485999999999</v>
      </c>
      <c r="P48" s="47">
        <f t="shared" si="18"/>
        <v>29.3768125</v>
      </c>
      <c r="Q48" s="27">
        <f t="shared" si="19"/>
        <v>-53.528804999999998</v>
      </c>
      <c r="R48" s="27">
        <f t="shared" si="20"/>
        <v>-53.582928000000003</v>
      </c>
      <c r="S48" s="38"/>
      <c r="T48" s="27">
        <f t="shared" si="21"/>
        <v>29.69</v>
      </c>
      <c r="U48" s="27">
        <f t="shared" si="22"/>
        <v>-67.992416000000006</v>
      </c>
      <c r="V48" s="27">
        <f t="shared" si="23"/>
        <v>-50.944457999999997</v>
      </c>
    </row>
    <row r="49" spans="2:22" x14ac:dyDescent="0.25">
      <c r="B49">
        <v>25834333333.333</v>
      </c>
      <c r="C49">
        <v>-39.486904000000003</v>
      </c>
      <c r="E49">
        <v>25834333333.333</v>
      </c>
      <c r="F49">
        <v>-37.473148000000002</v>
      </c>
      <c r="H49" s="27">
        <f t="shared" si="12"/>
        <v>29.166625</v>
      </c>
      <c r="I49" s="27">
        <f t="shared" si="13"/>
        <v>-39.780472000000003</v>
      </c>
      <c r="J49" s="27">
        <f t="shared" si="14"/>
        <v>-59.554133999999998</v>
      </c>
      <c r="L49" s="27">
        <f t="shared" si="15"/>
        <v>29.375416666667</v>
      </c>
      <c r="M49" s="27">
        <f t="shared" si="16"/>
        <v>-54.836796</v>
      </c>
      <c r="N49" s="27">
        <f t="shared" si="17"/>
        <v>-43.573962999999999</v>
      </c>
      <c r="P49" s="47">
        <f t="shared" si="18"/>
        <v>29.584208333332999</v>
      </c>
      <c r="Q49" s="27">
        <f t="shared" si="19"/>
        <v>-53.195816000000001</v>
      </c>
      <c r="R49" s="27">
        <f t="shared" si="20"/>
        <v>-53.773094</v>
      </c>
      <c r="S49" s="38"/>
      <c r="T49" s="27">
        <f t="shared" si="21"/>
        <v>29.792999999999999</v>
      </c>
      <c r="U49" s="27">
        <f t="shared" si="22"/>
        <v>-68.064423000000005</v>
      </c>
      <c r="V49" s="27">
        <f t="shared" si="23"/>
        <v>-50.861865999999999</v>
      </c>
    </row>
    <row r="50" spans="2:22" x14ac:dyDescent="0.25">
      <c r="B50">
        <v>26354916666.667</v>
      </c>
      <c r="C50">
        <v>-40.234039000000003</v>
      </c>
      <c r="E50">
        <v>26354916666.667</v>
      </c>
      <c r="F50">
        <v>-37.346226000000001</v>
      </c>
      <c r="H50" s="27">
        <f t="shared" si="12"/>
        <v>29.582812499999999</v>
      </c>
      <c r="I50" s="27">
        <f t="shared" si="13"/>
        <v>-39.397590999999998</v>
      </c>
      <c r="J50" s="27">
        <f t="shared" si="14"/>
        <v>-55.476711000000002</v>
      </c>
      <c r="L50" s="27">
        <f t="shared" si="15"/>
        <v>29.687208333333</v>
      </c>
      <c r="M50" s="27">
        <f t="shared" si="16"/>
        <v>-53.915053999999998</v>
      </c>
      <c r="N50" s="27">
        <f t="shared" si="17"/>
        <v>-43.695273999999998</v>
      </c>
      <c r="P50" s="47">
        <f t="shared" si="18"/>
        <v>29.791604166667</v>
      </c>
      <c r="Q50" s="27">
        <f t="shared" si="19"/>
        <v>-52.811110999999997</v>
      </c>
      <c r="R50" s="27">
        <f t="shared" si="20"/>
        <v>-53.992393</v>
      </c>
      <c r="S50" s="38"/>
      <c r="T50" s="27">
        <f t="shared" si="21"/>
        <v>29.896000000000001</v>
      </c>
      <c r="U50" s="27">
        <f t="shared" si="22"/>
        <v>-68.181991999999994</v>
      </c>
      <c r="V50" s="27">
        <f t="shared" si="23"/>
        <v>-50.798912000000001</v>
      </c>
    </row>
    <row r="51" spans="2:22" x14ac:dyDescent="0.25">
      <c r="B51">
        <v>26875500000</v>
      </c>
      <c r="C51">
        <v>-41.381518999999997</v>
      </c>
      <c r="E51">
        <v>26875500000</v>
      </c>
      <c r="F51">
        <v>-37.772427</v>
      </c>
      <c r="H51" s="27">
        <f t="shared" si="12"/>
        <v>29.998999999999999</v>
      </c>
      <c r="I51" s="27">
        <f t="shared" si="13"/>
        <v>-38.988456999999997</v>
      </c>
      <c r="J51" s="27">
        <f t="shared" si="14"/>
        <v>-52.61694</v>
      </c>
      <c r="L51" s="27">
        <f t="shared" si="15"/>
        <v>29.998999999999999</v>
      </c>
      <c r="M51" s="27">
        <f t="shared" si="16"/>
        <v>-53.419868000000001</v>
      </c>
      <c r="N51" s="27">
        <f t="shared" si="17"/>
        <v>-43.796467</v>
      </c>
      <c r="P51" s="47">
        <f t="shared" si="18"/>
        <v>29.998999999999999</v>
      </c>
      <c r="Q51" s="27">
        <f t="shared" si="19"/>
        <v>-52.448486000000003</v>
      </c>
      <c r="R51" s="27">
        <f t="shared" si="20"/>
        <v>-54.137450999999999</v>
      </c>
      <c r="S51" s="38"/>
      <c r="T51" s="27">
        <f t="shared" si="21"/>
        <v>29.998999999999999</v>
      </c>
      <c r="U51" s="27">
        <f t="shared" si="22"/>
        <v>-68.060126999999994</v>
      </c>
      <c r="V51" s="27">
        <f t="shared" si="23"/>
        <v>-50.748344000000003</v>
      </c>
    </row>
    <row r="52" spans="2:22" x14ac:dyDescent="0.25">
      <c r="B52">
        <v>27396083333.333</v>
      </c>
      <c r="C52">
        <v>-41.698951999999998</v>
      </c>
      <c r="E52">
        <v>27396083333.333</v>
      </c>
      <c r="F52">
        <v>-38.969959000000003</v>
      </c>
    </row>
    <row r="53" spans="2:22" x14ac:dyDescent="0.25">
      <c r="B53">
        <v>27916666666.667</v>
      </c>
      <c r="C53">
        <v>-41.051453000000002</v>
      </c>
      <c r="E53">
        <v>27916666666.667</v>
      </c>
      <c r="F53">
        <v>-39.677031999999997</v>
      </c>
    </row>
    <row r="54" spans="2:22" x14ac:dyDescent="0.25">
      <c r="B54">
        <v>28437250000</v>
      </c>
      <c r="C54">
        <v>-39.094138999999998</v>
      </c>
      <c r="E54">
        <v>28437250000</v>
      </c>
      <c r="F54">
        <v>-40.334305000000001</v>
      </c>
    </row>
    <row r="55" spans="2:22" x14ac:dyDescent="0.25">
      <c r="B55">
        <v>28957833333.333</v>
      </c>
      <c r="C55">
        <v>-36.857123999999999</v>
      </c>
      <c r="E55">
        <v>28957833333.333</v>
      </c>
      <c r="F55">
        <v>-40.447124000000002</v>
      </c>
    </row>
    <row r="56" spans="2:22" x14ac:dyDescent="0.25">
      <c r="B56">
        <v>29478416666.667</v>
      </c>
      <c r="C56">
        <v>-34.663024999999998</v>
      </c>
      <c r="E56">
        <v>29478416666.667</v>
      </c>
      <c r="F56">
        <v>-40.768645999999997</v>
      </c>
    </row>
    <row r="57" spans="2:22" x14ac:dyDescent="0.25">
      <c r="B57">
        <v>29999000000</v>
      </c>
      <c r="C57">
        <v>-33.332839999999997</v>
      </c>
      <c r="E57">
        <v>29999000000</v>
      </c>
      <c r="F57">
        <v>-40.723216999999998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227</v>
      </c>
      <c r="E62" t="s">
        <v>23</v>
      </c>
      <c r="F62" t="s">
        <v>227</v>
      </c>
    </row>
    <row r="63" spans="2:22" x14ac:dyDescent="0.25">
      <c r="B63">
        <v>10022000000</v>
      </c>
      <c r="C63">
        <v>-42.404797000000002</v>
      </c>
      <c r="E63">
        <v>10022000000</v>
      </c>
      <c r="F63">
        <v>-49.429039000000003</v>
      </c>
    </row>
    <row r="64" spans="2:22" x14ac:dyDescent="0.25">
      <c r="B64">
        <v>10438187500</v>
      </c>
      <c r="C64">
        <v>-42.209743000000003</v>
      </c>
      <c r="E64">
        <v>10438187500</v>
      </c>
      <c r="F64">
        <v>-49.722206</v>
      </c>
    </row>
    <row r="65" spans="2:6" x14ac:dyDescent="0.25">
      <c r="B65">
        <v>10854375000</v>
      </c>
      <c r="C65">
        <v>-42.094906000000002</v>
      </c>
      <c r="E65">
        <v>10854375000</v>
      </c>
      <c r="F65">
        <v>-50.397914999999998</v>
      </c>
    </row>
    <row r="66" spans="2:6" x14ac:dyDescent="0.25">
      <c r="B66">
        <v>11270562500</v>
      </c>
      <c r="C66">
        <v>-42.004162000000001</v>
      </c>
      <c r="E66">
        <v>11270562500</v>
      </c>
      <c r="F66">
        <v>-51.415508000000003</v>
      </c>
    </row>
    <row r="67" spans="2:6" x14ac:dyDescent="0.25">
      <c r="B67">
        <v>11686750000</v>
      </c>
      <c r="C67">
        <v>-41.722651999999997</v>
      </c>
      <c r="E67">
        <v>11686750000</v>
      </c>
      <c r="F67">
        <v>-51.731017999999999</v>
      </c>
    </row>
    <row r="68" spans="2:6" x14ac:dyDescent="0.25">
      <c r="B68">
        <v>12102937500</v>
      </c>
      <c r="C68">
        <v>-41.432994999999998</v>
      </c>
      <c r="E68">
        <v>12102937500</v>
      </c>
      <c r="F68">
        <v>-51.761001999999998</v>
      </c>
    </row>
    <row r="69" spans="2:6" x14ac:dyDescent="0.25">
      <c r="B69">
        <v>12519125000</v>
      </c>
      <c r="C69">
        <v>-41.501914999999997</v>
      </c>
      <c r="E69">
        <v>12519125000</v>
      </c>
      <c r="F69">
        <v>-51.729576000000002</v>
      </c>
    </row>
    <row r="70" spans="2:6" x14ac:dyDescent="0.25">
      <c r="B70">
        <v>12935312500</v>
      </c>
      <c r="C70">
        <v>-41.652126000000003</v>
      </c>
      <c r="E70">
        <v>12935312500</v>
      </c>
      <c r="F70">
        <v>-52.243675000000003</v>
      </c>
    </row>
    <row r="71" spans="2:6" x14ac:dyDescent="0.25">
      <c r="B71">
        <v>13351500000</v>
      </c>
      <c r="C71">
        <v>-42.40287</v>
      </c>
      <c r="E71">
        <v>13351500000</v>
      </c>
      <c r="F71">
        <v>-53.383125</v>
      </c>
    </row>
    <row r="72" spans="2:6" x14ac:dyDescent="0.25">
      <c r="B72">
        <v>13767687500</v>
      </c>
      <c r="C72">
        <v>-42.983559</v>
      </c>
      <c r="E72">
        <v>13767687500</v>
      </c>
      <c r="F72">
        <v>-54.066231000000002</v>
      </c>
    </row>
    <row r="73" spans="2:6" x14ac:dyDescent="0.25">
      <c r="B73">
        <v>14183875000</v>
      </c>
      <c r="C73">
        <v>-43.429920000000003</v>
      </c>
      <c r="E73">
        <v>14183875000</v>
      </c>
      <c r="F73">
        <v>-54.252270000000003</v>
      </c>
    </row>
    <row r="74" spans="2:6" x14ac:dyDescent="0.25">
      <c r="B74">
        <v>14600062500</v>
      </c>
      <c r="C74">
        <v>-42.981425999999999</v>
      </c>
      <c r="E74">
        <v>14600062500</v>
      </c>
      <c r="F74">
        <v>-53.595753000000002</v>
      </c>
    </row>
    <row r="75" spans="2:6" x14ac:dyDescent="0.25">
      <c r="B75">
        <v>15016250000</v>
      </c>
      <c r="C75">
        <v>-42.390343000000001</v>
      </c>
      <c r="E75">
        <v>15016250000</v>
      </c>
      <c r="F75">
        <v>-53.904781</v>
      </c>
    </row>
    <row r="76" spans="2:6" x14ac:dyDescent="0.25">
      <c r="B76">
        <v>15432437500</v>
      </c>
      <c r="C76">
        <v>-42.051327000000001</v>
      </c>
      <c r="E76">
        <v>15432437500</v>
      </c>
      <c r="F76">
        <v>-55.503368000000002</v>
      </c>
    </row>
    <row r="77" spans="2:6" x14ac:dyDescent="0.25">
      <c r="B77">
        <v>15848625000</v>
      </c>
      <c r="C77">
        <v>-41.829067000000002</v>
      </c>
      <c r="E77">
        <v>15848625000</v>
      </c>
      <c r="F77">
        <v>-58.03257</v>
      </c>
    </row>
    <row r="78" spans="2:6" x14ac:dyDescent="0.25">
      <c r="B78">
        <v>16264812500</v>
      </c>
      <c r="C78">
        <v>-41.737873</v>
      </c>
      <c r="E78">
        <v>16264812500</v>
      </c>
      <c r="F78">
        <v>-60.910172000000003</v>
      </c>
    </row>
    <row r="79" spans="2:6" x14ac:dyDescent="0.25">
      <c r="B79">
        <v>16681000000</v>
      </c>
      <c r="C79">
        <v>-41.599335000000004</v>
      </c>
      <c r="E79">
        <v>16681000000</v>
      </c>
      <c r="F79">
        <v>-64.362305000000006</v>
      </c>
    </row>
    <row r="80" spans="2:6" x14ac:dyDescent="0.25">
      <c r="B80">
        <v>17097187500</v>
      </c>
      <c r="C80">
        <v>-41.573256999999998</v>
      </c>
      <c r="E80">
        <v>17097187500</v>
      </c>
      <c r="F80">
        <v>-65.119140999999999</v>
      </c>
    </row>
    <row r="81" spans="2:6" x14ac:dyDescent="0.25">
      <c r="B81">
        <v>17513375000</v>
      </c>
      <c r="C81">
        <v>-41.625725000000003</v>
      </c>
      <c r="E81">
        <v>17513375000</v>
      </c>
      <c r="F81">
        <v>-63.605606000000002</v>
      </c>
    </row>
    <row r="82" spans="2:6" x14ac:dyDescent="0.25">
      <c r="B82">
        <v>17929562500</v>
      </c>
      <c r="C82">
        <v>-41.628478999999999</v>
      </c>
      <c r="E82">
        <v>17929562500</v>
      </c>
      <c r="F82">
        <v>-60.610306000000001</v>
      </c>
    </row>
    <row r="83" spans="2:6" x14ac:dyDescent="0.25">
      <c r="B83">
        <v>18345750000</v>
      </c>
      <c r="C83">
        <v>-41.356006999999998</v>
      </c>
      <c r="E83">
        <v>18345750000</v>
      </c>
      <c r="F83">
        <v>-59.421551000000001</v>
      </c>
    </row>
    <row r="84" spans="2:6" x14ac:dyDescent="0.25">
      <c r="B84">
        <v>18761937500</v>
      </c>
      <c r="C84">
        <v>-40.940159000000001</v>
      </c>
      <c r="E84">
        <v>18761937500</v>
      </c>
      <c r="F84">
        <v>-59.796332999999997</v>
      </c>
    </row>
    <row r="85" spans="2:6" x14ac:dyDescent="0.25">
      <c r="B85">
        <v>19178125000</v>
      </c>
      <c r="C85">
        <v>-40.771090999999998</v>
      </c>
      <c r="E85">
        <v>19178125000</v>
      </c>
      <c r="F85">
        <v>-60.717934</v>
      </c>
    </row>
    <row r="86" spans="2:6" x14ac:dyDescent="0.25">
      <c r="B86">
        <v>19594312500</v>
      </c>
      <c r="C86">
        <v>-41.145248000000002</v>
      </c>
      <c r="E86">
        <v>19594312500</v>
      </c>
      <c r="F86">
        <v>-62.660023000000002</v>
      </c>
    </row>
    <row r="87" spans="2:6" x14ac:dyDescent="0.25">
      <c r="B87">
        <v>20010500000</v>
      </c>
      <c r="C87">
        <v>-41.533630000000002</v>
      </c>
      <c r="E87">
        <v>20010500000</v>
      </c>
      <c r="F87">
        <v>-64.499886000000004</v>
      </c>
    </row>
    <row r="88" spans="2:6" x14ac:dyDescent="0.25">
      <c r="B88">
        <v>20426687500</v>
      </c>
      <c r="C88">
        <v>-41.743220999999998</v>
      </c>
      <c r="E88">
        <v>20426687500</v>
      </c>
      <c r="F88">
        <v>-64.657050999999996</v>
      </c>
    </row>
    <row r="89" spans="2:6" x14ac:dyDescent="0.25">
      <c r="B89">
        <v>20842875000</v>
      </c>
      <c r="C89">
        <v>-41.730651999999999</v>
      </c>
      <c r="E89">
        <v>20842875000</v>
      </c>
      <c r="F89">
        <v>-63.572445000000002</v>
      </c>
    </row>
    <row r="90" spans="2:6" x14ac:dyDescent="0.25">
      <c r="B90">
        <v>21259062500</v>
      </c>
      <c r="C90">
        <v>-41.970126999999998</v>
      </c>
      <c r="E90">
        <v>21259062500</v>
      </c>
      <c r="F90">
        <v>-62.079658999999999</v>
      </c>
    </row>
    <row r="91" spans="2:6" x14ac:dyDescent="0.25">
      <c r="B91">
        <v>21675250000</v>
      </c>
      <c r="C91">
        <v>-42.281554999999997</v>
      </c>
      <c r="E91">
        <v>21675250000</v>
      </c>
      <c r="F91">
        <v>-60.656883000000001</v>
      </c>
    </row>
    <row r="92" spans="2:6" x14ac:dyDescent="0.25">
      <c r="B92">
        <v>22091437500</v>
      </c>
      <c r="C92">
        <v>-42.602252999999997</v>
      </c>
      <c r="E92">
        <v>22091437500</v>
      </c>
      <c r="F92">
        <v>-58.67841</v>
      </c>
    </row>
    <row r="93" spans="2:6" x14ac:dyDescent="0.25">
      <c r="B93">
        <v>22507625000</v>
      </c>
      <c r="C93">
        <v>-42.783489000000003</v>
      </c>
      <c r="E93">
        <v>22507625000</v>
      </c>
      <c r="F93">
        <v>-56.205630999999997</v>
      </c>
    </row>
    <row r="94" spans="2:6" x14ac:dyDescent="0.25">
      <c r="B94">
        <v>22923812500</v>
      </c>
      <c r="C94">
        <v>-42.843456000000003</v>
      </c>
      <c r="E94">
        <v>22923812500</v>
      </c>
      <c r="F94">
        <v>-53.596885999999998</v>
      </c>
    </row>
    <row r="95" spans="2:6" x14ac:dyDescent="0.25">
      <c r="B95">
        <v>23340000000</v>
      </c>
      <c r="C95">
        <v>-42.546398000000003</v>
      </c>
      <c r="E95">
        <v>23340000000</v>
      </c>
      <c r="F95">
        <v>-51.168438000000002</v>
      </c>
    </row>
    <row r="96" spans="2:6" x14ac:dyDescent="0.25">
      <c r="B96">
        <v>23756187500</v>
      </c>
      <c r="C96">
        <v>-41.94585</v>
      </c>
      <c r="E96">
        <v>23756187500</v>
      </c>
      <c r="F96">
        <v>-48.818404999999998</v>
      </c>
    </row>
    <row r="97" spans="2:6" x14ac:dyDescent="0.25">
      <c r="B97">
        <v>24172375000</v>
      </c>
      <c r="C97">
        <v>-41.349544999999999</v>
      </c>
      <c r="E97">
        <v>24172375000</v>
      </c>
      <c r="F97">
        <v>-47.172268000000003</v>
      </c>
    </row>
    <row r="98" spans="2:6" x14ac:dyDescent="0.25">
      <c r="B98">
        <v>24588562500</v>
      </c>
      <c r="C98">
        <v>-41.135952000000003</v>
      </c>
      <c r="E98">
        <v>24588562500</v>
      </c>
      <c r="F98">
        <v>-46.138621999999998</v>
      </c>
    </row>
    <row r="99" spans="2:6" x14ac:dyDescent="0.25">
      <c r="B99">
        <v>25004750000</v>
      </c>
      <c r="C99">
        <v>-41.530807000000003</v>
      </c>
      <c r="E99">
        <v>25004750000</v>
      </c>
      <c r="F99">
        <v>-46.244689999999999</v>
      </c>
    </row>
    <row r="100" spans="2:6" x14ac:dyDescent="0.25">
      <c r="B100">
        <v>25420937500</v>
      </c>
      <c r="C100">
        <v>-42.430045999999997</v>
      </c>
      <c r="E100">
        <v>25420937500</v>
      </c>
      <c r="F100">
        <v>-47.557265999999998</v>
      </c>
    </row>
    <row r="101" spans="2:6" x14ac:dyDescent="0.25">
      <c r="B101">
        <v>25837125000</v>
      </c>
      <c r="C101">
        <v>-43.595387000000002</v>
      </c>
      <c r="E101">
        <v>25837125000</v>
      </c>
      <c r="F101">
        <v>-49.597904</v>
      </c>
    </row>
    <row r="102" spans="2:6" x14ac:dyDescent="0.25">
      <c r="B102">
        <v>26253312500</v>
      </c>
      <c r="C102">
        <v>-44.616599999999998</v>
      </c>
      <c r="E102">
        <v>26253312500</v>
      </c>
      <c r="F102">
        <v>-51.803497</v>
      </c>
    </row>
    <row r="103" spans="2:6" x14ac:dyDescent="0.25">
      <c r="B103">
        <v>26669500000</v>
      </c>
      <c r="C103">
        <v>-45.030991</v>
      </c>
      <c r="E103">
        <v>26669500000</v>
      </c>
      <c r="F103">
        <v>-53.901688</v>
      </c>
    </row>
    <row r="104" spans="2:6" x14ac:dyDescent="0.25">
      <c r="B104">
        <v>27085687500</v>
      </c>
      <c r="C104">
        <v>-44.868816000000002</v>
      </c>
      <c r="E104">
        <v>27085687500</v>
      </c>
      <c r="F104">
        <v>-56.921432000000003</v>
      </c>
    </row>
    <row r="105" spans="2:6" x14ac:dyDescent="0.25">
      <c r="B105">
        <v>27501875000</v>
      </c>
      <c r="C105">
        <v>-43.920921</v>
      </c>
      <c r="E105">
        <v>27501875000</v>
      </c>
      <c r="F105">
        <v>-60.179794000000001</v>
      </c>
    </row>
    <row r="106" spans="2:6" x14ac:dyDescent="0.25">
      <c r="B106">
        <v>27918062500</v>
      </c>
      <c r="C106">
        <v>-42.427689000000001</v>
      </c>
      <c r="E106">
        <v>27918062500</v>
      </c>
      <c r="F106">
        <v>-61.811886000000001</v>
      </c>
    </row>
    <row r="107" spans="2:6" x14ac:dyDescent="0.25">
      <c r="B107">
        <v>28334250000</v>
      </c>
      <c r="C107">
        <v>-40.991638000000002</v>
      </c>
      <c r="E107">
        <v>28334250000</v>
      </c>
      <c r="F107">
        <v>-62.868243999999997</v>
      </c>
    </row>
    <row r="108" spans="2:6" x14ac:dyDescent="0.25">
      <c r="B108">
        <v>28750437500</v>
      </c>
      <c r="C108">
        <v>-40.155022000000002</v>
      </c>
      <c r="E108">
        <v>28750437500</v>
      </c>
      <c r="F108">
        <v>-61.692551000000002</v>
      </c>
    </row>
    <row r="109" spans="2:6" x14ac:dyDescent="0.25">
      <c r="B109">
        <v>29166625000</v>
      </c>
      <c r="C109">
        <v>-39.780472000000003</v>
      </c>
      <c r="E109">
        <v>29166625000</v>
      </c>
      <c r="F109">
        <v>-59.554133999999998</v>
      </c>
    </row>
    <row r="110" spans="2:6" x14ac:dyDescent="0.25">
      <c r="B110">
        <v>29582812500</v>
      </c>
      <c r="C110">
        <v>-39.397590999999998</v>
      </c>
      <c r="E110">
        <v>29582812500</v>
      </c>
      <c r="F110">
        <v>-55.476711000000002</v>
      </c>
    </row>
    <row r="111" spans="2:6" x14ac:dyDescent="0.25">
      <c r="B111">
        <v>29999000000</v>
      </c>
      <c r="C111">
        <v>-38.988456999999997</v>
      </c>
      <c r="E111">
        <v>29999000000</v>
      </c>
      <c r="F111">
        <v>-52.61694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228</v>
      </c>
      <c r="E116" t="s">
        <v>23</v>
      </c>
      <c r="F116" t="s">
        <v>228</v>
      </c>
    </row>
    <row r="117" spans="2:6" x14ac:dyDescent="0.25">
      <c r="B117">
        <v>15033000000</v>
      </c>
      <c r="C117">
        <v>-61.180388999999998</v>
      </c>
      <c r="E117">
        <v>15033000000</v>
      </c>
      <c r="F117">
        <v>-58.378901999999997</v>
      </c>
    </row>
    <row r="118" spans="2:6" x14ac:dyDescent="0.25">
      <c r="B118">
        <v>15344791666.667</v>
      </c>
      <c r="C118">
        <v>-61.247318</v>
      </c>
      <c r="E118">
        <v>15344791666.667</v>
      </c>
      <c r="F118">
        <v>-57.769184000000003</v>
      </c>
    </row>
    <row r="119" spans="2:6" x14ac:dyDescent="0.25">
      <c r="B119">
        <v>15656583333.333</v>
      </c>
      <c r="C119">
        <v>-61.149608999999998</v>
      </c>
      <c r="E119">
        <v>15656583333.333</v>
      </c>
      <c r="F119">
        <v>-57.144955000000003</v>
      </c>
    </row>
    <row r="120" spans="2:6" x14ac:dyDescent="0.25">
      <c r="B120">
        <v>15968375000</v>
      </c>
      <c r="C120">
        <v>-61.999980999999998</v>
      </c>
      <c r="E120">
        <v>15968375000</v>
      </c>
      <c r="F120">
        <v>-56.605072</v>
      </c>
    </row>
    <row r="121" spans="2:6" x14ac:dyDescent="0.25">
      <c r="B121">
        <v>16280166666.667</v>
      </c>
      <c r="C121">
        <v>-62.163563000000003</v>
      </c>
      <c r="E121">
        <v>16280166666.667</v>
      </c>
      <c r="F121">
        <v>-56.320393000000003</v>
      </c>
    </row>
    <row r="122" spans="2:6" x14ac:dyDescent="0.25">
      <c r="B122">
        <v>16591958333.333</v>
      </c>
      <c r="C122">
        <v>-62.836024999999999</v>
      </c>
      <c r="E122">
        <v>16591958333.333</v>
      </c>
      <c r="F122">
        <v>-55.440731</v>
      </c>
    </row>
    <row r="123" spans="2:6" x14ac:dyDescent="0.25">
      <c r="B123">
        <v>16903750000</v>
      </c>
      <c r="C123">
        <v>-63.559998</v>
      </c>
      <c r="E123">
        <v>16903750000</v>
      </c>
      <c r="F123">
        <v>-53.851256999999997</v>
      </c>
    </row>
    <row r="124" spans="2:6" x14ac:dyDescent="0.25">
      <c r="B124">
        <v>17215541666.667</v>
      </c>
      <c r="C124">
        <v>-66.858001999999999</v>
      </c>
      <c r="E124">
        <v>17215541666.667</v>
      </c>
      <c r="F124">
        <v>-51.720528000000002</v>
      </c>
    </row>
    <row r="125" spans="2:6" x14ac:dyDescent="0.25">
      <c r="B125">
        <v>17527333333.333</v>
      </c>
      <c r="C125">
        <v>-68.625206000000006</v>
      </c>
      <c r="E125">
        <v>17527333333.333</v>
      </c>
      <c r="F125">
        <v>-50.333365999999998</v>
      </c>
    </row>
    <row r="126" spans="2:6" x14ac:dyDescent="0.25">
      <c r="B126">
        <v>17839125000</v>
      </c>
      <c r="C126">
        <v>-69.316063</v>
      </c>
      <c r="E126">
        <v>17839125000</v>
      </c>
      <c r="F126">
        <v>-49.734898000000001</v>
      </c>
    </row>
    <row r="127" spans="2:6" x14ac:dyDescent="0.25">
      <c r="B127">
        <v>18150916666.667</v>
      </c>
      <c r="C127">
        <v>-67.276077000000001</v>
      </c>
      <c r="E127">
        <v>18150916666.667</v>
      </c>
      <c r="F127">
        <v>-50.060203999999999</v>
      </c>
    </row>
    <row r="128" spans="2:6" x14ac:dyDescent="0.25">
      <c r="B128">
        <v>18462708333.333</v>
      </c>
      <c r="C128">
        <v>-66.329886999999999</v>
      </c>
      <c r="E128">
        <v>18462708333.333</v>
      </c>
      <c r="F128">
        <v>-50.365509000000003</v>
      </c>
    </row>
    <row r="129" spans="2:6" x14ac:dyDescent="0.25">
      <c r="B129">
        <v>18774500000</v>
      </c>
      <c r="C129">
        <v>-66.157661000000004</v>
      </c>
      <c r="E129">
        <v>18774500000</v>
      </c>
      <c r="F129">
        <v>-50.625377999999998</v>
      </c>
    </row>
    <row r="130" spans="2:6" x14ac:dyDescent="0.25">
      <c r="B130">
        <v>19086291666.667</v>
      </c>
      <c r="C130">
        <v>-66.861312999999996</v>
      </c>
      <c r="E130">
        <v>19086291666.667</v>
      </c>
      <c r="F130">
        <v>-50.744472999999999</v>
      </c>
    </row>
    <row r="131" spans="2:6" x14ac:dyDescent="0.25">
      <c r="B131">
        <v>19398083333.333</v>
      </c>
      <c r="C131">
        <v>-67.538314999999997</v>
      </c>
      <c r="E131">
        <v>19398083333.333</v>
      </c>
      <c r="F131">
        <v>-50.739159000000001</v>
      </c>
    </row>
    <row r="132" spans="2:6" x14ac:dyDescent="0.25">
      <c r="B132">
        <v>19709875000</v>
      </c>
      <c r="C132">
        <v>-67.962836999999993</v>
      </c>
      <c r="E132">
        <v>19709875000</v>
      </c>
      <c r="F132">
        <v>-50.727589000000002</v>
      </c>
    </row>
    <row r="133" spans="2:6" x14ac:dyDescent="0.25">
      <c r="B133">
        <v>20021666666.667</v>
      </c>
      <c r="C133">
        <v>-67.432411000000002</v>
      </c>
      <c r="E133">
        <v>20021666666.667</v>
      </c>
      <c r="F133">
        <v>-50.527901</v>
      </c>
    </row>
    <row r="134" spans="2:6" x14ac:dyDescent="0.25">
      <c r="B134">
        <v>20333458333.333</v>
      </c>
      <c r="C134">
        <v>-66.852089000000007</v>
      </c>
      <c r="E134">
        <v>20333458333.333</v>
      </c>
      <c r="F134">
        <v>-50.252994999999999</v>
      </c>
    </row>
    <row r="135" spans="2:6" x14ac:dyDescent="0.25">
      <c r="B135">
        <v>20645250000</v>
      </c>
      <c r="C135">
        <v>-65.421813999999998</v>
      </c>
      <c r="E135">
        <v>20645250000</v>
      </c>
      <c r="F135">
        <v>-49.851813999999997</v>
      </c>
    </row>
    <row r="136" spans="2:6" x14ac:dyDescent="0.25">
      <c r="B136">
        <v>20957041666.667</v>
      </c>
      <c r="C136">
        <v>-64.883414999999999</v>
      </c>
      <c r="E136">
        <v>20957041666.667</v>
      </c>
      <c r="F136">
        <v>-49.451056999999999</v>
      </c>
    </row>
    <row r="137" spans="2:6" x14ac:dyDescent="0.25">
      <c r="B137">
        <v>21268833333.333</v>
      </c>
      <c r="C137">
        <v>-62.741836999999997</v>
      </c>
      <c r="E137">
        <v>21268833333.333</v>
      </c>
      <c r="F137">
        <v>-49.145538000000002</v>
      </c>
    </row>
    <row r="138" spans="2:6" x14ac:dyDescent="0.25">
      <c r="B138">
        <v>21580625000</v>
      </c>
      <c r="C138">
        <v>-64.002471999999997</v>
      </c>
      <c r="E138">
        <v>21580625000</v>
      </c>
      <c r="F138">
        <v>-48.805283000000003</v>
      </c>
    </row>
    <row r="139" spans="2:6" x14ac:dyDescent="0.25">
      <c r="B139">
        <v>21892416666.667</v>
      </c>
      <c r="C139">
        <v>-64.758278000000004</v>
      </c>
      <c r="E139">
        <v>21892416666.667</v>
      </c>
      <c r="F139">
        <v>-48.617901000000003</v>
      </c>
    </row>
    <row r="140" spans="2:6" x14ac:dyDescent="0.25">
      <c r="B140">
        <v>22204208333.333</v>
      </c>
      <c r="C140">
        <v>-67.038216000000006</v>
      </c>
      <c r="E140">
        <v>22204208333.333</v>
      </c>
      <c r="F140">
        <v>-48.346995999999997</v>
      </c>
    </row>
    <row r="141" spans="2:6" x14ac:dyDescent="0.25">
      <c r="B141">
        <v>22516000000</v>
      </c>
      <c r="C141">
        <v>-66.309783999999993</v>
      </c>
      <c r="E141">
        <v>22516000000</v>
      </c>
      <c r="F141">
        <v>-48.192943999999997</v>
      </c>
    </row>
    <row r="142" spans="2:6" x14ac:dyDescent="0.25">
      <c r="B142">
        <v>22827791666.667</v>
      </c>
      <c r="C142">
        <v>-65.223067999999998</v>
      </c>
      <c r="E142">
        <v>22827791666.667</v>
      </c>
      <c r="F142">
        <v>-47.947505999999997</v>
      </c>
    </row>
    <row r="143" spans="2:6" x14ac:dyDescent="0.25">
      <c r="B143">
        <v>23139583333.333</v>
      </c>
      <c r="C143">
        <v>-64.444434999999999</v>
      </c>
      <c r="E143">
        <v>23139583333.333</v>
      </c>
      <c r="F143">
        <v>-47.831425000000003</v>
      </c>
    </row>
    <row r="144" spans="2:6" x14ac:dyDescent="0.25">
      <c r="B144">
        <v>23451375000</v>
      </c>
      <c r="C144">
        <v>-63.897213000000001</v>
      </c>
      <c r="E144">
        <v>23451375000</v>
      </c>
      <c r="F144">
        <v>-47.755245000000002</v>
      </c>
    </row>
    <row r="145" spans="2:6" x14ac:dyDescent="0.25">
      <c r="B145">
        <v>23763166666.667</v>
      </c>
      <c r="C145">
        <v>-63.673133999999997</v>
      </c>
      <c r="E145">
        <v>23763166666.667</v>
      </c>
      <c r="F145">
        <v>-47.718128</v>
      </c>
    </row>
    <row r="146" spans="2:6" x14ac:dyDescent="0.25">
      <c r="B146">
        <v>24074958333.333</v>
      </c>
      <c r="C146">
        <v>-63.570735999999997</v>
      </c>
      <c r="E146">
        <v>24074958333.333</v>
      </c>
      <c r="F146">
        <v>-47.458846999999999</v>
      </c>
    </row>
    <row r="147" spans="2:6" x14ac:dyDescent="0.25">
      <c r="B147">
        <v>24386750000</v>
      </c>
      <c r="C147">
        <v>-63.032111999999998</v>
      </c>
      <c r="E147">
        <v>24386750000</v>
      </c>
      <c r="F147">
        <v>-47.202151999999998</v>
      </c>
    </row>
    <row r="148" spans="2:6" x14ac:dyDescent="0.25">
      <c r="B148">
        <v>24698541666.667</v>
      </c>
      <c r="C148">
        <v>-62.596618999999997</v>
      </c>
      <c r="E148">
        <v>24698541666.667</v>
      </c>
      <c r="F148">
        <v>-47.050300999999997</v>
      </c>
    </row>
    <row r="149" spans="2:6" x14ac:dyDescent="0.25">
      <c r="B149">
        <v>25010333333.333</v>
      </c>
      <c r="C149">
        <v>-61.921836999999996</v>
      </c>
      <c r="E149">
        <v>25010333333.333</v>
      </c>
      <c r="F149">
        <v>-46.989837999999999</v>
      </c>
    </row>
    <row r="150" spans="2:6" x14ac:dyDescent="0.25">
      <c r="B150">
        <v>25322125000</v>
      </c>
      <c r="C150">
        <v>-62.051524999999998</v>
      </c>
      <c r="E150">
        <v>25322125000</v>
      </c>
      <c r="F150">
        <v>-46.839626000000003</v>
      </c>
    </row>
    <row r="151" spans="2:6" x14ac:dyDescent="0.25">
      <c r="B151">
        <v>25633916666.667</v>
      </c>
      <c r="C151">
        <v>-62.913424999999997</v>
      </c>
      <c r="E151">
        <v>25633916666.667</v>
      </c>
      <c r="F151">
        <v>-46.355946000000003</v>
      </c>
    </row>
    <row r="152" spans="2:6" x14ac:dyDescent="0.25">
      <c r="B152">
        <v>25945708333.333</v>
      </c>
      <c r="C152">
        <v>-65.431472999999997</v>
      </c>
      <c r="E152">
        <v>25945708333.333</v>
      </c>
      <c r="F152">
        <v>-45.762005000000002</v>
      </c>
    </row>
    <row r="153" spans="2:6" x14ac:dyDescent="0.25">
      <c r="B153">
        <v>26257500000</v>
      </c>
      <c r="C153">
        <v>-70.597267000000002</v>
      </c>
      <c r="E153">
        <v>26257500000</v>
      </c>
      <c r="F153">
        <v>-45.144348000000001</v>
      </c>
    </row>
    <row r="154" spans="2:6" x14ac:dyDescent="0.25">
      <c r="B154">
        <v>26569291666.667</v>
      </c>
      <c r="C154">
        <v>-72.313652000000005</v>
      </c>
      <c r="E154">
        <v>26569291666.667</v>
      </c>
      <c r="F154">
        <v>-44.819958</v>
      </c>
    </row>
    <row r="155" spans="2:6" x14ac:dyDescent="0.25">
      <c r="B155">
        <v>26881083333.333</v>
      </c>
      <c r="C155">
        <v>-71.915717999999998</v>
      </c>
      <c r="E155">
        <v>26881083333.333</v>
      </c>
      <c r="F155">
        <v>-44.495708</v>
      </c>
    </row>
    <row r="156" spans="2:6" x14ac:dyDescent="0.25">
      <c r="B156">
        <v>27192875000</v>
      </c>
      <c r="C156">
        <v>-67.035233000000005</v>
      </c>
      <c r="E156">
        <v>27192875000</v>
      </c>
      <c r="F156">
        <v>-44.369365999999999</v>
      </c>
    </row>
    <row r="157" spans="2:6" x14ac:dyDescent="0.25">
      <c r="B157">
        <v>27504666666.667</v>
      </c>
      <c r="C157">
        <v>-64.365402000000003</v>
      </c>
      <c r="E157">
        <v>27504666666.667</v>
      </c>
      <c r="F157">
        <v>-44.320968999999998</v>
      </c>
    </row>
    <row r="158" spans="2:6" x14ac:dyDescent="0.25">
      <c r="B158">
        <v>27816458333.333</v>
      </c>
      <c r="C158">
        <v>-61.347079999999998</v>
      </c>
      <c r="E158">
        <v>27816458333.333</v>
      </c>
      <c r="F158">
        <v>-44.358265000000003</v>
      </c>
    </row>
    <row r="159" spans="2:6" x14ac:dyDescent="0.25">
      <c r="B159">
        <v>28128250000</v>
      </c>
      <c r="C159">
        <v>-59.902068999999997</v>
      </c>
      <c r="E159">
        <v>28128250000</v>
      </c>
      <c r="F159">
        <v>-44.117870000000003</v>
      </c>
    </row>
    <row r="160" spans="2:6" x14ac:dyDescent="0.25">
      <c r="B160">
        <v>28440041666.667</v>
      </c>
      <c r="C160">
        <v>-58.573005999999999</v>
      </c>
      <c r="E160">
        <v>28440041666.667</v>
      </c>
      <c r="F160">
        <v>-43.694954000000003</v>
      </c>
    </row>
    <row r="161" spans="2:6" x14ac:dyDescent="0.25">
      <c r="B161">
        <v>28751833333.333</v>
      </c>
      <c r="C161">
        <v>-57.517722999999997</v>
      </c>
      <c r="E161">
        <v>28751833333.333</v>
      </c>
      <c r="F161">
        <v>-43.479069000000003</v>
      </c>
    </row>
    <row r="162" spans="2:6" x14ac:dyDescent="0.25">
      <c r="B162">
        <v>29063625000</v>
      </c>
      <c r="C162">
        <v>-56.096984999999997</v>
      </c>
      <c r="E162">
        <v>29063625000</v>
      </c>
      <c r="F162">
        <v>-43.483485999999999</v>
      </c>
    </row>
    <row r="163" spans="2:6" x14ac:dyDescent="0.25">
      <c r="B163">
        <v>29375416666.667</v>
      </c>
      <c r="C163">
        <v>-54.836796</v>
      </c>
      <c r="E163">
        <v>29375416666.667</v>
      </c>
      <c r="F163">
        <v>-43.573962999999999</v>
      </c>
    </row>
    <row r="164" spans="2:6" x14ac:dyDescent="0.25">
      <c r="B164">
        <v>29687208333.333</v>
      </c>
      <c r="C164">
        <v>-53.915053999999998</v>
      </c>
      <c r="E164">
        <v>29687208333.333</v>
      </c>
      <c r="F164">
        <v>-43.695273999999998</v>
      </c>
    </row>
    <row r="165" spans="2:6" x14ac:dyDescent="0.25">
      <c r="B165">
        <v>29999000000</v>
      </c>
      <c r="C165">
        <v>-53.419868000000001</v>
      </c>
      <c r="E165">
        <v>29999000000</v>
      </c>
      <c r="F165">
        <v>-43.796467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229</v>
      </c>
      <c r="E170" t="s">
        <v>23</v>
      </c>
      <c r="F170" t="s">
        <v>229</v>
      </c>
    </row>
    <row r="171" spans="2:6" x14ac:dyDescent="0.25">
      <c r="B171">
        <v>20044000000</v>
      </c>
      <c r="C171">
        <v>-56.092911000000001</v>
      </c>
      <c r="E171">
        <v>20044000000</v>
      </c>
      <c r="F171">
        <v>-61.785881000000003</v>
      </c>
    </row>
    <row r="172" spans="2:6" x14ac:dyDescent="0.25">
      <c r="B172">
        <v>20251395833.333</v>
      </c>
      <c r="C172">
        <v>-55.916195000000002</v>
      </c>
      <c r="E172">
        <v>20251395833.333</v>
      </c>
      <c r="F172">
        <v>-61.62368</v>
      </c>
    </row>
    <row r="173" spans="2:6" x14ac:dyDescent="0.25">
      <c r="B173">
        <v>20458791666.667</v>
      </c>
      <c r="C173">
        <v>-55.753467999999998</v>
      </c>
      <c r="E173">
        <v>20458791666.667</v>
      </c>
      <c r="F173">
        <v>-61.400641999999998</v>
      </c>
    </row>
    <row r="174" spans="2:6" x14ac:dyDescent="0.25">
      <c r="B174">
        <v>20666187500</v>
      </c>
      <c r="C174">
        <v>-55.910438999999997</v>
      </c>
      <c r="E174">
        <v>20666187500</v>
      </c>
      <c r="F174">
        <v>-61.551288999999997</v>
      </c>
    </row>
    <row r="175" spans="2:6" x14ac:dyDescent="0.25">
      <c r="B175">
        <v>20873583333.333</v>
      </c>
      <c r="C175">
        <v>-55.699612000000002</v>
      </c>
      <c r="E175">
        <v>20873583333.333</v>
      </c>
      <c r="F175">
        <v>-61.566409999999998</v>
      </c>
    </row>
    <row r="176" spans="2:6" x14ac:dyDescent="0.25">
      <c r="B176">
        <v>21080979166.667</v>
      </c>
      <c r="C176">
        <v>-55.578609</v>
      </c>
      <c r="E176">
        <v>21080979166.667</v>
      </c>
      <c r="F176">
        <v>-61.796261000000001</v>
      </c>
    </row>
    <row r="177" spans="2:6" x14ac:dyDescent="0.25">
      <c r="B177">
        <v>21288375000</v>
      </c>
      <c r="C177">
        <v>-55.508800999999998</v>
      </c>
      <c r="E177">
        <v>21288375000</v>
      </c>
      <c r="F177">
        <v>-62.016964000000002</v>
      </c>
    </row>
    <row r="178" spans="2:6" x14ac:dyDescent="0.25">
      <c r="B178">
        <v>21495770833.333</v>
      </c>
      <c r="C178">
        <v>-55.540160999999998</v>
      </c>
      <c r="E178">
        <v>21495770833.333</v>
      </c>
      <c r="F178">
        <v>-62.626044999999998</v>
      </c>
    </row>
    <row r="179" spans="2:6" x14ac:dyDescent="0.25">
      <c r="B179">
        <v>21703166666.667</v>
      </c>
      <c r="C179">
        <v>-55.24118</v>
      </c>
      <c r="E179">
        <v>21703166666.667</v>
      </c>
      <c r="F179">
        <v>-63.147976</v>
      </c>
    </row>
    <row r="180" spans="2:6" x14ac:dyDescent="0.25">
      <c r="B180">
        <v>21910562500</v>
      </c>
      <c r="C180">
        <v>-54.874557000000003</v>
      </c>
      <c r="E180">
        <v>21910562500</v>
      </c>
      <c r="F180">
        <v>-63.608727000000002</v>
      </c>
    </row>
    <row r="181" spans="2:6" x14ac:dyDescent="0.25">
      <c r="B181">
        <v>22117958333.333</v>
      </c>
      <c r="C181">
        <v>-54.473320000000001</v>
      </c>
      <c r="E181">
        <v>22117958333.333</v>
      </c>
      <c r="F181">
        <v>-63.711323</v>
      </c>
    </row>
    <row r="182" spans="2:6" x14ac:dyDescent="0.25">
      <c r="B182">
        <v>22325354166.667</v>
      </c>
      <c r="C182">
        <v>-54.220806000000003</v>
      </c>
      <c r="E182">
        <v>22325354166.667</v>
      </c>
      <c r="F182">
        <v>-63.664454999999997</v>
      </c>
    </row>
    <row r="183" spans="2:6" x14ac:dyDescent="0.25">
      <c r="B183">
        <v>22532750000</v>
      </c>
      <c r="C183">
        <v>-53.696838</v>
      </c>
      <c r="E183">
        <v>22532750000</v>
      </c>
      <c r="F183">
        <v>-63.295952</v>
      </c>
    </row>
    <row r="184" spans="2:6" x14ac:dyDescent="0.25">
      <c r="B184">
        <v>22740145833.333</v>
      </c>
      <c r="C184">
        <v>-53.234383000000001</v>
      </c>
      <c r="E184">
        <v>22740145833.333</v>
      </c>
      <c r="F184">
        <v>-62.743515000000002</v>
      </c>
    </row>
    <row r="185" spans="2:6" x14ac:dyDescent="0.25">
      <c r="B185">
        <v>22947541666.667</v>
      </c>
      <c r="C185">
        <v>-52.530166999999999</v>
      </c>
      <c r="E185">
        <v>22947541666.667</v>
      </c>
      <c r="F185">
        <v>-62.120773</v>
      </c>
    </row>
    <row r="186" spans="2:6" x14ac:dyDescent="0.25">
      <c r="B186">
        <v>23154937500</v>
      </c>
      <c r="C186">
        <v>-52.215927000000001</v>
      </c>
      <c r="E186">
        <v>23154937500</v>
      </c>
      <c r="F186">
        <v>-61.688662999999998</v>
      </c>
    </row>
    <row r="187" spans="2:6" x14ac:dyDescent="0.25">
      <c r="B187">
        <v>23362333333.333</v>
      </c>
      <c r="C187">
        <v>-52.041367000000001</v>
      </c>
      <c r="E187">
        <v>23362333333.333</v>
      </c>
      <c r="F187">
        <v>-61.863444999999999</v>
      </c>
    </row>
    <row r="188" spans="2:6" x14ac:dyDescent="0.25">
      <c r="B188">
        <v>23569729166.667</v>
      </c>
      <c r="C188">
        <v>-52.632514999999998</v>
      </c>
      <c r="E188">
        <v>23569729166.667</v>
      </c>
      <c r="F188">
        <v>-62.544181999999999</v>
      </c>
    </row>
    <row r="189" spans="2:6" x14ac:dyDescent="0.25">
      <c r="B189">
        <v>23777125000</v>
      </c>
      <c r="C189">
        <v>-53.312598999999999</v>
      </c>
      <c r="E189">
        <v>23777125000</v>
      </c>
      <c r="F189">
        <v>-63.487166999999999</v>
      </c>
    </row>
    <row r="190" spans="2:6" x14ac:dyDescent="0.25">
      <c r="B190">
        <v>23984520833.333</v>
      </c>
      <c r="C190">
        <v>-54.186427999999999</v>
      </c>
      <c r="E190">
        <v>23984520833.333</v>
      </c>
      <c r="F190">
        <v>-64.165199000000001</v>
      </c>
    </row>
    <row r="191" spans="2:6" x14ac:dyDescent="0.25">
      <c r="B191">
        <v>24191916666.667</v>
      </c>
      <c r="C191">
        <v>-54.721145999999997</v>
      </c>
      <c r="E191">
        <v>24191916666.667</v>
      </c>
      <c r="F191">
        <v>-64.759636</v>
      </c>
    </row>
    <row r="192" spans="2:6" x14ac:dyDescent="0.25">
      <c r="B192">
        <v>24399312500</v>
      </c>
      <c r="C192">
        <v>-55.322403000000001</v>
      </c>
      <c r="E192">
        <v>24399312500</v>
      </c>
      <c r="F192">
        <v>-65.466057000000006</v>
      </c>
    </row>
    <row r="193" spans="2:6" x14ac:dyDescent="0.25">
      <c r="B193">
        <v>24606708333.333</v>
      </c>
      <c r="C193">
        <v>-55.715663999999997</v>
      </c>
      <c r="E193">
        <v>24606708333.333</v>
      </c>
      <c r="F193">
        <v>-66.373740999999995</v>
      </c>
    </row>
    <row r="194" spans="2:6" x14ac:dyDescent="0.25">
      <c r="B194">
        <v>24814104166.667</v>
      </c>
      <c r="C194">
        <v>-56.092464</v>
      </c>
      <c r="E194">
        <v>24814104166.667</v>
      </c>
      <c r="F194">
        <v>-67.236755000000002</v>
      </c>
    </row>
    <row r="195" spans="2:6" x14ac:dyDescent="0.25">
      <c r="B195">
        <v>25021500000</v>
      </c>
      <c r="C195">
        <v>-56.296168999999999</v>
      </c>
      <c r="E195">
        <v>25021500000</v>
      </c>
      <c r="F195">
        <v>-67.918998999999999</v>
      </c>
    </row>
    <row r="196" spans="2:6" x14ac:dyDescent="0.25">
      <c r="B196">
        <v>25228895833.333</v>
      </c>
      <c r="C196">
        <v>-56.491028</v>
      </c>
      <c r="E196">
        <v>25228895833.333</v>
      </c>
      <c r="F196">
        <v>-68.36618</v>
      </c>
    </row>
    <row r="197" spans="2:6" x14ac:dyDescent="0.25">
      <c r="B197">
        <v>25436291666.667</v>
      </c>
      <c r="C197">
        <v>-56.751617000000003</v>
      </c>
      <c r="E197">
        <v>25436291666.667</v>
      </c>
      <c r="F197">
        <v>-68.678375000000003</v>
      </c>
    </row>
    <row r="198" spans="2:6" x14ac:dyDescent="0.25">
      <c r="B198">
        <v>25643687500</v>
      </c>
      <c r="C198">
        <v>-57.040142000000003</v>
      </c>
      <c r="E198">
        <v>25643687500</v>
      </c>
      <c r="F198">
        <v>-68.932793000000004</v>
      </c>
    </row>
    <row r="199" spans="2:6" x14ac:dyDescent="0.25">
      <c r="B199">
        <v>25851083333.333</v>
      </c>
      <c r="C199">
        <v>-57.424934</v>
      </c>
      <c r="E199">
        <v>25851083333.333</v>
      </c>
      <c r="F199">
        <v>-69.657578000000001</v>
      </c>
    </row>
    <row r="200" spans="2:6" x14ac:dyDescent="0.25">
      <c r="B200">
        <v>26058479166.667</v>
      </c>
      <c r="C200">
        <v>-57.765780999999997</v>
      </c>
      <c r="E200">
        <v>26058479166.667</v>
      </c>
      <c r="F200">
        <v>-69.902687</v>
      </c>
    </row>
    <row r="201" spans="2:6" x14ac:dyDescent="0.25">
      <c r="B201">
        <v>26265875000</v>
      </c>
      <c r="C201">
        <v>-58.110905000000002</v>
      </c>
      <c r="E201">
        <v>26265875000</v>
      </c>
      <c r="F201">
        <v>-69.798416000000003</v>
      </c>
    </row>
    <row r="202" spans="2:6" x14ac:dyDescent="0.25">
      <c r="B202">
        <v>26473270833.333</v>
      </c>
      <c r="C202">
        <v>-58.391871999999999</v>
      </c>
      <c r="E202">
        <v>26473270833.333</v>
      </c>
      <c r="F202">
        <v>-67.808127999999996</v>
      </c>
    </row>
    <row r="203" spans="2:6" x14ac:dyDescent="0.25">
      <c r="B203">
        <v>26680666666.667</v>
      </c>
      <c r="C203">
        <v>-58.534908000000001</v>
      </c>
      <c r="E203">
        <v>26680666666.667</v>
      </c>
      <c r="F203">
        <v>-65.806533999999999</v>
      </c>
    </row>
    <row r="204" spans="2:6" x14ac:dyDescent="0.25">
      <c r="B204">
        <v>26888062500</v>
      </c>
      <c r="C204">
        <v>-58.615341000000001</v>
      </c>
      <c r="E204">
        <v>26888062500</v>
      </c>
      <c r="F204">
        <v>-63.062012000000003</v>
      </c>
    </row>
    <row r="205" spans="2:6" x14ac:dyDescent="0.25">
      <c r="B205">
        <v>27095458333.333</v>
      </c>
      <c r="C205">
        <v>-58.545344999999998</v>
      </c>
      <c r="E205">
        <v>27095458333.333</v>
      </c>
      <c r="F205">
        <v>-61.340995999999997</v>
      </c>
    </row>
    <row r="206" spans="2:6" x14ac:dyDescent="0.25">
      <c r="B206">
        <v>27302854166.667</v>
      </c>
      <c r="C206">
        <v>-58.480389000000002</v>
      </c>
      <c r="E206">
        <v>27302854166.667</v>
      </c>
      <c r="F206">
        <v>-59.307720000000003</v>
      </c>
    </row>
    <row r="207" spans="2:6" x14ac:dyDescent="0.25">
      <c r="B207">
        <v>27510250000</v>
      </c>
      <c r="C207">
        <v>-58.343124000000003</v>
      </c>
      <c r="E207">
        <v>27510250000</v>
      </c>
      <c r="F207">
        <v>-57.836742000000001</v>
      </c>
    </row>
    <row r="208" spans="2:6" x14ac:dyDescent="0.25">
      <c r="B208">
        <v>27717645833.333</v>
      </c>
      <c r="C208">
        <v>-58.223278000000001</v>
      </c>
      <c r="E208">
        <v>27717645833.333</v>
      </c>
      <c r="F208">
        <v>-56.148518000000003</v>
      </c>
    </row>
    <row r="209" spans="2:6" x14ac:dyDescent="0.25">
      <c r="B209">
        <v>27925041666.667</v>
      </c>
      <c r="C209">
        <v>-57.768169</v>
      </c>
      <c r="E209">
        <v>27925041666.667</v>
      </c>
      <c r="F209">
        <v>-55.404860999999997</v>
      </c>
    </row>
    <row r="210" spans="2:6" x14ac:dyDescent="0.25">
      <c r="B210">
        <v>28132437500</v>
      </c>
      <c r="C210">
        <v>-57.139381</v>
      </c>
      <c r="E210">
        <v>28132437500</v>
      </c>
      <c r="F210">
        <v>-54.659923999999997</v>
      </c>
    </row>
    <row r="211" spans="2:6" x14ac:dyDescent="0.25">
      <c r="B211">
        <v>28339833333.333</v>
      </c>
      <c r="C211">
        <v>-56.272235999999999</v>
      </c>
      <c r="E211">
        <v>28339833333.333</v>
      </c>
      <c r="F211">
        <v>-54.438667000000002</v>
      </c>
    </row>
    <row r="212" spans="2:6" x14ac:dyDescent="0.25">
      <c r="B212">
        <v>28547229166.667</v>
      </c>
      <c r="C212">
        <v>-55.642882999999998</v>
      </c>
      <c r="E212">
        <v>28547229166.667</v>
      </c>
      <c r="F212">
        <v>-53.786644000000003</v>
      </c>
    </row>
    <row r="213" spans="2:6" x14ac:dyDescent="0.25">
      <c r="B213">
        <v>28754625000</v>
      </c>
      <c r="C213">
        <v>-54.932991000000001</v>
      </c>
      <c r="E213">
        <v>28754625000</v>
      </c>
      <c r="F213">
        <v>-53.583950000000002</v>
      </c>
    </row>
    <row r="214" spans="2:6" x14ac:dyDescent="0.25">
      <c r="B214">
        <v>28962020833.333</v>
      </c>
      <c r="C214">
        <v>-54.392220000000002</v>
      </c>
      <c r="E214">
        <v>28962020833.333</v>
      </c>
      <c r="F214">
        <v>-53.408695000000002</v>
      </c>
    </row>
    <row r="215" spans="2:6" x14ac:dyDescent="0.25">
      <c r="B215">
        <v>29169416666.667</v>
      </c>
      <c r="C215">
        <v>-53.821575000000003</v>
      </c>
      <c r="E215">
        <v>29169416666.667</v>
      </c>
      <c r="F215">
        <v>-53.462757000000003</v>
      </c>
    </row>
    <row r="216" spans="2:6" x14ac:dyDescent="0.25">
      <c r="B216">
        <v>29376812500</v>
      </c>
      <c r="C216">
        <v>-53.528804999999998</v>
      </c>
      <c r="E216">
        <v>29376812500</v>
      </c>
      <c r="F216">
        <v>-53.582928000000003</v>
      </c>
    </row>
    <row r="217" spans="2:6" x14ac:dyDescent="0.25">
      <c r="B217">
        <v>29584208333.333</v>
      </c>
      <c r="C217">
        <v>-53.195816000000001</v>
      </c>
      <c r="E217">
        <v>29584208333.333</v>
      </c>
      <c r="F217">
        <v>-53.773094</v>
      </c>
    </row>
    <row r="218" spans="2:6" x14ac:dyDescent="0.25">
      <c r="B218">
        <v>29791604166.667</v>
      </c>
      <c r="C218">
        <v>-52.811110999999997</v>
      </c>
      <c r="E218">
        <v>29791604166.667</v>
      </c>
      <c r="F218">
        <v>-53.992393</v>
      </c>
    </row>
    <row r="219" spans="2:6" x14ac:dyDescent="0.25">
      <c r="B219">
        <v>29999000000</v>
      </c>
      <c r="C219">
        <v>-52.448486000000003</v>
      </c>
      <c r="E219">
        <v>29999000000</v>
      </c>
      <c r="F219">
        <v>-54.137450999999999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230</v>
      </c>
      <c r="E224" t="s">
        <v>23</v>
      </c>
      <c r="F224" t="s">
        <v>230</v>
      </c>
    </row>
    <row r="225" spans="2:6" x14ac:dyDescent="0.25">
      <c r="B225">
        <v>25055000000</v>
      </c>
      <c r="C225">
        <v>-69.226906</v>
      </c>
      <c r="E225">
        <v>25055000000</v>
      </c>
      <c r="F225">
        <v>-52.687491999999999</v>
      </c>
    </row>
    <row r="226" spans="2:6" x14ac:dyDescent="0.25">
      <c r="B226">
        <v>25158000000</v>
      </c>
      <c r="C226">
        <v>-69.253219999999999</v>
      </c>
      <c r="E226">
        <v>25158000000</v>
      </c>
      <c r="F226">
        <v>-52.494205000000001</v>
      </c>
    </row>
    <row r="227" spans="2:6" x14ac:dyDescent="0.25">
      <c r="B227">
        <v>25261000000</v>
      </c>
      <c r="C227">
        <v>-69.023392000000001</v>
      </c>
      <c r="E227">
        <v>25261000000</v>
      </c>
      <c r="F227">
        <v>-52.401184000000001</v>
      </c>
    </row>
    <row r="228" spans="2:6" x14ac:dyDescent="0.25">
      <c r="B228">
        <v>25364000000</v>
      </c>
      <c r="C228">
        <v>-68.929512000000003</v>
      </c>
      <c r="E228">
        <v>25364000000</v>
      </c>
      <c r="F228">
        <v>-52.261859999999999</v>
      </c>
    </row>
    <row r="229" spans="2:6" x14ac:dyDescent="0.25">
      <c r="B229">
        <v>25467000000</v>
      </c>
      <c r="C229">
        <v>-68.677093999999997</v>
      </c>
      <c r="E229">
        <v>25467000000</v>
      </c>
      <c r="F229">
        <v>-52.393599999999999</v>
      </c>
    </row>
    <row r="230" spans="2:6" x14ac:dyDescent="0.25">
      <c r="B230">
        <v>25570000000</v>
      </c>
      <c r="C230">
        <v>-68.268410000000003</v>
      </c>
      <c r="E230">
        <v>25570000000</v>
      </c>
      <c r="F230">
        <v>-52.309052000000001</v>
      </c>
    </row>
    <row r="231" spans="2:6" x14ac:dyDescent="0.25">
      <c r="B231">
        <v>25673000000</v>
      </c>
      <c r="C231">
        <v>-67.796126999999998</v>
      </c>
      <c r="E231">
        <v>25673000000</v>
      </c>
      <c r="F231">
        <v>-52.272182000000001</v>
      </c>
    </row>
    <row r="232" spans="2:6" x14ac:dyDescent="0.25">
      <c r="B232">
        <v>25776000000</v>
      </c>
      <c r="C232">
        <v>-67.686058000000003</v>
      </c>
      <c r="E232">
        <v>25776000000</v>
      </c>
      <c r="F232">
        <v>-52.295707999999998</v>
      </c>
    </row>
    <row r="233" spans="2:6" x14ac:dyDescent="0.25">
      <c r="B233">
        <v>25879000000</v>
      </c>
      <c r="C233">
        <v>-68.015915000000007</v>
      </c>
      <c r="E233">
        <v>25879000000</v>
      </c>
      <c r="F233">
        <v>-52.296646000000003</v>
      </c>
    </row>
    <row r="234" spans="2:6" x14ac:dyDescent="0.25">
      <c r="B234">
        <v>25982000000</v>
      </c>
      <c r="C234">
        <v>-68.372757000000007</v>
      </c>
      <c r="E234">
        <v>25982000000</v>
      </c>
      <c r="F234">
        <v>-52.121178</v>
      </c>
    </row>
    <row r="235" spans="2:6" x14ac:dyDescent="0.25">
      <c r="B235">
        <v>26085000000</v>
      </c>
      <c r="C235">
        <v>-68.165588</v>
      </c>
      <c r="E235">
        <v>26085000000</v>
      </c>
      <c r="F235">
        <v>-51.950660999999997</v>
      </c>
    </row>
    <row r="236" spans="2:6" x14ac:dyDescent="0.25">
      <c r="B236">
        <v>26188000000</v>
      </c>
      <c r="C236">
        <v>-67.972274999999996</v>
      </c>
      <c r="E236">
        <v>26188000000</v>
      </c>
      <c r="F236">
        <v>-51.909744000000003</v>
      </c>
    </row>
    <row r="237" spans="2:6" x14ac:dyDescent="0.25">
      <c r="B237">
        <v>26291000000</v>
      </c>
      <c r="C237">
        <v>-67.819923000000003</v>
      </c>
      <c r="E237">
        <v>26291000000</v>
      </c>
      <c r="F237">
        <v>-52.116771999999997</v>
      </c>
    </row>
    <row r="238" spans="2:6" x14ac:dyDescent="0.25">
      <c r="B238">
        <v>26394000000</v>
      </c>
      <c r="C238">
        <v>-67.998565999999997</v>
      </c>
      <c r="E238">
        <v>26394000000</v>
      </c>
      <c r="F238">
        <v>-52.074795000000002</v>
      </c>
    </row>
    <row r="239" spans="2:6" x14ac:dyDescent="0.25">
      <c r="B239">
        <v>26497000000</v>
      </c>
      <c r="C239">
        <v>-68.115204000000006</v>
      </c>
      <c r="E239">
        <v>26497000000</v>
      </c>
      <c r="F239">
        <v>-52.048999999999999</v>
      </c>
    </row>
    <row r="240" spans="2:6" x14ac:dyDescent="0.25">
      <c r="B240">
        <v>26600000000</v>
      </c>
      <c r="C240">
        <v>-68.306342999999998</v>
      </c>
      <c r="E240">
        <v>26600000000</v>
      </c>
      <c r="F240">
        <v>-51.916721000000003</v>
      </c>
    </row>
    <row r="241" spans="2:6" x14ac:dyDescent="0.25">
      <c r="B241">
        <v>26703000000</v>
      </c>
      <c r="C241">
        <v>-68.343613000000005</v>
      </c>
      <c r="E241">
        <v>26703000000</v>
      </c>
      <c r="F241">
        <v>-51.913894999999997</v>
      </c>
    </row>
    <row r="242" spans="2:6" x14ac:dyDescent="0.25">
      <c r="B242">
        <v>26806000000</v>
      </c>
      <c r="C242">
        <v>-68.239531999999997</v>
      </c>
      <c r="E242">
        <v>26806000000</v>
      </c>
      <c r="F242">
        <v>-52.053542999999998</v>
      </c>
    </row>
    <row r="243" spans="2:6" x14ac:dyDescent="0.25">
      <c r="B243">
        <v>26909000000</v>
      </c>
      <c r="C243">
        <v>-68.461533000000003</v>
      </c>
      <c r="E243">
        <v>26909000000</v>
      </c>
      <c r="F243">
        <v>-52.127541000000001</v>
      </c>
    </row>
    <row r="244" spans="2:6" x14ac:dyDescent="0.25">
      <c r="B244">
        <v>27012000000</v>
      </c>
      <c r="C244">
        <v>-68.738403000000005</v>
      </c>
      <c r="E244">
        <v>27012000000</v>
      </c>
      <c r="F244">
        <v>-52.122177000000001</v>
      </c>
    </row>
    <row r="245" spans="2:6" x14ac:dyDescent="0.25">
      <c r="B245">
        <v>27115000000</v>
      </c>
      <c r="C245">
        <v>-69.212378999999999</v>
      </c>
      <c r="E245">
        <v>27115000000</v>
      </c>
      <c r="F245">
        <v>-52.005215</v>
      </c>
    </row>
    <row r="246" spans="2:6" x14ac:dyDescent="0.25">
      <c r="B246">
        <v>27218000000</v>
      </c>
      <c r="C246">
        <v>-68.930289999999999</v>
      </c>
      <c r="E246">
        <v>27218000000</v>
      </c>
      <c r="F246">
        <v>-52.037354000000001</v>
      </c>
    </row>
    <row r="247" spans="2:6" x14ac:dyDescent="0.25">
      <c r="B247">
        <v>27321000000</v>
      </c>
      <c r="C247">
        <v>-68.897819999999996</v>
      </c>
      <c r="E247">
        <v>27321000000</v>
      </c>
      <c r="F247">
        <v>-52.171264999999998</v>
      </c>
    </row>
    <row r="248" spans="2:6" x14ac:dyDescent="0.25">
      <c r="B248">
        <v>27424000000</v>
      </c>
      <c r="C248">
        <v>-68.795165999999995</v>
      </c>
      <c r="E248">
        <v>27424000000</v>
      </c>
      <c r="F248">
        <v>-52.228489000000003</v>
      </c>
    </row>
    <row r="249" spans="2:6" x14ac:dyDescent="0.25">
      <c r="B249">
        <v>27527000000</v>
      </c>
      <c r="C249">
        <v>-69.495261999999997</v>
      </c>
      <c r="E249">
        <v>27527000000</v>
      </c>
      <c r="F249">
        <v>-52.147208999999997</v>
      </c>
    </row>
    <row r="250" spans="2:6" x14ac:dyDescent="0.25">
      <c r="B250">
        <v>27630000000</v>
      </c>
      <c r="C250">
        <v>-69.748878000000005</v>
      </c>
      <c r="E250">
        <v>27630000000</v>
      </c>
      <c r="F250">
        <v>-51.994255000000003</v>
      </c>
    </row>
    <row r="251" spans="2:6" x14ac:dyDescent="0.25">
      <c r="B251">
        <v>27733000000</v>
      </c>
      <c r="C251">
        <v>-69.989479000000003</v>
      </c>
      <c r="E251">
        <v>27733000000</v>
      </c>
      <c r="F251">
        <v>-51.904640000000001</v>
      </c>
    </row>
    <row r="252" spans="2:6" x14ac:dyDescent="0.25">
      <c r="B252">
        <v>27836000000</v>
      </c>
      <c r="C252">
        <v>-69.544173999999998</v>
      </c>
      <c r="E252">
        <v>27836000000</v>
      </c>
      <c r="F252">
        <v>-51.985542000000002</v>
      </c>
    </row>
    <row r="253" spans="2:6" x14ac:dyDescent="0.25">
      <c r="B253">
        <v>27939000000</v>
      </c>
      <c r="C253">
        <v>-69.623221999999998</v>
      </c>
      <c r="E253">
        <v>27939000000</v>
      </c>
      <c r="F253">
        <v>-51.997692000000001</v>
      </c>
    </row>
    <row r="254" spans="2:6" x14ac:dyDescent="0.25">
      <c r="B254">
        <v>28042000000</v>
      </c>
      <c r="C254">
        <v>-69.845222000000007</v>
      </c>
      <c r="E254">
        <v>28042000000</v>
      </c>
      <c r="F254">
        <v>-52.000511000000003</v>
      </c>
    </row>
    <row r="255" spans="2:6" x14ac:dyDescent="0.25">
      <c r="B255">
        <v>28145000000</v>
      </c>
      <c r="C255">
        <v>-70.416977000000003</v>
      </c>
      <c r="E255">
        <v>28145000000</v>
      </c>
      <c r="F255">
        <v>-51.810611999999999</v>
      </c>
    </row>
    <row r="256" spans="2:6" x14ac:dyDescent="0.25">
      <c r="B256">
        <v>28248000000</v>
      </c>
      <c r="C256">
        <v>-70.887100000000004</v>
      </c>
      <c r="E256">
        <v>28248000000</v>
      </c>
      <c r="F256">
        <v>-51.710166999999998</v>
      </c>
    </row>
    <row r="257" spans="2:6" x14ac:dyDescent="0.25">
      <c r="B257">
        <v>28351000000</v>
      </c>
      <c r="C257">
        <v>-70.925667000000004</v>
      </c>
      <c r="E257">
        <v>28351000000</v>
      </c>
      <c r="F257">
        <v>-51.555259999999997</v>
      </c>
    </row>
    <row r="258" spans="2:6" x14ac:dyDescent="0.25">
      <c r="B258">
        <v>28454000000</v>
      </c>
      <c r="C258">
        <v>-70.899322999999995</v>
      </c>
      <c r="E258">
        <v>28454000000</v>
      </c>
      <c r="F258">
        <v>-51.546889999999998</v>
      </c>
    </row>
    <row r="259" spans="2:6" x14ac:dyDescent="0.25">
      <c r="B259">
        <v>28557000000</v>
      </c>
      <c r="C259">
        <v>-71.057929999999999</v>
      </c>
      <c r="E259">
        <v>28557000000</v>
      </c>
      <c r="F259">
        <v>-51.437443000000002</v>
      </c>
    </row>
    <row r="260" spans="2:6" x14ac:dyDescent="0.25">
      <c r="B260">
        <v>28660000000</v>
      </c>
      <c r="C260">
        <v>-71.123817000000003</v>
      </c>
      <c r="E260">
        <v>28660000000</v>
      </c>
      <c r="F260">
        <v>-51.412875999999997</v>
      </c>
    </row>
    <row r="261" spans="2:6" x14ac:dyDescent="0.25">
      <c r="B261">
        <v>28763000000</v>
      </c>
      <c r="C261">
        <v>-71.101341000000005</v>
      </c>
      <c r="E261">
        <v>28763000000</v>
      </c>
      <c r="F261">
        <v>-51.382255999999998</v>
      </c>
    </row>
    <row r="262" spans="2:6" x14ac:dyDescent="0.25">
      <c r="B262">
        <v>28866000000</v>
      </c>
      <c r="C262">
        <v>-70.026702999999998</v>
      </c>
      <c r="E262">
        <v>28866000000</v>
      </c>
      <c r="F262">
        <v>-51.473407999999999</v>
      </c>
    </row>
    <row r="263" spans="2:6" x14ac:dyDescent="0.25">
      <c r="B263">
        <v>28969000000</v>
      </c>
      <c r="C263">
        <v>-69.574989000000002</v>
      </c>
      <c r="E263">
        <v>28969000000</v>
      </c>
      <c r="F263">
        <v>-51.534202999999998</v>
      </c>
    </row>
    <row r="264" spans="2:6" x14ac:dyDescent="0.25">
      <c r="B264">
        <v>29072000000</v>
      </c>
      <c r="C264">
        <v>-68.761780000000002</v>
      </c>
      <c r="E264">
        <v>29072000000</v>
      </c>
      <c r="F264">
        <v>-51.49765</v>
      </c>
    </row>
    <row r="265" spans="2:6" x14ac:dyDescent="0.25">
      <c r="B265">
        <v>29175000000</v>
      </c>
      <c r="C265">
        <v>-68.538398999999998</v>
      </c>
      <c r="E265">
        <v>29175000000</v>
      </c>
      <c r="F265">
        <v>-51.401694999999997</v>
      </c>
    </row>
    <row r="266" spans="2:6" x14ac:dyDescent="0.25">
      <c r="B266">
        <v>29278000000</v>
      </c>
      <c r="C266">
        <v>-68.122421000000003</v>
      </c>
      <c r="E266">
        <v>29278000000</v>
      </c>
      <c r="F266">
        <v>-51.382976999999997</v>
      </c>
    </row>
    <row r="267" spans="2:6" x14ac:dyDescent="0.25">
      <c r="B267">
        <v>29381000000</v>
      </c>
      <c r="C267">
        <v>-67.676376000000005</v>
      </c>
      <c r="E267">
        <v>29381000000</v>
      </c>
      <c r="F267">
        <v>-51.377769000000001</v>
      </c>
    </row>
    <row r="268" spans="2:6" x14ac:dyDescent="0.25">
      <c r="B268">
        <v>29484000000</v>
      </c>
      <c r="C268">
        <v>-67.748703000000006</v>
      </c>
      <c r="E268">
        <v>29484000000</v>
      </c>
      <c r="F268">
        <v>-51.308182000000002</v>
      </c>
    </row>
    <row r="269" spans="2:6" x14ac:dyDescent="0.25">
      <c r="B269">
        <v>29587000000</v>
      </c>
      <c r="C269">
        <v>-67.567824999999999</v>
      </c>
      <c r="E269">
        <v>29587000000</v>
      </c>
      <c r="F269">
        <v>-51.100951999999999</v>
      </c>
    </row>
    <row r="270" spans="2:6" x14ac:dyDescent="0.25">
      <c r="B270">
        <v>29690000000</v>
      </c>
      <c r="C270">
        <v>-67.992416000000006</v>
      </c>
      <c r="E270">
        <v>29690000000</v>
      </c>
      <c r="F270">
        <v>-50.944457999999997</v>
      </c>
    </row>
    <row r="271" spans="2:6" x14ac:dyDescent="0.25">
      <c r="B271">
        <v>29793000000</v>
      </c>
      <c r="C271">
        <v>-68.064423000000005</v>
      </c>
      <c r="E271">
        <v>29793000000</v>
      </c>
      <c r="F271">
        <v>-50.861865999999999</v>
      </c>
    </row>
    <row r="272" spans="2:6" x14ac:dyDescent="0.25">
      <c r="B272">
        <v>29896000000</v>
      </c>
      <c r="C272">
        <v>-68.181991999999994</v>
      </c>
      <c r="E272">
        <v>29896000000</v>
      </c>
      <c r="F272">
        <v>-50.798912000000001</v>
      </c>
    </row>
    <row r="273" spans="2:6" x14ac:dyDescent="0.25">
      <c r="B273">
        <v>29999000000</v>
      </c>
      <c r="C273">
        <v>-68.060126999999994</v>
      </c>
      <c r="E273">
        <v>29999000000</v>
      </c>
      <c r="F273">
        <v>-50.748344000000003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175</v>
      </c>
      <c r="I1" s="27" t="s">
        <v>3</v>
      </c>
      <c r="J1" s="27" t="s">
        <v>4</v>
      </c>
      <c r="L1" s="27" t="s">
        <v>175</v>
      </c>
      <c r="M1" s="27" t="s">
        <v>5</v>
      </c>
      <c r="N1" s="27" t="s">
        <v>6</v>
      </c>
      <c r="P1" s="27" t="s">
        <v>175</v>
      </c>
      <c r="Q1" s="47" t="s">
        <v>7</v>
      </c>
      <c r="R1" s="47" t="s">
        <v>8</v>
      </c>
      <c r="S1" s="38"/>
      <c r="T1" s="27" t="s">
        <v>175</v>
      </c>
      <c r="U1" s="47" t="s">
        <v>9</v>
      </c>
      <c r="V1" s="47" t="s">
        <v>10</v>
      </c>
    </row>
    <row r="2" spans="1:22" x14ac:dyDescent="0.25">
      <c r="A2" s="50" t="s">
        <v>203</v>
      </c>
      <c r="B2" t="s">
        <v>102</v>
      </c>
      <c r="C2" t="s">
        <v>257</v>
      </c>
      <c r="D2" s="50" t="s">
        <v>204</v>
      </c>
      <c r="E2" t="s">
        <v>102</v>
      </c>
      <c r="F2" t="s">
        <v>257</v>
      </c>
      <c r="H2" s="48"/>
      <c r="P2" s="48"/>
      <c r="S2" s="38"/>
      <c r="T2" s="48"/>
    </row>
    <row r="3" spans="1:22" x14ac:dyDescent="0.25">
      <c r="B3" t="s">
        <v>256</v>
      </c>
      <c r="E3" t="s">
        <v>256</v>
      </c>
      <c r="H3" s="27">
        <f t="shared" ref="H3:H34" si="0">B63/1000000000</f>
        <v>10.022</v>
      </c>
      <c r="I3" s="27">
        <f t="shared" ref="I3:I34" si="1">C63</f>
        <v>-54.167465</v>
      </c>
      <c r="J3" s="27">
        <f t="shared" ref="J3:J34" si="2">F63</f>
        <v>-47.306007000000001</v>
      </c>
      <c r="L3" s="27">
        <f t="shared" ref="L3:L34" si="3">B117/1000000000</f>
        <v>15.032999999999999</v>
      </c>
      <c r="M3" s="27">
        <f t="shared" ref="M3:M34" si="4">C117</f>
        <v>-64.155608999999998</v>
      </c>
      <c r="N3" s="27">
        <f t="shared" ref="N3:N34" si="5">F117</f>
        <v>-50.687130000000003</v>
      </c>
      <c r="P3" s="47">
        <f t="shared" ref="P3:P34" si="6">B171/1000000000</f>
        <v>20.044</v>
      </c>
      <c r="Q3" s="27">
        <f t="shared" ref="Q3:Q34" si="7">C171</f>
        <v>-63.042164</v>
      </c>
      <c r="R3" s="27">
        <f t="shared" ref="R3:R34" si="8">F171</f>
        <v>-62.669750000000001</v>
      </c>
      <c r="S3" s="38"/>
      <c r="T3" s="27">
        <f t="shared" ref="T3:T34" si="9">B225/1000000000</f>
        <v>25.055</v>
      </c>
      <c r="U3" s="27">
        <f t="shared" ref="U3:U34" si="10">C225</f>
        <v>-66.418526</v>
      </c>
      <c r="V3" s="27">
        <f t="shared" ref="V3:V34" si="11">F225</f>
        <v>-53.777405000000002</v>
      </c>
    </row>
    <row r="4" spans="1:22" x14ac:dyDescent="0.25">
      <c r="B4" t="s">
        <v>225</v>
      </c>
      <c r="C4" t="s">
        <v>266</v>
      </c>
      <c r="E4" t="s">
        <v>225</v>
      </c>
      <c r="F4" t="s">
        <v>266</v>
      </c>
      <c r="H4" s="27">
        <f t="shared" si="0"/>
        <v>10.4381875</v>
      </c>
      <c r="I4" s="27">
        <f t="shared" si="1"/>
        <v>-53.640312000000002</v>
      </c>
      <c r="J4" s="27">
        <f t="shared" si="2"/>
        <v>-47.377659000000001</v>
      </c>
      <c r="L4" s="27">
        <f t="shared" si="3"/>
        <v>15.344791666667</v>
      </c>
      <c r="M4" s="27">
        <f t="shared" si="4"/>
        <v>-64.102829</v>
      </c>
      <c r="N4" s="27">
        <f t="shared" si="5"/>
        <v>-50.505474</v>
      </c>
      <c r="P4" s="47">
        <f t="shared" si="6"/>
        <v>20.251395833333</v>
      </c>
      <c r="Q4" s="27">
        <f t="shared" si="7"/>
        <v>-62.908588000000002</v>
      </c>
      <c r="R4" s="27">
        <f t="shared" si="8"/>
        <v>-62.707932</v>
      </c>
      <c r="S4" s="38"/>
      <c r="T4" s="27">
        <f t="shared" si="9"/>
        <v>25.158000000000001</v>
      </c>
      <c r="U4" s="27">
        <f t="shared" si="10"/>
        <v>-66.403992000000002</v>
      </c>
      <c r="V4" s="27">
        <f t="shared" si="11"/>
        <v>-53.695113999999997</v>
      </c>
    </row>
    <row r="5" spans="1:22" x14ac:dyDescent="0.25">
      <c r="B5" t="s">
        <v>103</v>
      </c>
      <c r="E5" t="s">
        <v>103</v>
      </c>
      <c r="H5" s="27">
        <f t="shared" si="0"/>
        <v>10.854374999999999</v>
      </c>
      <c r="I5" s="27">
        <f t="shared" si="1"/>
        <v>-52.794818999999997</v>
      </c>
      <c r="J5" s="27">
        <f t="shared" si="2"/>
        <v>-47.578502999999998</v>
      </c>
      <c r="L5" s="27">
        <f t="shared" si="3"/>
        <v>15.656583333333</v>
      </c>
      <c r="M5" s="27">
        <f t="shared" si="4"/>
        <v>-63.839024000000002</v>
      </c>
      <c r="N5" s="27">
        <f t="shared" si="5"/>
        <v>-50.328968000000003</v>
      </c>
      <c r="P5" s="47">
        <f t="shared" si="6"/>
        <v>20.458791666667</v>
      </c>
      <c r="Q5" s="27">
        <f t="shared" si="7"/>
        <v>-62.631729</v>
      </c>
      <c r="R5" s="27">
        <f t="shared" si="8"/>
        <v>-62.651004999999998</v>
      </c>
      <c r="S5" s="38"/>
      <c r="T5" s="27">
        <f t="shared" si="9"/>
        <v>25.260999999999999</v>
      </c>
      <c r="U5" s="27">
        <f t="shared" si="10"/>
        <v>-66.442870999999997</v>
      </c>
      <c r="V5" s="27">
        <f t="shared" si="11"/>
        <v>-53.694347</v>
      </c>
    </row>
    <row r="6" spans="1:22" x14ac:dyDescent="0.25">
      <c r="H6" s="27">
        <f t="shared" si="0"/>
        <v>11.2705625</v>
      </c>
      <c r="I6" s="27">
        <f t="shared" si="1"/>
        <v>-51.508141000000002</v>
      </c>
      <c r="J6" s="27">
        <f t="shared" si="2"/>
        <v>-48.223846000000002</v>
      </c>
      <c r="L6" s="27">
        <f t="shared" si="3"/>
        <v>15.968375</v>
      </c>
      <c r="M6" s="27">
        <f t="shared" si="4"/>
        <v>-64.068520000000007</v>
      </c>
      <c r="N6" s="27">
        <f t="shared" si="5"/>
        <v>-50.472701999999998</v>
      </c>
      <c r="P6" s="47">
        <f t="shared" si="6"/>
        <v>20.666187499999999</v>
      </c>
      <c r="Q6" s="27">
        <f t="shared" si="7"/>
        <v>-62.864711999999997</v>
      </c>
      <c r="R6" s="27">
        <f t="shared" si="8"/>
        <v>-62.739657999999999</v>
      </c>
      <c r="S6" s="38"/>
      <c r="T6" s="27">
        <f t="shared" si="9"/>
        <v>25.364000000000001</v>
      </c>
      <c r="U6" s="27">
        <f t="shared" si="10"/>
        <v>-66.505172999999999</v>
      </c>
      <c r="V6" s="27">
        <f t="shared" si="11"/>
        <v>-53.722107000000001</v>
      </c>
    </row>
    <row r="7" spans="1:22" x14ac:dyDescent="0.25">
      <c r="B7" t="s">
        <v>22</v>
      </c>
      <c r="E7" t="s">
        <v>22</v>
      </c>
      <c r="H7" s="27">
        <f t="shared" si="0"/>
        <v>11.68675</v>
      </c>
      <c r="I7" s="27">
        <f t="shared" si="1"/>
        <v>-50.491168999999999</v>
      </c>
      <c r="J7" s="27">
        <f t="shared" si="2"/>
        <v>-48.676071</v>
      </c>
      <c r="L7" s="27">
        <f t="shared" si="3"/>
        <v>16.280166666667</v>
      </c>
      <c r="M7" s="27">
        <f t="shared" si="4"/>
        <v>-63.75967</v>
      </c>
      <c r="N7" s="27">
        <f t="shared" si="5"/>
        <v>-50.704506000000002</v>
      </c>
      <c r="P7" s="47">
        <f t="shared" si="6"/>
        <v>20.873583333332999</v>
      </c>
      <c r="Q7" s="27">
        <f t="shared" si="7"/>
        <v>-62.916381999999999</v>
      </c>
      <c r="R7" s="27">
        <f t="shared" si="8"/>
        <v>-62.564937999999998</v>
      </c>
      <c r="S7" s="38"/>
      <c r="T7" s="27">
        <f t="shared" si="9"/>
        <v>25.466999999999999</v>
      </c>
      <c r="U7" s="27">
        <f t="shared" si="10"/>
        <v>-66.445610000000002</v>
      </c>
      <c r="V7" s="27">
        <f t="shared" si="11"/>
        <v>-53.773738999999999</v>
      </c>
    </row>
    <row r="8" spans="1:22" x14ac:dyDescent="0.25">
      <c r="B8" t="s">
        <v>23</v>
      </c>
      <c r="C8" t="s">
        <v>226</v>
      </c>
      <c r="E8" t="s">
        <v>23</v>
      </c>
      <c r="F8" t="s">
        <v>226</v>
      </c>
      <c r="H8" s="27">
        <f t="shared" si="0"/>
        <v>12.102937499999999</v>
      </c>
      <c r="I8" s="27">
        <f t="shared" si="1"/>
        <v>-49.801464000000003</v>
      </c>
      <c r="J8" s="27">
        <f t="shared" si="2"/>
        <v>-48.981411000000001</v>
      </c>
      <c r="L8" s="27">
        <f t="shared" si="3"/>
        <v>16.591958333333</v>
      </c>
      <c r="M8" s="27">
        <f t="shared" si="4"/>
        <v>-63.861342999999998</v>
      </c>
      <c r="N8" s="27">
        <f t="shared" si="5"/>
        <v>-50.848166999999997</v>
      </c>
      <c r="P8" s="47">
        <f t="shared" si="6"/>
        <v>21.080979166666999</v>
      </c>
      <c r="Q8" s="27">
        <f t="shared" si="7"/>
        <v>-63.171776000000001</v>
      </c>
      <c r="R8" s="27">
        <f t="shared" si="8"/>
        <v>-62.616638000000002</v>
      </c>
      <c r="S8" s="38"/>
      <c r="T8" s="27">
        <f t="shared" si="9"/>
        <v>25.57</v>
      </c>
      <c r="U8" s="27">
        <f t="shared" si="10"/>
        <v>-66.370498999999995</v>
      </c>
      <c r="V8" s="27">
        <f t="shared" si="11"/>
        <v>-53.763038999999999</v>
      </c>
    </row>
    <row r="9" spans="1:22" x14ac:dyDescent="0.25">
      <c r="B9">
        <v>5011000000</v>
      </c>
      <c r="C9">
        <v>-45.952418999999999</v>
      </c>
      <c r="E9">
        <v>5011000000</v>
      </c>
      <c r="F9">
        <v>-59.661926000000001</v>
      </c>
      <c r="H9" s="27">
        <f t="shared" si="0"/>
        <v>12.519125000000001</v>
      </c>
      <c r="I9" s="27">
        <f t="shared" si="1"/>
        <v>-49.859099999999998</v>
      </c>
      <c r="J9" s="27">
        <f t="shared" si="2"/>
        <v>-49.029654999999998</v>
      </c>
      <c r="L9" s="27">
        <f t="shared" si="3"/>
        <v>16.903749999999999</v>
      </c>
      <c r="M9" s="27">
        <f t="shared" si="4"/>
        <v>-64.240127999999999</v>
      </c>
      <c r="N9" s="27">
        <f t="shared" si="5"/>
        <v>-50.927818000000002</v>
      </c>
      <c r="P9" s="47">
        <f t="shared" si="6"/>
        <v>21.288374999999998</v>
      </c>
      <c r="Q9" s="27">
        <f t="shared" si="7"/>
        <v>-63.949168999999998</v>
      </c>
      <c r="R9" s="27">
        <f t="shared" si="8"/>
        <v>-62.483100999999998</v>
      </c>
      <c r="S9" s="38"/>
      <c r="T9" s="27">
        <f t="shared" si="9"/>
        <v>25.672999999999998</v>
      </c>
      <c r="U9" s="27">
        <f t="shared" si="10"/>
        <v>-66.423050000000003</v>
      </c>
      <c r="V9" s="27">
        <f t="shared" si="11"/>
        <v>-53.850589999999997</v>
      </c>
    </row>
    <row r="10" spans="1:22" x14ac:dyDescent="0.25">
      <c r="B10">
        <v>5531583333.3332996</v>
      </c>
      <c r="C10">
        <v>-46.217213000000001</v>
      </c>
      <c r="E10">
        <v>5531583333.3332996</v>
      </c>
      <c r="F10">
        <v>-56.083176000000002</v>
      </c>
      <c r="H10" s="27">
        <f t="shared" si="0"/>
        <v>12.9353125</v>
      </c>
      <c r="I10" s="27">
        <f t="shared" si="1"/>
        <v>-49.797713999999999</v>
      </c>
      <c r="J10" s="27">
        <f t="shared" si="2"/>
        <v>-49.100490999999998</v>
      </c>
      <c r="L10" s="27">
        <f t="shared" si="3"/>
        <v>17.215541666667001</v>
      </c>
      <c r="M10" s="27">
        <f t="shared" si="4"/>
        <v>-63.428328999999998</v>
      </c>
      <c r="N10" s="27">
        <f t="shared" si="5"/>
        <v>-51.047459000000003</v>
      </c>
      <c r="P10" s="47">
        <f t="shared" si="6"/>
        <v>21.495770833333001</v>
      </c>
      <c r="Q10" s="27">
        <f t="shared" si="7"/>
        <v>-64.527823999999995</v>
      </c>
      <c r="R10" s="27">
        <f t="shared" si="8"/>
        <v>-62.489052000000001</v>
      </c>
      <c r="S10" s="38"/>
      <c r="T10" s="27">
        <f t="shared" si="9"/>
        <v>25.776</v>
      </c>
      <c r="U10" s="27">
        <f t="shared" si="10"/>
        <v>-66.925858000000005</v>
      </c>
      <c r="V10" s="27">
        <f t="shared" si="11"/>
        <v>-53.792095000000003</v>
      </c>
    </row>
    <row r="11" spans="1:22" x14ac:dyDescent="0.25">
      <c r="B11">
        <v>6052166666.6667004</v>
      </c>
      <c r="C11">
        <v>-46.614288000000002</v>
      </c>
      <c r="E11">
        <v>6052166666.6667004</v>
      </c>
      <c r="F11">
        <v>-51.771160000000002</v>
      </c>
      <c r="H11" s="27">
        <f t="shared" si="0"/>
        <v>13.3515</v>
      </c>
      <c r="I11" s="27">
        <f t="shared" si="1"/>
        <v>-50.198452000000003</v>
      </c>
      <c r="J11" s="27">
        <f t="shared" si="2"/>
        <v>-49.964539000000002</v>
      </c>
      <c r="L11" s="27">
        <f t="shared" si="3"/>
        <v>17.527333333333001</v>
      </c>
      <c r="M11" s="27">
        <f t="shared" si="4"/>
        <v>-61.898631999999999</v>
      </c>
      <c r="N11" s="27">
        <f t="shared" si="5"/>
        <v>-51.099181999999999</v>
      </c>
      <c r="P11" s="47">
        <f t="shared" si="6"/>
        <v>21.703166666666998</v>
      </c>
      <c r="Q11" s="27">
        <f t="shared" si="7"/>
        <v>-65.534294000000003</v>
      </c>
      <c r="R11" s="27">
        <f t="shared" si="8"/>
        <v>-62.114815</v>
      </c>
      <c r="S11" s="38"/>
      <c r="T11" s="27">
        <f t="shared" si="9"/>
        <v>25.879000000000001</v>
      </c>
      <c r="U11" s="27">
        <f t="shared" si="10"/>
        <v>-67.399306999999993</v>
      </c>
      <c r="V11" s="27">
        <f t="shared" si="11"/>
        <v>-53.680832000000002</v>
      </c>
    </row>
    <row r="12" spans="1:22" x14ac:dyDescent="0.25">
      <c r="B12">
        <v>6572750000</v>
      </c>
      <c r="C12">
        <v>-47.334290000000003</v>
      </c>
      <c r="E12">
        <v>6572750000</v>
      </c>
      <c r="F12">
        <v>-49.187252000000001</v>
      </c>
      <c r="H12" s="27">
        <f t="shared" si="0"/>
        <v>13.767687499999999</v>
      </c>
      <c r="I12" s="27">
        <f t="shared" si="1"/>
        <v>-50.660781999999998</v>
      </c>
      <c r="J12" s="27">
        <f t="shared" si="2"/>
        <v>-50.746161999999998</v>
      </c>
      <c r="L12" s="27">
        <f t="shared" si="3"/>
        <v>17.839124999999999</v>
      </c>
      <c r="M12" s="27">
        <f t="shared" si="4"/>
        <v>-59.689338999999997</v>
      </c>
      <c r="N12" s="27">
        <f t="shared" si="5"/>
        <v>-50.728973000000003</v>
      </c>
      <c r="P12" s="47">
        <f t="shared" si="6"/>
        <v>21.910562500000001</v>
      </c>
      <c r="Q12" s="27">
        <f t="shared" si="7"/>
        <v>-66.146666999999994</v>
      </c>
      <c r="R12" s="27">
        <f t="shared" si="8"/>
        <v>-61.930073</v>
      </c>
      <c r="S12" s="38"/>
      <c r="T12" s="27">
        <f t="shared" si="9"/>
        <v>25.981999999999999</v>
      </c>
      <c r="U12" s="27">
        <f t="shared" si="10"/>
        <v>-67.533669000000003</v>
      </c>
      <c r="V12" s="27">
        <f t="shared" si="11"/>
        <v>-53.611289999999997</v>
      </c>
    </row>
    <row r="13" spans="1:22" x14ac:dyDescent="0.25">
      <c r="B13">
        <v>7093333333.3332996</v>
      </c>
      <c r="C13">
        <v>-47.650818000000001</v>
      </c>
      <c r="E13">
        <v>7093333333.3332996</v>
      </c>
      <c r="F13">
        <v>-47.350994</v>
      </c>
      <c r="H13" s="27">
        <f t="shared" si="0"/>
        <v>14.183875</v>
      </c>
      <c r="I13" s="27">
        <f t="shared" si="1"/>
        <v>-50.970345000000002</v>
      </c>
      <c r="J13" s="27">
        <f t="shared" si="2"/>
        <v>-51.262497000000003</v>
      </c>
      <c r="L13" s="27">
        <f t="shared" si="3"/>
        <v>18.150916666667001</v>
      </c>
      <c r="M13" s="27">
        <f t="shared" si="4"/>
        <v>-59.153297000000002</v>
      </c>
      <c r="N13" s="27">
        <f t="shared" si="5"/>
        <v>-50.228175999999998</v>
      </c>
      <c r="P13" s="47">
        <f t="shared" si="6"/>
        <v>22.117958333333</v>
      </c>
      <c r="Q13" s="27">
        <f t="shared" si="7"/>
        <v>-66.890961000000004</v>
      </c>
      <c r="R13" s="27">
        <f t="shared" si="8"/>
        <v>-61.480572000000002</v>
      </c>
      <c r="S13" s="38"/>
      <c r="T13" s="27">
        <f t="shared" si="9"/>
        <v>26.085000000000001</v>
      </c>
      <c r="U13" s="27">
        <f t="shared" si="10"/>
        <v>-67.433029000000005</v>
      </c>
      <c r="V13" s="27">
        <f t="shared" si="11"/>
        <v>-53.586844999999997</v>
      </c>
    </row>
    <row r="14" spans="1:22" x14ac:dyDescent="0.25">
      <c r="B14">
        <v>7613916666.6667004</v>
      </c>
      <c r="C14">
        <v>-47.145645000000002</v>
      </c>
      <c r="E14">
        <v>7613916666.6667004</v>
      </c>
      <c r="F14">
        <v>-45.702202</v>
      </c>
      <c r="H14" s="27">
        <f t="shared" si="0"/>
        <v>14.6000625</v>
      </c>
      <c r="I14" s="27">
        <f t="shared" si="1"/>
        <v>-50.439273999999997</v>
      </c>
      <c r="J14" s="27">
        <f t="shared" si="2"/>
        <v>-50.890433999999999</v>
      </c>
      <c r="L14" s="27">
        <f t="shared" si="3"/>
        <v>18.462708333333001</v>
      </c>
      <c r="M14" s="27">
        <f t="shared" si="4"/>
        <v>-59.085093999999998</v>
      </c>
      <c r="N14" s="27">
        <f t="shared" si="5"/>
        <v>-49.922569000000003</v>
      </c>
      <c r="P14" s="47">
        <f t="shared" si="6"/>
        <v>22.325354166667001</v>
      </c>
      <c r="Q14" s="27">
        <f t="shared" si="7"/>
        <v>-66.205032000000003</v>
      </c>
      <c r="R14" s="27">
        <f t="shared" si="8"/>
        <v>-61.344379000000004</v>
      </c>
      <c r="S14" s="38"/>
      <c r="T14" s="27">
        <f t="shared" si="9"/>
        <v>26.187999999999999</v>
      </c>
      <c r="U14" s="27">
        <f t="shared" si="10"/>
        <v>-67.335860999999994</v>
      </c>
      <c r="V14" s="27">
        <f t="shared" si="11"/>
        <v>-53.716312000000002</v>
      </c>
    </row>
    <row r="15" spans="1:22" x14ac:dyDescent="0.25">
      <c r="B15">
        <v>8134500000</v>
      </c>
      <c r="C15">
        <v>-46.298115000000003</v>
      </c>
      <c r="E15">
        <v>8134500000</v>
      </c>
      <c r="F15">
        <v>-45.454182000000003</v>
      </c>
      <c r="H15" s="27">
        <f t="shared" si="0"/>
        <v>15.016249999999999</v>
      </c>
      <c r="I15" s="27">
        <f t="shared" si="1"/>
        <v>-49.706077999999998</v>
      </c>
      <c r="J15" s="27">
        <f t="shared" si="2"/>
        <v>-50.608795000000001</v>
      </c>
      <c r="L15" s="27">
        <f t="shared" si="3"/>
        <v>18.7745</v>
      </c>
      <c r="M15" s="27">
        <f t="shared" si="4"/>
        <v>-59.273986999999998</v>
      </c>
      <c r="N15" s="27">
        <f t="shared" si="5"/>
        <v>-49.887596000000002</v>
      </c>
      <c r="P15" s="47">
        <f t="shared" si="6"/>
        <v>22.53275</v>
      </c>
      <c r="Q15" s="27">
        <f t="shared" si="7"/>
        <v>-65.231148000000005</v>
      </c>
      <c r="R15" s="27">
        <f t="shared" si="8"/>
        <v>-60.698807000000002</v>
      </c>
      <c r="S15" s="38"/>
      <c r="T15" s="27">
        <f t="shared" si="9"/>
        <v>26.291</v>
      </c>
      <c r="U15" s="27">
        <f t="shared" si="10"/>
        <v>-67.609756000000004</v>
      </c>
      <c r="V15" s="27">
        <f t="shared" si="11"/>
        <v>-53.689819</v>
      </c>
    </row>
    <row r="16" spans="1:22" x14ac:dyDescent="0.25">
      <c r="B16">
        <v>8655083333.3332996</v>
      </c>
      <c r="C16">
        <v>-45.944153</v>
      </c>
      <c r="E16">
        <v>8655083333.3332996</v>
      </c>
      <c r="F16">
        <v>-45.225796000000003</v>
      </c>
      <c r="H16" s="27">
        <f t="shared" si="0"/>
        <v>15.432437500000001</v>
      </c>
      <c r="I16" s="27">
        <f t="shared" si="1"/>
        <v>-49.241840000000003</v>
      </c>
      <c r="J16" s="27">
        <f t="shared" si="2"/>
        <v>-50.914478000000003</v>
      </c>
      <c r="L16" s="27">
        <f t="shared" si="3"/>
        <v>19.086291666666998</v>
      </c>
      <c r="M16" s="27">
        <f t="shared" si="4"/>
        <v>-59.465499999999999</v>
      </c>
      <c r="N16" s="27">
        <f t="shared" si="5"/>
        <v>-49.895595999999998</v>
      </c>
      <c r="P16" s="47">
        <f t="shared" si="6"/>
        <v>22.740145833332999</v>
      </c>
      <c r="Q16" s="27">
        <f t="shared" si="7"/>
        <v>-62.868580000000001</v>
      </c>
      <c r="R16" s="27">
        <f t="shared" si="8"/>
        <v>-60.374167999999997</v>
      </c>
      <c r="S16" s="38"/>
      <c r="T16" s="27">
        <f t="shared" si="9"/>
        <v>26.393999999999998</v>
      </c>
      <c r="U16" s="27">
        <f t="shared" si="10"/>
        <v>-67.621452000000005</v>
      </c>
      <c r="V16" s="27">
        <f t="shared" si="11"/>
        <v>-53.674109999999999</v>
      </c>
    </row>
    <row r="17" spans="2:22" x14ac:dyDescent="0.25">
      <c r="B17">
        <v>9175666666.6667004</v>
      </c>
      <c r="C17">
        <v>-46.457465999999997</v>
      </c>
      <c r="E17">
        <v>9175666666.6667004</v>
      </c>
      <c r="F17">
        <v>-45.006400999999997</v>
      </c>
      <c r="H17" s="27">
        <f t="shared" si="0"/>
        <v>15.848625</v>
      </c>
      <c r="I17" s="27">
        <f t="shared" si="1"/>
        <v>-49.059406000000003</v>
      </c>
      <c r="J17" s="27">
        <f t="shared" si="2"/>
        <v>-51.527462</v>
      </c>
      <c r="L17" s="27">
        <f t="shared" si="3"/>
        <v>19.398083333333002</v>
      </c>
      <c r="M17" s="27">
        <f t="shared" si="4"/>
        <v>-59.724769999999999</v>
      </c>
      <c r="N17" s="27">
        <f t="shared" si="5"/>
        <v>-49.871960000000001</v>
      </c>
      <c r="P17" s="47">
        <f t="shared" si="6"/>
        <v>22.947541666667</v>
      </c>
      <c r="Q17" s="27">
        <f t="shared" si="7"/>
        <v>-61.292374000000002</v>
      </c>
      <c r="R17" s="27">
        <f t="shared" si="8"/>
        <v>-59.543517999999999</v>
      </c>
      <c r="S17" s="38"/>
      <c r="T17" s="27">
        <f t="shared" si="9"/>
        <v>26.497</v>
      </c>
      <c r="U17" s="27">
        <f t="shared" si="10"/>
        <v>-67.819457999999997</v>
      </c>
      <c r="V17" s="27">
        <f t="shared" si="11"/>
        <v>-53.507449999999999</v>
      </c>
    </row>
    <row r="18" spans="2:22" x14ac:dyDescent="0.25">
      <c r="B18">
        <v>9696250000</v>
      </c>
      <c r="C18">
        <v>-46.784317000000001</v>
      </c>
      <c r="E18">
        <v>9696250000</v>
      </c>
      <c r="F18">
        <v>-44.523108999999998</v>
      </c>
      <c r="H18" s="27">
        <f t="shared" si="0"/>
        <v>16.264812500000001</v>
      </c>
      <c r="I18" s="27">
        <f t="shared" si="1"/>
        <v>-48.798026999999998</v>
      </c>
      <c r="J18" s="27">
        <f t="shared" si="2"/>
        <v>-52.264816000000003</v>
      </c>
      <c r="L18" s="27">
        <f t="shared" si="3"/>
        <v>19.709875</v>
      </c>
      <c r="M18" s="27">
        <f t="shared" si="4"/>
        <v>-59.980880999999997</v>
      </c>
      <c r="N18" s="27">
        <f t="shared" si="5"/>
        <v>-49.842472000000001</v>
      </c>
      <c r="P18" s="47">
        <f t="shared" si="6"/>
        <v>23.154937499999999</v>
      </c>
      <c r="Q18" s="27">
        <f t="shared" si="7"/>
        <v>-59.350723000000002</v>
      </c>
      <c r="R18" s="27">
        <f t="shared" si="8"/>
        <v>-59.281879000000004</v>
      </c>
      <c r="S18" s="38"/>
      <c r="T18" s="27">
        <f t="shared" si="9"/>
        <v>26.6</v>
      </c>
      <c r="U18" s="27">
        <f t="shared" si="10"/>
        <v>-67.765877000000003</v>
      </c>
      <c r="V18" s="27">
        <f t="shared" si="11"/>
        <v>-53.557479999999998</v>
      </c>
    </row>
    <row r="19" spans="2:22" x14ac:dyDescent="0.25">
      <c r="B19">
        <v>10216833333.333</v>
      </c>
      <c r="C19">
        <v>-46.420158000000001</v>
      </c>
      <c r="E19">
        <v>10216833333.333</v>
      </c>
      <c r="F19">
        <v>-43.866207000000003</v>
      </c>
      <c r="H19" s="27">
        <f t="shared" si="0"/>
        <v>16.681000000000001</v>
      </c>
      <c r="I19" s="27">
        <f t="shared" si="1"/>
        <v>-48.713802000000001</v>
      </c>
      <c r="J19" s="27">
        <f t="shared" si="2"/>
        <v>-52.820808</v>
      </c>
      <c r="L19" s="27">
        <f t="shared" si="3"/>
        <v>20.021666666666999</v>
      </c>
      <c r="M19" s="27">
        <f t="shared" si="4"/>
        <v>-60.003124</v>
      </c>
      <c r="N19" s="27">
        <f t="shared" si="5"/>
        <v>-49.779952999999999</v>
      </c>
      <c r="P19" s="47">
        <f t="shared" si="6"/>
        <v>23.362333333333002</v>
      </c>
      <c r="Q19" s="27">
        <f t="shared" si="7"/>
        <v>-59.320338999999997</v>
      </c>
      <c r="R19" s="27">
        <f t="shared" si="8"/>
        <v>-58.709117999999997</v>
      </c>
      <c r="S19" s="38"/>
      <c r="T19" s="27">
        <f t="shared" si="9"/>
        <v>26.702999999999999</v>
      </c>
      <c r="U19" s="27">
        <f t="shared" si="10"/>
        <v>-67.990844999999993</v>
      </c>
      <c r="V19" s="27">
        <f t="shared" si="11"/>
        <v>-53.701439000000001</v>
      </c>
    </row>
    <row r="20" spans="2:22" x14ac:dyDescent="0.25">
      <c r="B20">
        <v>10737416666.667</v>
      </c>
      <c r="C20">
        <v>-46.370654999999999</v>
      </c>
      <c r="E20">
        <v>10737416666.667</v>
      </c>
      <c r="F20">
        <v>-43.155830000000002</v>
      </c>
      <c r="H20" s="27">
        <f t="shared" si="0"/>
        <v>17.0971875</v>
      </c>
      <c r="I20" s="27">
        <f t="shared" si="1"/>
        <v>-49.025874999999999</v>
      </c>
      <c r="J20" s="27">
        <f t="shared" si="2"/>
        <v>-53.260956</v>
      </c>
      <c r="L20" s="27">
        <f t="shared" si="3"/>
        <v>20.333458333332999</v>
      </c>
      <c r="M20" s="27">
        <f t="shared" si="4"/>
        <v>-60.433608999999997</v>
      </c>
      <c r="N20" s="27">
        <f t="shared" si="5"/>
        <v>-49.620781000000001</v>
      </c>
      <c r="P20" s="47">
        <f t="shared" si="6"/>
        <v>23.569729166666999</v>
      </c>
      <c r="Q20" s="27">
        <f t="shared" si="7"/>
        <v>-59.017131999999997</v>
      </c>
      <c r="R20" s="27">
        <f t="shared" si="8"/>
        <v>-58.966678999999999</v>
      </c>
      <c r="S20" s="38"/>
      <c r="T20" s="27">
        <f t="shared" si="9"/>
        <v>26.806000000000001</v>
      </c>
      <c r="U20" s="27">
        <f t="shared" si="10"/>
        <v>-68.142844999999994</v>
      </c>
      <c r="V20" s="27">
        <f t="shared" si="11"/>
        <v>-53.745167000000002</v>
      </c>
    </row>
    <row r="21" spans="2:22" x14ac:dyDescent="0.25">
      <c r="B21">
        <v>11258000000</v>
      </c>
      <c r="C21">
        <v>-47.718029000000001</v>
      </c>
      <c r="E21">
        <v>11258000000</v>
      </c>
      <c r="F21">
        <v>-41.745002999999997</v>
      </c>
      <c r="H21" s="27">
        <f t="shared" si="0"/>
        <v>17.513375</v>
      </c>
      <c r="I21" s="27">
        <f t="shared" si="1"/>
        <v>-49.311005000000002</v>
      </c>
      <c r="J21" s="27">
        <f t="shared" si="2"/>
        <v>-53.467258000000001</v>
      </c>
      <c r="L21" s="27">
        <f t="shared" si="3"/>
        <v>20.645250000000001</v>
      </c>
      <c r="M21" s="27">
        <f t="shared" si="4"/>
        <v>-60.807270000000003</v>
      </c>
      <c r="N21" s="27">
        <f t="shared" si="5"/>
        <v>-49.440627999999997</v>
      </c>
      <c r="P21" s="47">
        <f t="shared" si="6"/>
        <v>23.777125000000002</v>
      </c>
      <c r="Q21" s="27">
        <f t="shared" si="7"/>
        <v>-59.314301</v>
      </c>
      <c r="R21" s="27">
        <f t="shared" si="8"/>
        <v>-59.081425000000003</v>
      </c>
      <c r="S21" s="38"/>
      <c r="T21" s="27">
        <f t="shared" si="9"/>
        <v>26.908999999999999</v>
      </c>
      <c r="U21" s="27">
        <f t="shared" si="10"/>
        <v>-68.263512000000006</v>
      </c>
      <c r="V21" s="27">
        <f t="shared" si="11"/>
        <v>-53.786602000000002</v>
      </c>
    </row>
    <row r="22" spans="2:22" x14ac:dyDescent="0.25">
      <c r="B22">
        <v>11778583333.333</v>
      </c>
      <c r="C22">
        <v>-49.122169</v>
      </c>
      <c r="E22">
        <v>11778583333.333</v>
      </c>
      <c r="F22">
        <v>-40.972050000000003</v>
      </c>
      <c r="H22" s="27">
        <f t="shared" si="0"/>
        <v>17.929562499999999</v>
      </c>
      <c r="I22" s="27">
        <f t="shared" si="1"/>
        <v>-49.564590000000003</v>
      </c>
      <c r="J22" s="27">
        <f t="shared" si="2"/>
        <v>-53.800690000000003</v>
      </c>
      <c r="L22" s="27">
        <f t="shared" si="3"/>
        <v>20.957041666666999</v>
      </c>
      <c r="M22" s="27">
        <f t="shared" si="4"/>
        <v>-61.231422000000002</v>
      </c>
      <c r="N22" s="27">
        <f t="shared" si="5"/>
        <v>-49.250500000000002</v>
      </c>
      <c r="P22" s="47">
        <f t="shared" si="6"/>
        <v>23.984520833333001</v>
      </c>
      <c r="Q22" s="27">
        <f t="shared" si="7"/>
        <v>-58.561588</v>
      </c>
      <c r="R22" s="27">
        <f t="shared" si="8"/>
        <v>-59.546505000000003</v>
      </c>
      <c r="S22" s="38"/>
      <c r="T22" s="27">
        <f t="shared" si="9"/>
        <v>27.012</v>
      </c>
      <c r="U22" s="27">
        <f t="shared" si="10"/>
        <v>-68.269919999999999</v>
      </c>
      <c r="V22" s="27">
        <f t="shared" si="11"/>
        <v>-53.811146000000001</v>
      </c>
    </row>
    <row r="23" spans="2:22" x14ac:dyDescent="0.25">
      <c r="B23">
        <v>12299166666.667</v>
      </c>
      <c r="C23">
        <v>-50.349688999999998</v>
      </c>
      <c r="E23">
        <v>12299166666.667</v>
      </c>
      <c r="F23">
        <v>-40.794314999999997</v>
      </c>
      <c r="H23" s="27">
        <f t="shared" si="0"/>
        <v>18.345749999999999</v>
      </c>
      <c r="I23" s="27">
        <f t="shared" si="1"/>
        <v>-49.080554999999997</v>
      </c>
      <c r="J23" s="27">
        <f t="shared" si="2"/>
        <v>-54.167889000000002</v>
      </c>
      <c r="L23" s="27">
        <f t="shared" si="3"/>
        <v>21.268833333332999</v>
      </c>
      <c r="M23" s="27">
        <f t="shared" si="4"/>
        <v>-61.426178</v>
      </c>
      <c r="N23" s="27">
        <f t="shared" si="5"/>
        <v>-49.040954999999997</v>
      </c>
      <c r="P23" s="47">
        <f t="shared" si="6"/>
        <v>24.191916666667002</v>
      </c>
      <c r="Q23" s="27">
        <f t="shared" si="7"/>
        <v>-58.603679999999997</v>
      </c>
      <c r="R23" s="27">
        <f t="shared" si="8"/>
        <v>-59.561756000000003</v>
      </c>
      <c r="S23" s="38"/>
      <c r="T23" s="27">
        <f t="shared" si="9"/>
        <v>27.114999999999998</v>
      </c>
      <c r="U23" s="27">
        <f t="shared" si="10"/>
        <v>-68.099143999999995</v>
      </c>
      <c r="V23" s="27">
        <f t="shared" si="11"/>
        <v>-53.841251</v>
      </c>
    </row>
    <row r="24" spans="2:22" x14ac:dyDescent="0.25">
      <c r="B24">
        <v>12819750000</v>
      </c>
      <c r="C24">
        <v>-51.139935000000001</v>
      </c>
      <c r="E24">
        <v>12819750000</v>
      </c>
      <c r="F24">
        <v>-40.515754999999999</v>
      </c>
      <c r="H24" s="27">
        <f t="shared" si="0"/>
        <v>18.761937499999998</v>
      </c>
      <c r="I24" s="27">
        <f t="shared" si="1"/>
        <v>-48.563048999999999</v>
      </c>
      <c r="J24" s="27">
        <f t="shared" si="2"/>
        <v>-54.724651000000001</v>
      </c>
      <c r="L24" s="27">
        <f t="shared" si="3"/>
        <v>21.580625000000001</v>
      </c>
      <c r="M24" s="27">
        <f t="shared" si="4"/>
        <v>-61.406322000000003</v>
      </c>
      <c r="N24" s="27">
        <f t="shared" si="5"/>
        <v>-48.741034999999997</v>
      </c>
      <c r="P24" s="47">
        <f t="shared" si="6"/>
        <v>24.399312500000001</v>
      </c>
      <c r="Q24" s="27">
        <f t="shared" si="7"/>
        <v>-58.199466999999999</v>
      </c>
      <c r="R24" s="27">
        <f t="shared" si="8"/>
        <v>-59.976039999999998</v>
      </c>
      <c r="S24" s="38"/>
      <c r="T24" s="27">
        <f t="shared" si="9"/>
        <v>27.218</v>
      </c>
      <c r="U24" s="27">
        <f t="shared" si="10"/>
        <v>-67.992255999999998</v>
      </c>
      <c r="V24" s="27">
        <f t="shared" si="11"/>
        <v>-53.894032000000003</v>
      </c>
    </row>
    <row r="25" spans="2:22" x14ac:dyDescent="0.25">
      <c r="B25">
        <v>13340333333.333</v>
      </c>
      <c r="C25">
        <v>-51.015152</v>
      </c>
      <c r="E25">
        <v>13340333333.333</v>
      </c>
      <c r="F25">
        <v>-38.878776999999999</v>
      </c>
      <c r="H25" s="27">
        <f t="shared" si="0"/>
        <v>19.178125000000001</v>
      </c>
      <c r="I25" s="27">
        <f t="shared" si="1"/>
        <v>-48.202362000000001</v>
      </c>
      <c r="J25" s="27">
        <f t="shared" si="2"/>
        <v>-55.219501000000001</v>
      </c>
      <c r="L25" s="27">
        <f t="shared" si="3"/>
        <v>21.892416666667</v>
      </c>
      <c r="M25" s="27">
        <f t="shared" si="4"/>
        <v>-60.932827000000003</v>
      </c>
      <c r="N25" s="27">
        <f t="shared" si="5"/>
        <v>-48.461185</v>
      </c>
      <c r="P25" s="47">
        <f t="shared" si="6"/>
        <v>24.606708333333</v>
      </c>
      <c r="Q25" s="27">
        <f t="shared" si="7"/>
        <v>-58.415588</v>
      </c>
      <c r="R25" s="27">
        <f t="shared" si="8"/>
        <v>-60.320487999999997</v>
      </c>
      <c r="S25" s="38"/>
      <c r="T25" s="27">
        <f t="shared" si="9"/>
        <v>27.321000000000002</v>
      </c>
      <c r="U25" s="27">
        <f t="shared" si="10"/>
        <v>-68.121512999999993</v>
      </c>
      <c r="V25" s="27">
        <f t="shared" si="11"/>
        <v>-53.856194000000002</v>
      </c>
    </row>
    <row r="26" spans="2:22" x14ac:dyDescent="0.25">
      <c r="B26">
        <v>13860916666.667</v>
      </c>
      <c r="C26">
        <v>-50.724705</v>
      </c>
      <c r="E26">
        <v>13860916666.667</v>
      </c>
      <c r="F26">
        <v>-38.149349000000001</v>
      </c>
      <c r="H26" s="27">
        <f t="shared" si="0"/>
        <v>19.594312500000001</v>
      </c>
      <c r="I26" s="27">
        <f t="shared" si="1"/>
        <v>-48.277636999999999</v>
      </c>
      <c r="J26" s="27">
        <f t="shared" si="2"/>
        <v>-55.967616999999997</v>
      </c>
      <c r="L26" s="27">
        <f t="shared" si="3"/>
        <v>22.204208333333</v>
      </c>
      <c r="M26" s="27">
        <f t="shared" si="4"/>
        <v>-60.281635000000001</v>
      </c>
      <c r="N26" s="27">
        <f t="shared" si="5"/>
        <v>-48.277087999999999</v>
      </c>
      <c r="P26" s="47">
        <f t="shared" si="6"/>
        <v>24.814104166667001</v>
      </c>
      <c r="Q26" s="27">
        <f t="shared" si="7"/>
        <v>-57.873939999999997</v>
      </c>
      <c r="R26" s="27">
        <f t="shared" si="8"/>
        <v>-60.808514000000002</v>
      </c>
      <c r="S26" s="38"/>
      <c r="T26" s="27">
        <f t="shared" si="9"/>
        <v>27.423999999999999</v>
      </c>
      <c r="U26" s="27">
        <f t="shared" si="10"/>
        <v>-68.331429</v>
      </c>
      <c r="V26" s="27">
        <f t="shared" si="11"/>
        <v>-53.990009000000001</v>
      </c>
    </row>
    <row r="27" spans="2:22" x14ac:dyDescent="0.25">
      <c r="B27">
        <v>14381500000</v>
      </c>
      <c r="C27">
        <v>-49.869373000000003</v>
      </c>
      <c r="E27">
        <v>14381500000</v>
      </c>
      <c r="F27">
        <v>-39.581344999999999</v>
      </c>
      <c r="H27" s="27">
        <f t="shared" si="0"/>
        <v>20.0105</v>
      </c>
      <c r="I27" s="27">
        <f t="shared" si="1"/>
        <v>-48.333064999999998</v>
      </c>
      <c r="J27" s="27">
        <f t="shared" si="2"/>
        <v>-56.353859</v>
      </c>
      <c r="L27" s="27">
        <f t="shared" si="3"/>
        <v>22.515999999999998</v>
      </c>
      <c r="M27" s="27">
        <f t="shared" si="4"/>
        <v>-59.891033</v>
      </c>
      <c r="N27" s="27">
        <f t="shared" si="5"/>
        <v>-48.136139</v>
      </c>
      <c r="P27" s="47">
        <f t="shared" si="6"/>
        <v>25.0215</v>
      </c>
      <c r="Q27" s="27">
        <f t="shared" si="7"/>
        <v>-58.051105</v>
      </c>
      <c r="R27" s="27">
        <f t="shared" si="8"/>
        <v>-60.904071999999999</v>
      </c>
      <c r="S27" s="38"/>
      <c r="T27" s="27">
        <f t="shared" si="9"/>
        <v>27.527000000000001</v>
      </c>
      <c r="U27" s="27">
        <f t="shared" si="10"/>
        <v>-68.451126000000002</v>
      </c>
      <c r="V27" s="27">
        <f t="shared" si="11"/>
        <v>-53.983378999999999</v>
      </c>
    </row>
    <row r="28" spans="2:22" x14ac:dyDescent="0.25">
      <c r="B28">
        <v>14902083333.333</v>
      </c>
      <c r="C28">
        <v>-49.891669999999998</v>
      </c>
      <c r="E28">
        <v>14902083333.333</v>
      </c>
      <c r="F28">
        <v>-42.707607000000003</v>
      </c>
      <c r="H28" s="27">
        <f t="shared" si="0"/>
        <v>20.4266875</v>
      </c>
      <c r="I28" s="27">
        <f t="shared" si="1"/>
        <v>-48.443638</v>
      </c>
      <c r="J28" s="27">
        <f t="shared" si="2"/>
        <v>-56.142322999999998</v>
      </c>
      <c r="L28" s="27">
        <f t="shared" si="3"/>
        <v>22.827791666667</v>
      </c>
      <c r="M28" s="27">
        <f t="shared" si="4"/>
        <v>-59.703110000000002</v>
      </c>
      <c r="N28" s="27">
        <f t="shared" si="5"/>
        <v>-48.023997999999999</v>
      </c>
      <c r="P28" s="47">
        <f t="shared" si="6"/>
        <v>25.228895833332999</v>
      </c>
      <c r="Q28" s="27">
        <f t="shared" si="7"/>
        <v>-57.435360000000003</v>
      </c>
      <c r="R28" s="27">
        <f t="shared" si="8"/>
        <v>-61.168087</v>
      </c>
      <c r="S28" s="38"/>
      <c r="T28" s="27">
        <f t="shared" si="9"/>
        <v>27.63</v>
      </c>
      <c r="U28" s="27">
        <f t="shared" si="10"/>
        <v>-68.257598999999999</v>
      </c>
      <c r="V28" s="27">
        <f t="shared" si="11"/>
        <v>-54.033805999999998</v>
      </c>
    </row>
    <row r="29" spans="2:22" x14ac:dyDescent="0.25">
      <c r="B29">
        <v>15422666666.667</v>
      </c>
      <c r="C29">
        <v>-48.405689000000002</v>
      </c>
      <c r="E29">
        <v>15422666666.667</v>
      </c>
      <c r="F29">
        <v>-44.188957000000002</v>
      </c>
      <c r="H29" s="27">
        <f t="shared" si="0"/>
        <v>20.842874999999999</v>
      </c>
      <c r="I29" s="27">
        <f t="shared" si="1"/>
        <v>-48.528477000000002</v>
      </c>
      <c r="J29" s="27">
        <f t="shared" si="2"/>
        <v>-55.666428000000003</v>
      </c>
      <c r="L29" s="27">
        <f t="shared" si="3"/>
        <v>23.139583333333</v>
      </c>
      <c r="M29" s="27">
        <f t="shared" si="4"/>
        <v>-59.154407999999997</v>
      </c>
      <c r="N29" s="27">
        <f t="shared" si="5"/>
        <v>-47.920459999999999</v>
      </c>
      <c r="P29" s="47">
        <f t="shared" si="6"/>
        <v>25.436291666667</v>
      </c>
      <c r="Q29" s="27">
        <f t="shared" si="7"/>
        <v>-57.418399999999998</v>
      </c>
      <c r="R29" s="27">
        <f t="shared" si="8"/>
        <v>-61.345066000000003</v>
      </c>
      <c r="S29" s="38"/>
      <c r="T29" s="27">
        <f t="shared" si="9"/>
        <v>27.733000000000001</v>
      </c>
      <c r="U29" s="27">
        <f t="shared" si="10"/>
        <v>-68.085105999999996</v>
      </c>
      <c r="V29" s="27">
        <f t="shared" si="11"/>
        <v>-54.103023999999998</v>
      </c>
    </row>
    <row r="30" spans="2:22" x14ac:dyDescent="0.25">
      <c r="B30">
        <v>15943250000</v>
      </c>
      <c r="C30">
        <v>-44.947555999999999</v>
      </c>
      <c r="E30">
        <v>15943250000</v>
      </c>
      <c r="F30">
        <v>-43.494781000000003</v>
      </c>
      <c r="H30" s="27">
        <f t="shared" si="0"/>
        <v>21.259062499999999</v>
      </c>
      <c r="I30" s="27">
        <f t="shared" si="1"/>
        <v>-48.554358999999998</v>
      </c>
      <c r="J30" s="27">
        <f t="shared" si="2"/>
        <v>-55.174995000000003</v>
      </c>
      <c r="L30" s="27">
        <f t="shared" si="3"/>
        <v>23.451374999999999</v>
      </c>
      <c r="M30" s="27">
        <f t="shared" si="4"/>
        <v>-58.378227000000003</v>
      </c>
      <c r="N30" s="27">
        <f t="shared" si="5"/>
        <v>-47.902904999999997</v>
      </c>
      <c r="P30" s="47">
        <f t="shared" si="6"/>
        <v>25.643687499999999</v>
      </c>
      <c r="Q30" s="27">
        <f t="shared" si="7"/>
        <v>-56.824973999999997</v>
      </c>
      <c r="R30" s="27">
        <f t="shared" si="8"/>
        <v>-61.593620000000001</v>
      </c>
      <c r="S30" s="38"/>
      <c r="T30" s="27">
        <f t="shared" si="9"/>
        <v>27.835999999999999</v>
      </c>
      <c r="U30" s="27">
        <f t="shared" si="10"/>
        <v>-68.052741999999995</v>
      </c>
      <c r="V30" s="27">
        <f t="shared" si="11"/>
        <v>-54.142890999999999</v>
      </c>
    </row>
    <row r="31" spans="2:22" x14ac:dyDescent="0.25">
      <c r="B31">
        <v>16463833333.333</v>
      </c>
      <c r="C31">
        <v>-41.705021000000002</v>
      </c>
      <c r="E31">
        <v>16463833333.333</v>
      </c>
      <c r="F31">
        <v>-41.684421999999998</v>
      </c>
      <c r="H31" s="27">
        <f t="shared" si="0"/>
        <v>21.675249999999998</v>
      </c>
      <c r="I31" s="27">
        <f t="shared" si="1"/>
        <v>-48.125565000000002</v>
      </c>
      <c r="J31" s="27">
        <f t="shared" si="2"/>
        <v>-55.080737999999997</v>
      </c>
      <c r="L31" s="27">
        <f t="shared" si="3"/>
        <v>23.763166666667001</v>
      </c>
      <c r="M31" s="27">
        <f t="shared" si="4"/>
        <v>-57.576275000000003</v>
      </c>
      <c r="N31" s="27">
        <f t="shared" si="5"/>
        <v>-47.794327000000003</v>
      </c>
      <c r="P31" s="47">
        <f t="shared" si="6"/>
        <v>25.851083333333001</v>
      </c>
      <c r="Q31" s="27">
        <f t="shared" si="7"/>
        <v>-56.944592</v>
      </c>
      <c r="R31" s="27">
        <f t="shared" si="8"/>
        <v>-61.600597</v>
      </c>
      <c r="S31" s="38"/>
      <c r="T31" s="27">
        <f t="shared" si="9"/>
        <v>27.939</v>
      </c>
      <c r="U31" s="27">
        <f t="shared" si="10"/>
        <v>-68.265372999999997</v>
      </c>
      <c r="V31" s="27">
        <f t="shared" si="11"/>
        <v>-54.195025999999999</v>
      </c>
    </row>
    <row r="32" spans="2:22" x14ac:dyDescent="0.25">
      <c r="B32">
        <v>16984416666.667</v>
      </c>
      <c r="C32">
        <v>-40.776488999999998</v>
      </c>
      <c r="E32">
        <v>16984416666.667</v>
      </c>
      <c r="F32">
        <v>-39.990025000000003</v>
      </c>
      <c r="H32" s="27">
        <f t="shared" si="0"/>
        <v>22.091437500000001</v>
      </c>
      <c r="I32" s="27">
        <f t="shared" si="1"/>
        <v>-47.852322000000001</v>
      </c>
      <c r="J32" s="27">
        <f t="shared" si="2"/>
        <v>-54.937679000000003</v>
      </c>
      <c r="L32" s="27">
        <f t="shared" si="3"/>
        <v>24.074958333333001</v>
      </c>
      <c r="M32" s="27">
        <f t="shared" si="4"/>
        <v>-56.829177999999999</v>
      </c>
      <c r="N32" s="27">
        <f t="shared" si="5"/>
        <v>-47.487926000000002</v>
      </c>
      <c r="P32" s="47">
        <f t="shared" si="6"/>
        <v>26.058479166666999</v>
      </c>
      <c r="Q32" s="27">
        <f t="shared" si="7"/>
        <v>-56.733414000000003</v>
      </c>
      <c r="R32" s="27">
        <f t="shared" si="8"/>
        <v>-61.671771999999997</v>
      </c>
      <c r="S32" s="38"/>
      <c r="T32" s="27">
        <f t="shared" si="9"/>
        <v>28.042000000000002</v>
      </c>
      <c r="U32" s="27">
        <f t="shared" si="10"/>
        <v>-68.660201999999998</v>
      </c>
      <c r="V32" s="27">
        <f t="shared" si="11"/>
        <v>-54.271248</v>
      </c>
    </row>
    <row r="33" spans="2:22" x14ac:dyDescent="0.25">
      <c r="B33">
        <v>17505000000</v>
      </c>
      <c r="C33">
        <v>-42.168410999999999</v>
      </c>
      <c r="E33">
        <v>17505000000</v>
      </c>
      <c r="F33">
        <v>-39.188881000000002</v>
      </c>
      <c r="H33" s="27">
        <f t="shared" si="0"/>
        <v>22.507625000000001</v>
      </c>
      <c r="I33" s="27">
        <f t="shared" si="1"/>
        <v>-47.913108999999999</v>
      </c>
      <c r="J33" s="27">
        <f t="shared" si="2"/>
        <v>-54.945801000000003</v>
      </c>
      <c r="L33" s="27">
        <f t="shared" si="3"/>
        <v>24.386749999999999</v>
      </c>
      <c r="M33" s="27">
        <f t="shared" si="4"/>
        <v>-56.514183000000003</v>
      </c>
      <c r="N33" s="27">
        <f t="shared" si="5"/>
        <v>-47.123233999999997</v>
      </c>
      <c r="P33" s="47">
        <f t="shared" si="6"/>
        <v>26.265875000000001</v>
      </c>
      <c r="Q33" s="27">
        <f t="shared" si="7"/>
        <v>-57.019542999999999</v>
      </c>
      <c r="R33" s="27">
        <f t="shared" si="8"/>
        <v>-61.715668000000001</v>
      </c>
      <c r="S33" s="38"/>
      <c r="T33" s="27">
        <f t="shared" si="9"/>
        <v>28.145</v>
      </c>
      <c r="U33" s="27">
        <f t="shared" si="10"/>
        <v>-68.624199000000004</v>
      </c>
      <c r="V33" s="27">
        <f t="shared" si="11"/>
        <v>-54.265647999999999</v>
      </c>
    </row>
    <row r="34" spans="2:22" x14ac:dyDescent="0.25">
      <c r="B34">
        <v>18025583333.333</v>
      </c>
      <c r="C34">
        <v>-43.629955000000002</v>
      </c>
      <c r="E34">
        <v>18025583333.333</v>
      </c>
      <c r="F34">
        <v>-39.331313999999999</v>
      </c>
      <c r="H34" s="27">
        <f t="shared" si="0"/>
        <v>22.9238125</v>
      </c>
      <c r="I34" s="27">
        <f t="shared" si="1"/>
        <v>-48.41048</v>
      </c>
      <c r="J34" s="27">
        <f t="shared" si="2"/>
        <v>-54.849567</v>
      </c>
      <c r="L34" s="27">
        <f t="shared" si="3"/>
        <v>24.698541666667001</v>
      </c>
      <c r="M34" s="27">
        <f t="shared" si="4"/>
        <v>-56.325187999999997</v>
      </c>
      <c r="N34" s="27">
        <f t="shared" si="5"/>
        <v>-46.868583999999998</v>
      </c>
      <c r="P34" s="47">
        <f t="shared" si="6"/>
        <v>26.473270833333</v>
      </c>
      <c r="Q34" s="27">
        <f t="shared" si="7"/>
        <v>-57.075980999999999</v>
      </c>
      <c r="R34" s="27">
        <f t="shared" si="8"/>
        <v>-61.725738999999997</v>
      </c>
      <c r="S34" s="38"/>
      <c r="T34" s="27">
        <f t="shared" si="9"/>
        <v>28.248000000000001</v>
      </c>
      <c r="U34" s="27">
        <f t="shared" si="10"/>
        <v>-68.536072000000004</v>
      </c>
      <c r="V34" s="27">
        <f t="shared" si="11"/>
        <v>-54.338695999999999</v>
      </c>
    </row>
    <row r="35" spans="2:22" x14ac:dyDescent="0.25">
      <c r="B35">
        <v>18546166666.667</v>
      </c>
      <c r="C35">
        <v>-44.185924999999997</v>
      </c>
      <c r="E35">
        <v>18546166666.667</v>
      </c>
      <c r="F35">
        <v>-40.310718999999999</v>
      </c>
      <c r="H35" s="27">
        <f t="shared" ref="H35:H51" si="12">B95/1000000000</f>
        <v>23.34</v>
      </c>
      <c r="I35" s="27">
        <f t="shared" ref="I35:I51" si="13">C95</f>
        <v>-49.552081999999999</v>
      </c>
      <c r="J35" s="27">
        <f t="shared" ref="J35:J51" si="14">F95</f>
        <v>-54.330115999999997</v>
      </c>
      <c r="L35" s="27">
        <f t="shared" ref="L35:L51" si="15">B149/1000000000</f>
        <v>25.010333333333001</v>
      </c>
      <c r="M35" s="27">
        <f t="shared" ref="M35:M51" si="16">C149</f>
        <v>-56.378425999999997</v>
      </c>
      <c r="N35" s="27">
        <f t="shared" ref="N35:N51" si="17">F149</f>
        <v>-46.664378999999997</v>
      </c>
      <c r="P35" s="47">
        <f t="shared" ref="P35:P51" si="18">B203/1000000000</f>
        <v>26.680666666667001</v>
      </c>
      <c r="Q35" s="27">
        <f t="shared" ref="Q35:Q51" si="19">C203</f>
        <v>-57.323276999999997</v>
      </c>
      <c r="R35" s="27">
        <f t="shared" ref="R35:R51" si="20">F203</f>
        <v>-61.829357000000002</v>
      </c>
      <c r="S35" s="38"/>
      <c r="T35" s="27">
        <f t="shared" ref="T35:T51" si="21">B257/1000000000</f>
        <v>28.350999999999999</v>
      </c>
      <c r="U35" s="27">
        <f t="shared" ref="U35:U51" si="22">C257</f>
        <v>-68.033278999999993</v>
      </c>
      <c r="V35" s="27">
        <f t="shared" ref="V35:V51" si="23">F257</f>
        <v>-54.275730000000003</v>
      </c>
    </row>
    <row r="36" spans="2:22" x14ac:dyDescent="0.25">
      <c r="B36">
        <v>19066750000</v>
      </c>
      <c r="C36">
        <v>-43.820419000000001</v>
      </c>
      <c r="E36">
        <v>19066750000</v>
      </c>
      <c r="F36">
        <v>-41.147091000000003</v>
      </c>
      <c r="H36" s="27">
        <f t="shared" si="12"/>
        <v>23.756187499999999</v>
      </c>
      <c r="I36" s="27">
        <f t="shared" si="13"/>
        <v>-51.198193000000003</v>
      </c>
      <c r="J36" s="27">
        <f t="shared" si="14"/>
        <v>-53.188690000000001</v>
      </c>
      <c r="L36" s="27">
        <f t="shared" si="15"/>
        <v>25.322125</v>
      </c>
      <c r="M36" s="27">
        <f t="shared" si="16"/>
        <v>-56.348453999999997</v>
      </c>
      <c r="N36" s="27">
        <f t="shared" si="17"/>
        <v>-46.371665999999998</v>
      </c>
      <c r="P36" s="47">
        <f t="shared" si="18"/>
        <v>26.8880625</v>
      </c>
      <c r="Q36" s="27">
        <f t="shared" si="19"/>
        <v>-57.160998999999997</v>
      </c>
      <c r="R36" s="27">
        <f t="shared" si="20"/>
        <v>-62.054779000000003</v>
      </c>
      <c r="S36" s="38"/>
      <c r="T36" s="27">
        <f t="shared" si="21"/>
        <v>28.454000000000001</v>
      </c>
      <c r="U36" s="27">
        <f t="shared" si="22"/>
        <v>-68.219116</v>
      </c>
      <c r="V36" s="27">
        <f t="shared" si="23"/>
        <v>-54.429028000000002</v>
      </c>
    </row>
    <row r="37" spans="2:22" x14ac:dyDescent="0.25">
      <c r="B37">
        <v>19587333333.333</v>
      </c>
      <c r="C37">
        <v>-43.146351000000003</v>
      </c>
      <c r="E37">
        <v>19587333333.333</v>
      </c>
      <c r="F37">
        <v>-41.644218000000002</v>
      </c>
      <c r="H37" s="27">
        <f t="shared" si="12"/>
        <v>24.172374999999999</v>
      </c>
      <c r="I37" s="27">
        <f t="shared" si="13"/>
        <v>-53.860661</v>
      </c>
      <c r="J37" s="27">
        <f t="shared" si="14"/>
        <v>-51.956389999999999</v>
      </c>
      <c r="L37" s="27">
        <f t="shared" si="15"/>
        <v>25.633916666666998</v>
      </c>
      <c r="M37" s="27">
        <f t="shared" si="16"/>
        <v>-56.336903</v>
      </c>
      <c r="N37" s="27">
        <f t="shared" si="17"/>
        <v>-45.998241</v>
      </c>
      <c r="P37" s="47">
        <f t="shared" si="18"/>
        <v>27.095458333332999</v>
      </c>
      <c r="Q37" s="27">
        <f t="shared" si="19"/>
        <v>-57.256793999999999</v>
      </c>
      <c r="R37" s="27">
        <f t="shared" si="20"/>
        <v>-62.380446999999997</v>
      </c>
      <c r="S37" s="38"/>
      <c r="T37" s="27">
        <f t="shared" si="21"/>
        <v>28.556999999999999</v>
      </c>
      <c r="U37" s="27">
        <f t="shared" si="22"/>
        <v>-68.112671000000006</v>
      </c>
      <c r="V37" s="27">
        <f t="shared" si="23"/>
        <v>-54.575462000000002</v>
      </c>
    </row>
    <row r="38" spans="2:22" x14ac:dyDescent="0.25">
      <c r="B38">
        <v>20107916666.667</v>
      </c>
      <c r="C38">
        <v>-41.705601000000001</v>
      </c>
      <c r="E38">
        <v>20107916666.667</v>
      </c>
      <c r="F38">
        <v>-42.084755000000001</v>
      </c>
      <c r="H38" s="27">
        <f t="shared" si="12"/>
        <v>24.588562499999998</v>
      </c>
      <c r="I38" s="27">
        <f t="shared" si="13"/>
        <v>-56.194392999999998</v>
      </c>
      <c r="J38" s="27">
        <f t="shared" si="14"/>
        <v>-51.257613999999997</v>
      </c>
      <c r="L38" s="27">
        <f t="shared" si="15"/>
        <v>25.945708333333002</v>
      </c>
      <c r="M38" s="27">
        <f t="shared" si="16"/>
        <v>-56.211925999999998</v>
      </c>
      <c r="N38" s="27">
        <f t="shared" si="17"/>
        <v>-45.728816999999999</v>
      </c>
      <c r="P38" s="47">
        <f t="shared" si="18"/>
        <v>27.302854166667</v>
      </c>
      <c r="Q38" s="27">
        <f t="shared" si="19"/>
        <v>-57.027926999999998</v>
      </c>
      <c r="R38" s="27">
        <f t="shared" si="20"/>
        <v>-62.572761999999997</v>
      </c>
      <c r="S38" s="38"/>
      <c r="T38" s="27">
        <f t="shared" si="21"/>
        <v>28.66</v>
      </c>
      <c r="U38" s="27">
        <f t="shared" si="22"/>
        <v>-68.216919000000004</v>
      </c>
      <c r="V38" s="27">
        <f t="shared" si="23"/>
        <v>-54.823768999999999</v>
      </c>
    </row>
    <row r="39" spans="2:22" x14ac:dyDescent="0.25">
      <c r="B39">
        <v>20628500000</v>
      </c>
      <c r="C39">
        <v>-40.203487000000003</v>
      </c>
      <c r="E39">
        <v>20628500000</v>
      </c>
      <c r="F39">
        <v>-41.866157999999999</v>
      </c>
      <c r="H39" s="27">
        <f t="shared" si="12"/>
        <v>25.004750000000001</v>
      </c>
      <c r="I39" s="27">
        <f t="shared" si="13"/>
        <v>-58.768546999999998</v>
      </c>
      <c r="J39" s="27">
        <f t="shared" si="14"/>
        <v>-51.948535999999997</v>
      </c>
      <c r="L39" s="27">
        <f t="shared" si="15"/>
        <v>26.2575</v>
      </c>
      <c r="M39" s="27">
        <f t="shared" si="16"/>
        <v>-55.849659000000003</v>
      </c>
      <c r="N39" s="27">
        <f t="shared" si="17"/>
        <v>-45.607922000000002</v>
      </c>
      <c r="P39" s="47">
        <f t="shared" si="18"/>
        <v>27.510249999999999</v>
      </c>
      <c r="Q39" s="27">
        <f t="shared" si="19"/>
        <v>-56.914985999999999</v>
      </c>
      <c r="R39" s="27">
        <f t="shared" si="20"/>
        <v>-62.652428</v>
      </c>
      <c r="S39" s="38"/>
      <c r="T39" s="27">
        <f t="shared" si="21"/>
        <v>28.763000000000002</v>
      </c>
      <c r="U39" s="27">
        <f t="shared" si="22"/>
        <v>-67.793152000000006</v>
      </c>
      <c r="V39" s="27">
        <f t="shared" si="23"/>
        <v>-55.063675000000003</v>
      </c>
    </row>
    <row r="40" spans="2:22" x14ac:dyDescent="0.25">
      <c r="B40">
        <v>21149083333.333</v>
      </c>
      <c r="C40">
        <v>-40.022677999999999</v>
      </c>
      <c r="E40">
        <v>21149083333.333</v>
      </c>
      <c r="F40">
        <v>-41.716721</v>
      </c>
      <c r="H40" s="27">
        <f t="shared" si="12"/>
        <v>25.420937500000001</v>
      </c>
      <c r="I40" s="27">
        <f t="shared" si="13"/>
        <v>-61.584975999999997</v>
      </c>
      <c r="J40" s="27">
        <f t="shared" si="14"/>
        <v>-53.619526</v>
      </c>
      <c r="L40" s="27">
        <f t="shared" si="15"/>
        <v>26.569291666666999</v>
      </c>
      <c r="M40" s="27">
        <f t="shared" si="16"/>
        <v>-55.546982</v>
      </c>
      <c r="N40" s="27">
        <f t="shared" si="17"/>
        <v>-45.621136</v>
      </c>
      <c r="P40" s="47">
        <f t="shared" si="18"/>
        <v>27.717645833333002</v>
      </c>
      <c r="Q40" s="27">
        <f t="shared" si="19"/>
        <v>-56.460921999999997</v>
      </c>
      <c r="R40" s="27">
        <f t="shared" si="20"/>
        <v>-62.668114000000003</v>
      </c>
      <c r="S40" s="38"/>
      <c r="T40" s="27">
        <f t="shared" si="21"/>
        <v>28.866</v>
      </c>
      <c r="U40" s="27">
        <f t="shared" si="22"/>
        <v>-67.531470999999996</v>
      </c>
      <c r="V40" s="27">
        <f t="shared" si="23"/>
        <v>-55.166336000000001</v>
      </c>
    </row>
    <row r="41" spans="2:22" x14ac:dyDescent="0.25">
      <c r="B41">
        <v>21669666666.667</v>
      </c>
      <c r="C41">
        <v>-40.336616999999997</v>
      </c>
      <c r="E41">
        <v>21669666666.667</v>
      </c>
      <c r="F41">
        <v>-41.633698000000003</v>
      </c>
      <c r="H41" s="27">
        <f t="shared" si="12"/>
        <v>25.837125</v>
      </c>
      <c r="I41" s="27">
        <f t="shared" si="13"/>
        <v>-64.496810999999994</v>
      </c>
      <c r="J41" s="27">
        <f t="shared" si="14"/>
        <v>-55.758045000000003</v>
      </c>
      <c r="L41" s="27">
        <f t="shared" si="15"/>
        <v>26.881083333332999</v>
      </c>
      <c r="M41" s="27">
        <f t="shared" si="16"/>
        <v>-55.154854</v>
      </c>
      <c r="N41" s="27">
        <f t="shared" si="17"/>
        <v>-45.882221000000001</v>
      </c>
      <c r="P41" s="47">
        <f t="shared" si="18"/>
        <v>27.925041666666999</v>
      </c>
      <c r="Q41" s="27">
        <f t="shared" si="19"/>
        <v>-56.19059</v>
      </c>
      <c r="R41" s="27">
        <f t="shared" si="20"/>
        <v>-62.460526000000002</v>
      </c>
      <c r="S41" s="38"/>
      <c r="T41" s="27">
        <f t="shared" si="21"/>
        <v>28.969000000000001</v>
      </c>
      <c r="U41" s="27">
        <f t="shared" si="22"/>
        <v>-67.053070000000005</v>
      </c>
      <c r="V41" s="27">
        <f t="shared" si="23"/>
        <v>-55.478943000000001</v>
      </c>
    </row>
    <row r="42" spans="2:22" x14ac:dyDescent="0.25">
      <c r="B42">
        <v>22190250000</v>
      </c>
      <c r="C42">
        <v>-40.317669000000002</v>
      </c>
      <c r="E42">
        <v>22190250000</v>
      </c>
      <c r="F42">
        <v>-41.935085000000001</v>
      </c>
      <c r="H42" s="27">
        <f t="shared" si="12"/>
        <v>26.2533125</v>
      </c>
      <c r="I42" s="27">
        <f t="shared" si="13"/>
        <v>-65.531707999999995</v>
      </c>
      <c r="J42" s="27">
        <f t="shared" si="14"/>
        <v>-57.037258000000001</v>
      </c>
      <c r="L42" s="27">
        <f t="shared" si="15"/>
        <v>27.192875000000001</v>
      </c>
      <c r="M42" s="27">
        <f t="shared" si="16"/>
        <v>-54.828060000000001</v>
      </c>
      <c r="N42" s="27">
        <f t="shared" si="17"/>
        <v>-46.307281000000003</v>
      </c>
      <c r="P42" s="47">
        <f t="shared" si="18"/>
        <v>28.132437500000002</v>
      </c>
      <c r="Q42" s="27">
        <f t="shared" si="19"/>
        <v>-55.719817999999997</v>
      </c>
      <c r="R42" s="27">
        <f t="shared" si="20"/>
        <v>-62.104702000000003</v>
      </c>
      <c r="S42" s="38"/>
      <c r="T42" s="27">
        <f t="shared" si="21"/>
        <v>29.071999999999999</v>
      </c>
      <c r="U42" s="27">
        <f t="shared" si="22"/>
        <v>-66.567284000000001</v>
      </c>
      <c r="V42" s="27">
        <f t="shared" si="23"/>
        <v>-55.759338</v>
      </c>
    </row>
    <row r="43" spans="2:22" x14ac:dyDescent="0.25">
      <c r="B43">
        <v>22710833333.333</v>
      </c>
      <c r="C43">
        <v>-39.345222</v>
      </c>
      <c r="E43">
        <v>22710833333.333</v>
      </c>
      <c r="F43">
        <v>-42.549236000000001</v>
      </c>
      <c r="H43" s="27">
        <f t="shared" si="12"/>
        <v>26.669499999999999</v>
      </c>
      <c r="I43" s="27">
        <f t="shared" si="13"/>
        <v>-61.200665000000001</v>
      </c>
      <c r="J43" s="27">
        <f t="shared" si="14"/>
        <v>-56.877913999999997</v>
      </c>
      <c r="L43" s="27">
        <f t="shared" si="15"/>
        <v>27.504666666666999</v>
      </c>
      <c r="M43" s="27">
        <f t="shared" si="16"/>
        <v>-54.357841000000001</v>
      </c>
      <c r="N43" s="27">
        <f t="shared" si="17"/>
        <v>-46.994419000000001</v>
      </c>
      <c r="P43" s="47">
        <f t="shared" si="18"/>
        <v>28.339833333333001</v>
      </c>
      <c r="Q43" s="27">
        <f t="shared" si="19"/>
        <v>-55.455688000000002</v>
      </c>
      <c r="R43" s="27">
        <f t="shared" si="20"/>
        <v>-61.511864000000003</v>
      </c>
      <c r="S43" s="38"/>
      <c r="T43" s="27">
        <f t="shared" si="21"/>
        <v>29.175000000000001</v>
      </c>
      <c r="U43" s="27">
        <f t="shared" si="22"/>
        <v>-66.066811000000001</v>
      </c>
      <c r="V43" s="27">
        <f t="shared" si="23"/>
        <v>-56.232914000000001</v>
      </c>
    </row>
    <row r="44" spans="2:22" x14ac:dyDescent="0.25">
      <c r="B44">
        <v>23231416666.667</v>
      </c>
      <c r="C44">
        <v>-38.769047</v>
      </c>
      <c r="E44">
        <v>23231416666.667</v>
      </c>
      <c r="F44">
        <v>-42.923873999999998</v>
      </c>
      <c r="H44" s="27">
        <f t="shared" si="12"/>
        <v>27.085687499999999</v>
      </c>
      <c r="I44" s="27">
        <f t="shared" si="13"/>
        <v>-56.422351999999997</v>
      </c>
      <c r="J44" s="27">
        <f t="shared" si="14"/>
        <v>-55.990600999999998</v>
      </c>
      <c r="L44" s="27">
        <f t="shared" si="15"/>
        <v>27.816458333332999</v>
      </c>
      <c r="M44" s="27">
        <f t="shared" si="16"/>
        <v>-54.029891999999997</v>
      </c>
      <c r="N44" s="27">
        <f t="shared" si="17"/>
        <v>-47.499949999999998</v>
      </c>
      <c r="P44" s="47">
        <f t="shared" si="18"/>
        <v>28.547229166666998</v>
      </c>
      <c r="Q44" s="27">
        <f t="shared" si="19"/>
        <v>-55.001277999999999</v>
      </c>
      <c r="R44" s="27">
        <f t="shared" si="20"/>
        <v>-60.793644</v>
      </c>
      <c r="S44" s="38"/>
      <c r="T44" s="27">
        <f t="shared" si="21"/>
        <v>29.277999999999999</v>
      </c>
      <c r="U44" s="27">
        <f t="shared" si="22"/>
        <v>-65.682243</v>
      </c>
      <c r="V44" s="27">
        <f t="shared" si="23"/>
        <v>-56.377312000000003</v>
      </c>
    </row>
    <row r="45" spans="2:22" x14ac:dyDescent="0.25">
      <c r="B45">
        <v>23752000000</v>
      </c>
      <c r="C45">
        <v>-38.649231</v>
      </c>
      <c r="E45">
        <v>23752000000</v>
      </c>
      <c r="F45">
        <v>-43.708378000000003</v>
      </c>
      <c r="H45" s="27">
        <f t="shared" si="12"/>
        <v>27.501874999999998</v>
      </c>
      <c r="I45" s="27">
        <f t="shared" si="13"/>
        <v>-52.604584000000003</v>
      </c>
      <c r="J45" s="27">
        <f t="shared" si="14"/>
        <v>-54.964317000000001</v>
      </c>
      <c r="L45" s="27">
        <f t="shared" si="15"/>
        <v>28.128250000000001</v>
      </c>
      <c r="M45" s="27">
        <f t="shared" si="16"/>
        <v>-53.560009000000001</v>
      </c>
      <c r="N45" s="27">
        <f t="shared" si="17"/>
        <v>-48.038165999999997</v>
      </c>
      <c r="P45" s="47">
        <f t="shared" si="18"/>
        <v>28.754625000000001</v>
      </c>
      <c r="Q45" s="27">
        <f t="shared" si="19"/>
        <v>-54.796863999999999</v>
      </c>
      <c r="R45" s="27">
        <f t="shared" si="20"/>
        <v>-60.446877000000001</v>
      </c>
      <c r="S45" s="38"/>
      <c r="T45" s="27">
        <f t="shared" si="21"/>
        <v>29.381</v>
      </c>
      <c r="U45" s="27">
        <f t="shared" si="22"/>
        <v>-65.112373000000005</v>
      </c>
      <c r="V45" s="27">
        <f t="shared" si="23"/>
        <v>-56.432853999999999</v>
      </c>
    </row>
    <row r="46" spans="2:22" x14ac:dyDescent="0.25">
      <c r="B46">
        <v>24272583333.333</v>
      </c>
      <c r="C46">
        <v>-38.885657999999999</v>
      </c>
      <c r="E46">
        <v>24272583333.333</v>
      </c>
      <c r="F46">
        <v>-43.973618000000002</v>
      </c>
      <c r="H46" s="27">
        <f t="shared" si="12"/>
        <v>27.918062500000001</v>
      </c>
      <c r="I46" s="27">
        <f t="shared" si="13"/>
        <v>-52.082489000000002</v>
      </c>
      <c r="J46" s="27">
        <f t="shared" si="14"/>
        <v>-54.376629000000001</v>
      </c>
      <c r="L46" s="27">
        <f t="shared" si="15"/>
        <v>28.440041666667</v>
      </c>
      <c r="M46" s="27">
        <f t="shared" si="16"/>
        <v>-53.047263999999998</v>
      </c>
      <c r="N46" s="27">
        <f t="shared" si="17"/>
        <v>-48.482078999999999</v>
      </c>
      <c r="P46" s="47">
        <f t="shared" si="18"/>
        <v>28.962020833333</v>
      </c>
      <c r="Q46" s="27">
        <f t="shared" si="19"/>
        <v>-54.429127000000001</v>
      </c>
      <c r="R46" s="27">
        <f t="shared" si="20"/>
        <v>-60.720005</v>
      </c>
      <c r="S46" s="38"/>
      <c r="T46" s="27">
        <f t="shared" si="21"/>
        <v>29.484000000000002</v>
      </c>
      <c r="U46" s="27">
        <f t="shared" si="22"/>
        <v>-64.504349000000005</v>
      </c>
      <c r="V46" s="27">
        <f t="shared" si="23"/>
        <v>-56.555034999999997</v>
      </c>
    </row>
    <row r="47" spans="2:22" x14ac:dyDescent="0.25">
      <c r="B47">
        <v>24793166666.667</v>
      </c>
      <c r="C47">
        <v>-40.191322</v>
      </c>
      <c r="E47">
        <v>24793166666.667</v>
      </c>
      <c r="F47">
        <v>-46.033417</v>
      </c>
      <c r="H47" s="27">
        <f t="shared" si="12"/>
        <v>28.334250000000001</v>
      </c>
      <c r="I47" s="27">
        <f t="shared" si="13"/>
        <v>-51.360916000000003</v>
      </c>
      <c r="J47" s="27">
        <f t="shared" si="14"/>
        <v>-53.936805999999997</v>
      </c>
      <c r="L47" s="27">
        <f t="shared" si="15"/>
        <v>28.751833333333</v>
      </c>
      <c r="M47" s="27">
        <f t="shared" si="16"/>
        <v>-52.427303000000002</v>
      </c>
      <c r="N47" s="27">
        <f t="shared" si="17"/>
        <v>-49.076949999999997</v>
      </c>
      <c r="P47" s="47">
        <f t="shared" si="18"/>
        <v>29.169416666667001</v>
      </c>
      <c r="Q47" s="27">
        <f t="shared" si="19"/>
        <v>-54.184910000000002</v>
      </c>
      <c r="R47" s="27">
        <f t="shared" si="20"/>
        <v>-61.198807000000002</v>
      </c>
      <c r="S47" s="38"/>
      <c r="T47" s="27">
        <f t="shared" si="21"/>
        <v>29.587</v>
      </c>
      <c r="U47" s="27">
        <f t="shared" si="22"/>
        <v>-63.740631</v>
      </c>
      <c r="V47" s="27">
        <f t="shared" si="23"/>
        <v>-56.731445000000001</v>
      </c>
    </row>
    <row r="48" spans="2:22" x14ac:dyDescent="0.25">
      <c r="B48">
        <v>25313750000</v>
      </c>
      <c r="C48">
        <v>-42.645423999999998</v>
      </c>
      <c r="E48">
        <v>25313750000</v>
      </c>
      <c r="F48">
        <v>-48.241894000000002</v>
      </c>
      <c r="H48" s="27">
        <f t="shared" si="12"/>
        <v>28.7504375</v>
      </c>
      <c r="I48" s="27">
        <f t="shared" si="13"/>
        <v>-50.664520000000003</v>
      </c>
      <c r="J48" s="27">
        <f t="shared" si="14"/>
        <v>-53.835406999999996</v>
      </c>
      <c r="L48" s="27">
        <f t="shared" si="15"/>
        <v>29.063624999999998</v>
      </c>
      <c r="M48" s="27">
        <f t="shared" si="16"/>
        <v>-51.856440999999997</v>
      </c>
      <c r="N48" s="27">
        <f t="shared" si="17"/>
        <v>-49.655270000000002</v>
      </c>
      <c r="P48" s="47">
        <f t="shared" si="18"/>
        <v>29.3768125</v>
      </c>
      <c r="Q48" s="27">
        <f t="shared" si="19"/>
        <v>-53.981037000000001</v>
      </c>
      <c r="R48" s="27">
        <f t="shared" si="20"/>
        <v>-61.654518000000003</v>
      </c>
      <c r="S48" s="38"/>
      <c r="T48" s="27">
        <f t="shared" si="21"/>
        <v>29.69</v>
      </c>
      <c r="U48" s="27">
        <f t="shared" si="22"/>
        <v>-63.170501999999999</v>
      </c>
      <c r="V48" s="27">
        <f t="shared" si="23"/>
        <v>-56.887580999999997</v>
      </c>
    </row>
    <row r="49" spans="2:22" x14ac:dyDescent="0.25">
      <c r="B49">
        <v>25834333333.333</v>
      </c>
      <c r="C49">
        <v>-45.546256999999997</v>
      </c>
      <c r="E49">
        <v>25834333333.333</v>
      </c>
      <c r="F49">
        <v>-51.352393999999997</v>
      </c>
      <c r="H49" s="27">
        <f t="shared" si="12"/>
        <v>29.166625</v>
      </c>
      <c r="I49" s="27">
        <f t="shared" si="13"/>
        <v>-49.731686000000003</v>
      </c>
      <c r="J49" s="27">
        <f t="shared" si="14"/>
        <v>-54.030589999999997</v>
      </c>
      <c r="L49" s="27">
        <f t="shared" si="15"/>
        <v>29.375416666667</v>
      </c>
      <c r="M49" s="27">
        <f t="shared" si="16"/>
        <v>-51.366871000000003</v>
      </c>
      <c r="N49" s="27">
        <f t="shared" si="17"/>
        <v>-50.231952999999997</v>
      </c>
      <c r="P49" s="47">
        <f t="shared" si="18"/>
        <v>29.584208333332999</v>
      </c>
      <c r="Q49" s="27">
        <f t="shared" si="19"/>
        <v>-53.502051999999999</v>
      </c>
      <c r="R49" s="27">
        <f t="shared" si="20"/>
        <v>-61.664932</v>
      </c>
      <c r="S49" s="38"/>
      <c r="T49" s="27">
        <f t="shared" si="21"/>
        <v>29.792999999999999</v>
      </c>
      <c r="U49" s="27">
        <f t="shared" si="22"/>
        <v>-62.551754000000003</v>
      </c>
      <c r="V49" s="27">
        <f t="shared" si="23"/>
        <v>-56.779766000000002</v>
      </c>
    </row>
    <row r="50" spans="2:22" x14ac:dyDescent="0.25">
      <c r="B50">
        <v>26354916666.667</v>
      </c>
      <c r="C50">
        <v>-48.352637999999999</v>
      </c>
      <c r="E50">
        <v>26354916666.667</v>
      </c>
      <c r="F50">
        <v>-51.094093000000001</v>
      </c>
      <c r="H50" s="27">
        <f t="shared" si="12"/>
        <v>29.582812499999999</v>
      </c>
      <c r="I50" s="27">
        <f t="shared" si="13"/>
        <v>-47.926414000000001</v>
      </c>
      <c r="J50" s="27">
        <f t="shared" si="14"/>
        <v>-54.557358000000001</v>
      </c>
      <c r="L50" s="27">
        <f t="shared" si="15"/>
        <v>29.687208333333</v>
      </c>
      <c r="M50" s="27">
        <f t="shared" si="16"/>
        <v>-51.027389999999997</v>
      </c>
      <c r="N50" s="27">
        <f t="shared" si="17"/>
        <v>-50.880206999999999</v>
      </c>
      <c r="P50" s="47">
        <f t="shared" si="18"/>
        <v>29.791604166667</v>
      </c>
      <c r="Q50" s="27">
        <f t="shared" si="19"/>
        <v>-53.120151999999997</v>
      </c>
      <c r="R50" s="27">
        <f t="shared" si="20"/>
        <v>-61.988621000000002</v>
      </c>
      <c r="S50" s="38"/>
      <c r="T50" s="27">
        <f t="shared" si="21"/>
        <v>29.896000000000001</v>
      </c>
      <c r="U50" s="27">
        <f t="shared" si="22"/>
        <v>-62.088718</v>
      </c>
      <c r="V50" s="27">
        <f t="shared" si="23"/>
        <v>-56.780594000000001</v>
      </c>
    </row>
    <row r="51" spans="2:22" x14ac:dyDescent="0.25">
      <c r="B51">
        <v>26875500000</v>
      </c>
      <c r="C51">
        <v>-50.135109</v>
      </c>
      <c r="E51">
        <v>26875500000</v>
      </c>
      <c r="F51">
        <v>-50.844512999999999</v>
      </c>
      <c r="H51" s="27">
        <f t="shared" si="12"/>
        <v>29.998999999999999</v>
      </c>
      <c r="I51" s="27">
        <f t="shared" si="13"/>
        <v>-46.168312</v>
      </c>
      <c r="J51" s="27">
        <f t="shared" si="14"/>
        <v>-55.008479999999999</v>
      </c>
      <c r="L51" s="27">
        <f t="shared" si="15"/>
        <v>29.998999999999999</v>
      </c>
      <c r="M51" s="27">
        <f t="shared" si="16"/>
        <v>-50.858978</v>
      </c>
      <c r="N51" s="27">
        <f t="shared" si="17"/>
        <v>-51.338844000000002</v>
      </c>
      <c r="P51" s="47">
        <f t="shared" si="18"/>
        <v>29.998999999999999</v>
      </c>
      <c r="Q51" s="27">
        <f t="shared" si="19"/>
        <v>-52.731171000000003</v>
      </c>
      <c r="R51" s="27">
        <f t="shared" si="20"/>
        <v>-62.090218</v>
      </c>
      <c r="S51" s="38"/>
      <c r="T51" s="27">
        <f t="shared" si="21"/>
        <v>29.998999999999999</v>
      </c>
      <c r="U51" s="27">
        <f t="shared" si="22"/>
        <v>-61.832211000000001</v>
      </c>
      <c r="V51" s="27">
        <f t="shared" si="23"/>
        <v>-56.837440000000001</v>
      </c>
    </row>
    <row r="52" spans="2:22" x14ac:dyDescent="0.25">
      <c r="B52">
        <v>27396083333.333</v>
      </c>
      <c r="C52">
        <v>-50.047707000000003</v>
      </c>
      <c r="E52">
        <v>27396083333.333</v>
      </c>
      <c r="F52">
        <v>-52.336399</v>
      </c>
    </row>
    <row r="53" spans="2:22" x14ac:dyDescent="0.25">
      <c r="B53">
        <v>27916666666.667</v>
      </c>
      <c r="C53">
        <v>-48.971313000000002</v>
      </c>
      <c r="E53">
        <v>27916666666.667</v>
      </c>
      <c r="F53">
        <v>-52.796832999999999</v>
      </c>
    </row>
    <row r="54" spans="2:22" x14ac:dyDescent="0.25">
      <c r="B54">
        <v>28437250000</v>
      </c>
      <c r="C54">
        <v>-47.573315000000001</v>
      </c>
      <c r="E54">
        <v>28437250000</v>
      </c>
      <c r="F54">
        <v>-53.230946000000003</v>
      </c>
    </row>
    <row r="55" spans="2:22" x14ac:dyDescent="0.25">
      <c r="B55">
        <v>28957833333.333</v>
      </c>
      <c r="C55">
        <v>-46.394725999999999</v>
      </c>
      <c r="E55">
        <v>28957833333.333</v>
      </c>
      <c r="F55">
        <v>-50.438704999999999</v>
      </c>
    </row>
    <row r="56" spans="2:22" x14ac:dyDescent="0.25">
      <c r="B56">
        <v>29478416666.667</v>
      </c>
      <c r="C56">
        <v>-44.109810000000003</v>
      </c>
      <c r="E56">
        <v>29478416666.667</v>
      </c>
      <c r="F56">
        <v>-48.935501000000002</v>
      </c>
    </row>
    <row r="57" spans="2:22" x14ac:dyDescent="0.25">
      <c r="B57">
        <v>29999000000</v>
      </c>
      <c r="C57">
        <v>-42.201709999999999</v>
      </c>
      <c r="E57">
        <v>29999000000</v>
      </c>
      <c r="F57">
        <v>-46.972194999999999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227</v>
      </c>
      <c r="E62" t="s">
        <v>23</v>
      </c>
      <c r="F62" t="s">
        <v>227</v>
      </c>
    </row>
    <row r="63" spans="2:22" x14ac:dyDescent="0.25">
      <c r="B63">
        <v>10022000000</v>
      </c>
      <c r="C63">
        <v>-54.167465</v>
      </c>
      <c r="E63">
        <v>10022000000</v>
      </c>
      <c r="F63">
        <v>-47.306007000000001</v>
      </c>
    </row>
    <row r="64" spans="2:22" x14ac:dyDescent="0.25">
      <c r="B64">
        <v>10438187500</v>
      </c>
      <c r="C64">
        <v>-53.640312000000002</v>
      </c>
      <c r="E64">
        <v>10438187500</v>
      </c>
      <c r="F64">
        <v>-47.377659000000001</v>
      </c>
    </row>
    <row r="65" spans="2:6" x14ac:dyDescent="0.25">
      <c r="B65">
        <v>10854375000</v>
      </c>
      <c r="C65">
        <v>-52.794818999999997</v>
      </c>
      <c r="E65">
        <v>10854375000</v>
      </c>
      <c r="F65">
        <v>-47.578502999999998</v>
      </c>
    </row>
    <row r="66" spans="2:6" x14ac:dyDescent="0.25">
      <c r="B66">
        <v>11270562500</v>
      </c>
      <c r="C66">
        <v>-51.508141000000002</v>
      </c>
      <c r="E66">
        <v>11270562500</v>
      </c>
      <c r="F66">
        <v>-48.223846000000002</v>
      </c>
    </row>
    <row r="67" spans="2:6" x14ac:dyDescent="0.25">
      <c r="B67">
        <v>11686750000</v>
      </c>
      <c r="C67">
        <v>-50.491168999999999</v>
      </c>
      <c r="E67">
        <v>11686750000</v>
      </c>
      <c r="F67">
        <v>-48.676071</v>
      </c>
    </row>
    <row r="68" spans="2:6" x14ac:dyDescent="0.25">
      <c r="B68">
        <v>12102937500</v>
      </c>
      <c r="C68">
        <v>-49.801464000000003</v>
      </c>
      <c r="E68">
        <v>12102937500</v>
      </c>
      <c r="F68">
        <v>-48.981411000000001</v>
      </c>
    </row>
    <row r="69" spans="2:6" x14ac:dyDescent="0.25">
      <c r="B69">
        <v>12519125000</v>
      </c>
      <c r="C69">
        <v>-49.859099999999998</v>
      </c>
      <c r="E69">
        <v>12519125000</v>
      </c>
      <c r="F69">
        <v>-49.029654999999998</v>
      </c>
    </row>
    <row r="70" spans="2:6" x14ac:dyDescent="0.25">
      <c r="B70">
        <v>12935312500</v>
      </c>
      <c r="C70">
        <v>-49.797713999999999</v>
      </c>
      <c r="E70">
        <v>12935312500</v>
      </c>
      <c r="F70">
        <v>-49.100490999999998</v>
      </c>
    </row>
    <row r="71" spans="2:6" x14ac:dyDescent="0.25">
      <c r="B71">
        <v>13351500000</v>
      </c>
      <c r="C71">
        <v>-50.198452000000003</v>
      </c>
      <c r="E71">
        <v>13351500000</v>
      </c>
      <c r="F71">
        <v>-49.964539000000002</v>
      </c>
    </row>
    <row r="72" spans="2:6" x14ac:dyDescent="0.25">
      <c r="B72">
        <v>13767687500</v>
      </c>
      <c r="C72">
        <v>-50.660781999999998</v>
      </c>
      <c r="E72">
        <v>13767687500</v>
      </c>
      <c r="F72">
        <v>-50.746161999999998</v>
      </c>
    </row>
    <row r="73" spans="2:6" x14ac:dyDescent="0.25">
      <c r="B73">
        <v>14183875000</v>
      </c>
      <c r="C73">
        <v>-50.970345000000002</v>
      </c>
      <c r="E73">
        <v>14183875000</v>
      </c>
      <c r="F73">
        <v>-51.262497000000003</v>
      </c>
    </row>
    <row r="74" spans="2:6" x14ac:dyDescent="0.25">
      <c r="B74">
        <v>14600062500</v>
      </c>
      <c r="C74">
        <v>-50.439273999999997</v>
      </c>
      <c r="E74">
        <v>14600062500</v>
      </c>
      <c r="F74">
        <v>-50.890433999999999</v>
      </c>
    </row>
    <row r="75" spans="2:6" x14ac:dyDescent="0.25">
      <c r="B75">
        <v>15016250000</v>
      </c>
      <c r="C75">
        <v>-49.706077999999998</v>
      </c>
      <c r="E75">
        <v>15016250000</v>
      </c>
      <c r="F75">
        <v>-50.608795000000001</v>
      </c>
    </row>
    <row r="76" spans="2:6" x14ac:dyDescent="0.25">
      <c r="B76">
        <v>15432437500</v>
      </c>
      <c r="C76">
        <v>-49.241840000000003</v>
      </c>
      <c r="E76">
        <v>15432437500</v>
      </c>
      <c r="F76">
        <v>-50.914478000000003</v>
      </c>
    </row>
    <row r="77" spans="2:6" x14ac:dyDescent="0.25">
      <c r="B77">
        <v>15848625000</v>
      </c>
      <c r="C77">
        <v>-49.059406000000003</v>
      </c>
      <c r="E77">
        <v>15848625000</v>
      </c>
      <c r="F77">
        <v>-51.527462</v>
      </c>
    </row>
    <row r="78" spans="2:6" x14ac:dyDescent="0.25">
      <c r="B78">
        <v>16264812500</v>
      </c>
      <c r="C78">
        <v>-48.798026999999998</v>
      </c>
      <c r="E78">
        <v>16264812500</v>
      </c>
      <c r="F78">
        <v>-52.264816000000003</v>
      </c>
    </row>
    <row r="79" spans="2:6" x14ac:dyDescent="0.25">
      <c r="B79">
        <v>16681000000</v>
      </c>
      <c r="C79">
        <v>-48.713802000000001</v>
      </c>
      <c r="E79">
        <v>16681000000</v>
      </c>
      <c r="F79">
        <v>-52.820808</v>
      </c>
    </row>
    <row r="80" spans="2:6" x14ac:dyDescent="0.25">
      <c r="B80">
        <v>17097187500</v>
      </c>
      <c r="C80">
        <v>-49.025874999999999</v>
      </c>
      <c r="E80">
        <v>17097187500</v>
      </c>
      <c r="F80">
        <v>-53.260956</v>
      </c>
    </row>
    <row r="81" spans="2:6" x14ac:dyDescent="0.25">
      <c r="B81">
        <v>17513375000</v>
      </c>
      <c r="C81">
        <v>-49.311005000000002</v>
      </c>
      <c r="E81">
        <v>17513375000</v>
      </c>
      <c r="F81">
        <v>-53.467258000000001</v>
      </c>
    </row>
    <row r="82" spans="2:6" x14ac:dyDescent="0.25">
      <c r="B82">
        <v>17929562500</v>
      </c>
      <c r="C82">
        <v>-49.564590000000003</v>
      </c>
      <c r="E82">
        <v>17929562500</v>
      </c>
      <c r="F82">
        <v>-53.800690000000003</v>
      </c>
    </row>
    <row r="83" spans="2:6" x14ac:dyDescent="0.25">
      <c r="B83">
        <v>18345750000</v>
      </c>
      <c r="C83">
        <v>-49.080554999999997</v>
      </c>
      <c r="E83">
        <v>18345750000</v>
      </c>
      <c r="F83">
        <v>-54.167889000000002</v>
      </c>
    </row>
    <row r="84" spans="2:6" x14ac:dyDescent="0.25">
      <c r="B84">
        <v>18761937500</v>
      </c>
      <c r="C84">
        <v>-48.563048999999999</v>
      </c>
      <c r="E84">
        <v>18761937500</v>
      </c>
      <c r="F84">
        <v>-54.724651000000001</v>
      </c>
    </row>
    <row r="85" spans="2:6" x14ac:dyDescent="0.25">
      <c r="B85">
        <v>19178125000</v>
      </c>
      <c r="C85">
        <v>-48.202362000000001</v>
      </c>
      <c r="E85">
        <v>19178125000</v>
      </c>
      <c r="F85">
        <v>-55.219501000000001</v>
      </c>
    </row>
    <row r="86" spans="2:6" x14ac:dyDescent="0.25">
      <c r="B86">
        <v>19594312500</v>
      </c>
      <c r="C86">
        <v>-48.277636999999999</v>
      </c>
      <c r="E86">
        <v>19594312500</v>
      </c>
      <c r="F86">
        <v>-55.967616999999997</v>
      </c>
    </row>
    <row r="87" spans="2:6" x14ac:dyDescent="0.25">
      <c r="B87">
        <v>20010500000</v>
      </c>
      <c r="C87">
        <v>-48.333064999999998</v>
      </c>
      <c r="E87">
        <v>20010500000</v>
      </c>
      <c r="F87">
        <v>-56.353859</v>
      </c>
    </row>
    <row r="88" spans="2:6" x14ac:dyDescent="0.25">
      <c r="B88">
        <v>20426687500</v>
      </c>
      <c r="C88">
        <v>-48.443638</v>
      </c>
      <c r="E88">
        <v>20426687500</v>
      </c>
      <c r="F88">
        <v>-56.142322999999998</v>
      </c>
    </row>
    <row r="89" spans="2:6" x14ac:dyDescent="0.25">
      <c r="B89">
        <v>20842875000</v>
      </c>
      <c r="C89">
        <v>-48.528477000000002</v>
      </c>
      <c r="E89">
        <v>20842875000</v>
      </c>
      <c r="F89">
        <v>-55.666428000000003</v>
      </c>
    </row>
    <row r="90" spans="2:6" x14ac:dyDescent="0.25">
      <c r="B90">
        <v>21259062500</v>
      </c>
      <c r="C90">
        <v>-48.554358999999998</v>
      </c>
      <c r="E90">
        <v>21259062500</v>
      </c>
      <c r="F90">
        <v>-55.174995000000003</v>
      </c>
    </row>
    <row r="91" spans="2:6" x14ac:dyDescent="0.25">
      <c r="B91">
        <v>21675250000</v>
      </c>
      <c r="C91">
        <v>-48.125565000000002</v>
      </c>
      <c r="E91">
        <v>21675250000</v>
      </c>
      <c r="F91">
        <v>-55.080737999999997</v>
      </c>
    </row>
    <row r="92" spans="2:6" x14ac:dyDescent="0.25">
      <c r="B92">
        <v>22091437500</v>
      </c>
      <c r="C92">
        <v>-47.852322000000001</v>
      </c>
      <c r="E92">
        <v>22091437500</v>
      </c>
      <c r="F92">
        <v>-54.937679000000003</v>
      </c>
    </row>
    <row r="93" spans="2:6" x14ac:dyDescent="0.25">
      <c r="B93">
        <v>22507625000</v>
      </c>
      <c r="C93">
        <v>-47.913108999999999</v>
      </c>
      <c r="E93">
        <v>22507625000</v>
      </c>
      <c r="F93">
        <v>-54.945801000000003</v>
      </c>
    </row>
    <row r="94" spans="2:6" x14ac:dyDescent="0.25">
      <c r="B94">
        <v>22923812500</v>
      </c>
      <c r="C94">
        <v>-48.41048</v>
      </c>
      <c r="E94">
        <v>22923812500</v>
      </c>
      <c r="F94">
        <v>-54.849567</v>
      </c>
    </row>
    <row r="95" spans="2:6" x14ac:dyDescent="0.25">
      <c r="B95">
        <v>23340000000</v>
      </c>
      <c r="C95">
        <v>-49.552081999999999</v>
      </c>
      <c r="E95">
        <v>23340000000</v>
      </c>
      <c r="F95">
        <v>-54.330115999999997</v>
      </c>
    </row>
    <row r="96" spans="2:6" x14ac:dyDescent="0.25">
      <c r="B96">
        <v>23756187500</v>
      </c>
      <c r="C96">
        <v>-51.198193000000003</v>
      </c>
      <c r="E96">
        <v>23756187500</v>
      </c>
      <c r="F96">
        <v>-53.188690000000001</v>
      </c>
    </row>
    <row r="97" spans="2:6" x14ac:dyDescent="0.25">
      <c r="B97">
        <v>24172375000</v>
      </c>
      <c r="C97">
        <v>-53.860661</v>
      </c>
      <c r="E97">
        <v>24172375000</v>
      </c>
      <c r="F97">
        <v>-51.956389999999999</v>
      </c>
    </row>
    <row r="98" spans="2:6" x14ac:dyDescent="0.25">
      <c r="B98">
        <v>24588562500</v>
      </c>
      <c r="C98">
        <v>-56.194392999999998</v>
      </c>
      <c r="E98">
        <v>24588562500</v>
      </c>
      <c r="F98">
        <v>-51.257613999999997</v>
      </c>
    </row>
    <row r="99" spans="2:6" x14ac:dyDescent="0.25">
      <c r="B99">
        <v>25004750000</v>
      </c>
      <c r="C99">
        <v>-58.768546999999998</v>
      </c>
      <c r="E99">
        <v>25004750000</v>
      </c>
      <c r="F99">
        <v>-51.948535999999997</v>
      </c>
    </row>
    <row r="100" spans="2:6" x14ac:dyDescent="0.25">
      <c r="B100">
        <v>25420937500</v>
      </c>
      <c r="C100">
        <v>-61.584975999999997</v>
      </c>
      <c r="E100">
        <v>25420937500</v>
      </c>
      <c r="F100">
        <v>-53.619526</v>
      </c>
    </row>
    <row r="101" spans="2:6" x14ac:dyDescent="0.25">
      <c r="B101">
        <v>25837125000</v>
      </c>
      <c r="C101">
        <v>-64.496810999999994</v>
      </c>
      <c r="E101">
        <v>25837125000</v>
      </c>
      <c r="F101">
        <v>-55.758045000000003</v>
      </c>
    </row>
    <row r="102" spans="2:6" x14ac:dyDescent="0.25">
      <c r="B102">
        <v>26253312500</v>
      </c>
      <c r="C102">
        <v>-65.531707999999995</v>
      </c>
      <c r="E102">
        <v>26253312500</v>
      </c>
      <c r="F102">
        <v>-57.037258000000001</v>
      </c>
    </row>
    <row r="103" spans="2:6" x14ac:dyDescent="0.25">
      <c r="B103">
        <v>26669500000</v>
      </c>
      <c r="C103">
        <v>-61.200665000000001</v>
      </c>
      <c r="E103">
        <v>26669500000</v>
      </c>
      <c r="F103">
        <v>-56.877913999999997</v>
      </c>
    </row>
    <row r="104" spans="2:6" x14ac:dyDescent="0.25">
      <c r="B104">
        <v>27085687500</v>
      </c>
      <c r="C104">
        <v>-56.422351999999997</v>
      </c>
      <c r="E104">
        <v>27085687500</v>
      </c>
      <c r="F104">
        <v>-55.990600999999998</v>
      </c>
    </row>
    <row r="105" spans="2:6" x14ac:dyDescent="0.25">
      <c r="B105">
        <v>27501875000</v>
      </c>
      <c r="C105">
        <v>-52.604584000000003</v>
      </c>
      <c r="E105">
        <v>27501875000</v>
      </c>
      <c r="F105">
        <v>-54.964317000000001</v>
      </c>
    </row>
    <row r="106" spans="2:6" x14ac:dyDescent="0.25">
      <c r="B106">
        <v>27918062500</v>
      </c>
      <c r="C106">
        <v>-52.082489000000002</v>
      </c>
      <c r="E106">
        <v>27918062500</v>
      </c>
      <c r="F106">
        <v>-54.376629000000001</v>
      </c>
    </row>
    <row r="107" spans="2:6" x14ac:dyDescent="0.25">
      <c r="B107">
        <v>28334250000</v>
      </c>
      <c r="C107">
        <v>-51.360916000000003</v>
      </c>
      <c r="E107">
        <v>28334250000</v>
      </c>
      <c r="F107">
        <v>-53.936805999999997</v>
      </c>
    </row>
    <row r="108" spans="2:6" x14ac:dyDescent="0.25">
      <c r="B108">
        <v>28750437500</v>
      </c>
      <c r="C108">
        <v>-50.664520000000003</v>
      </c>
      <c r="E108">
        <v>28750437500</v>
      </c>
      <c r="F108">
        <v>-53.835406999999996</v>
      </c>
    </row>
    <row r="109" spans="2:6" x14ac:dyDescent="0.25">
      <c r="B109">
        <v>29166625000</v>
      </c>
      <c r="C109">
        <v>-49.731686000000003</v>
      </c>
      <c r="E109">
        <v>29166625000</v>
      </c>
      <c r="F109">
        <v>-54.030589999999997</v>
      </c>
    </row>
    <row r="110" spans="2:6" x14ac:dyDescent="0.25">
      <c r="B110">
        <v>29582812500</v>
      </c>
      <c r="C110">
        <v>-47.926414000000001</v>
      </c>
      <c r="E110">
        <v>29582812500</v>
      </c>
      <c r="F110">
        <v>-54.557358000000001</v>
      </c>
    </row>
    <row r="111" spans="2:6" x14ac:dyDescent="0.25">
      <c r="B111">
        <v>29999000000</v>
      </c>
      <c r="C111">
        <v>-46.168312</v>
      </c>
      <c r="E111">
        <v>29999000000</v>
      </c>
      <c r="F111">
        <v>-55.008479999999999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228</v>
      </c>
      <c r="E116" t="s">
        <v>23</v>
      </c>
      <c r="F116" t="s">
        <v>228</v>
      </c>
    </row>
    <row r="117" spans="2:6" x14ac:dyDescent="0.25">
      <c r="B117">
        <v>15033000000</v>
      </c>
      <c r="C117">
        <v>-64.155608999999998</v>
      </c>
      <c r="E117">
        <v>15033000000</v>
      </c>
      <c r="F117">
        <v>-50.687130000000003</v>
      </c>
    </row>
    <row r="118" spans="2:6" x14ac:dyDescent="0.25">
      <c r="B118">
        <v>15344791666.667</v>
      </c>
      <c r="C118">
        <v>-64.102829</v>
      </c>
      <c r="E118">
        <v>15344791666.667</v>
      </c>
      <c r="F118">
        <v>-50.505474</v>
      </c>
    </row>
    <row r="119" spans="2:6" x14ac:dyDescent="0.25">
      <c r="B119">
        <v>15656583333.333</v>
      </c>
      <c r="C119">
        <v>-63.839024000000002</v>
      </c>
      <c r="E119">
        <v>15656583333.333</v>
      </c>
      <c r="F119">
        <v>-50.328968000000003</v>
      </c>
    </row>
    <row r="120" spans="2:6" x14ac:dyDescent="0.25">
      <c r="B120">
        <v>15968375000</v>
      </c>
      <c r="C120">
        <v>-64.068520000000007</v>
      </c>
      <c r="E120">
        <v>15968375000</v>
      </c>
      <c r="F120">
        <v>-50.472701999999998</v>
      </c>
    </row>
    <row r="121" spans="2:6" x14ac:dyDescent="0.25">
      <c r="B121">
        <v>16280166666.667</v>
      </c>
      <c r="C121">
        <v>-63.75967</v>
      </c>
      <c r="E121">
        <v>16280166666.667</v>
      </c>
      <c r="F121">
        <v>-50.704506000000002</v>
      </c>
    </row>
    <row r="122" spans="2:6" x14ac:dyDescent="0.25">
      <c r="B122">
        <v>16591958333.333</v>
      </c>
      <c r="C122">
        <v>-63.861342999999998</v>
      </c>
      <c r="E122">
        <v>16591958333.333</v>
      </c>
      <c r="F122">
        <v>-50.848166999999997</v>
      </c>
    </row>
    <row r="123" spans="2:6" x14ac:dyDescent="0.25">
      <c r="B123">
        <v>16903750000</v>
      </c>
      <c r="C123">
        <v>-64.240127999999999</v>
      </c>
      <c r="E123">
        <v>16903750000</v>
      </c>
      <c r="F123">
        <v>-50.927818000000002</v>
      </c>
    </row>
    <row r="124" spans="2:6" x14ac:dyDescent="0.25">
      <c r="B124">
        <v>17215541666.667</v>
      </c>
      <c r="C124">
        <v>-63.428328999999998</v>
      </c>
      <c r="E124">
        <v>17215541666.667</v>
      </c>
      <c r="F124">
        <v>-51.047459000000003</v>
      </c>
    </row>
    <row r="125" spans="2:6" x14ac:dyDescent="0.25">
      <c r="B125">
        <v>17527333333.333</v>
      </c>
      <c r="C125">
        <v>-61.898631999999999</v>
      </c>
      <c r="E125">
        <v>17527333333.333</v>
      </c>
      <c r="F125">
        <v>-51.099181999999999</v>
      </c>
    </row>
    <row r="126" spans="2:6" x14ac:dyDescent="0.25">
      <c r="B126">
        <v>17839125000</v>
      </c>
      <c r="C126">
        <v>-59.689338999999997</v>
      </c>
      <c r="E126">
        <v>17839125000</v>
      </c>
      <c r="F126">
        <v>-50.728973000000003</v>
      </c>
    </row>
    <row r="127" spans="2:6" x14ac:dyDescent="0.25">
      <c r="B127">
        <v>18150916666.667</v>
      </c>
      <c r="C127">
        <v>-59.153297000000002</v>
      </c>
      <c r="E127">
        <v>18150916666.667</v>
      </c>
      <c r="F127">
        <v>-50.228175999999998</v>
      </c>
    </row>
    <row r="128" spans="2:6" x14ac:dyDescent="0.25">
      <c r="B128">
        <v>18462708333.333</v>
      </c>
      <c r="C128">
        <v>-59.085093999999998</v>
      </c>
      <c r="E128">
        <v>18462708333.333</v>
      </c>
      <c r="F128">
        <v>-49.922569000000003</v>
      </c>
    </row>
    <row r="129" spans="2:6" x14ac:dyDescent="0.25">
      <c r="B129">
        <v>18774500000</v>
      </c>
      <c r="C129">
        <v>-59.273986999999998</v>
      </c>
      <c r="E129">
        <v>18774500000</v>
      </c>
      <c r="F129">
        <v>-49.887596000000002</v>
      </c>
    </row>
    <row r="130" spans="2:6" x14ac:dyDescent="0.25">
      <c r="B130">
        <v>19086291666.667</v>
      </c>
      <c r="C130">
        <v>-59.465499999999999</v>
      </c>
      <c r="E130">
        <v>19086291666.667</v>
      </c>
      <c r="F130">
        <v>-49.895595999999998</v>
      </c>
    </row>
    <row r="131" spans="2:6" x14ac:dyDescent="0.25">
      <c r="B131">
        <v>19398083333.333</v>
      </c>
      <c r="C131">
        <v>-59.724769999999999</v>
      </c>
      <c r="E131">
        <v>19398083333.333</v>
      </c>
      <c r="F131">
        <v>-49.871960000000001</v>
      </c>
    </row>
    <row r="132" spans="2:6" x14ac:dyDescent="0.25">
      <c r="B132">
        <v>19709875000</v>
      </c>
      <c r="C132">
        <v>-59.980880999999997</v>
      </c>
      <c r="E132">
        <v>19709875000</v>
      </c>
      <c r="F132">
        <v>-49.842472000000001</v>
      </c>
    </row>
    <row r="133" spans="2:6" x14ac:dyDescent="0.25">
      <c r="B133">
        <v>20021666666.667</v>
      </c>
      <c r="C133">
        <v>-60.003124</v>
      </c>
      <c r="E133">
        <v>20021666666.667</v>
      </c>
      <c r="F133">
        <v>-49.779952999999999</v>
      </c>
    </row>
    <row r="134" spans="2:6" x14ac:dyDescent="0.25">
      <c r="B134">
        <v>20333458333.333</v>
      </c>
      <c r="C134">
        <v>-60.433608999999997</v>
      </c>
      <c r="E134">
        <v>20333458333.333</v>
      </c>
      <c r="F134">
        <v>-49.620781000000001</v>
      </c>
    </row>
    <row r="135" spans="2:6" x14ac:dyDescent="0.25">
      <c r="B135">
        <v>20645250000</v>
      </c>
      <c r="C135">
        <v>-60.807270000000003</v>
      </c>
      <c r="E135">
        <v>20645250000</v>
      </c>
      <c r="F135">
        <v>-49.440627999999997</v>
      </c>
    </row>
    <row r="136" spans="2:6" x14ac:dyDescent="0.25">
      <c r="B136">
        <v>20957041666.667</v>
      </c>
      <c r="C136">
        <v>-61.231422000000002</v>
      </c>
      <c r="E136">
        <v>20957041666.667</v>
      </c>
      <c r="F136">
        <v>-49.250500000000002</v>
      </c>
    </row>
    <row r="137" spans="2:6" x14ac:dyDescent="0.25">
      <c r="B137">
        <v>21268833333.333</v>
      </c>
      <c r="C137">
        <v>-61.426178</v>
      </c>
      <c r="E137">
        <v>21268833333.333</v>
      </c>
      <c r="F137">
        <v>-49.040954999999997</v>
      </c>
    </row>
    <row r="138" spans="2:6" x14ac:dyDescent="0.25">
      <c r="B138">
        <v>21580625000</v>
      </c>
      <c r="C138">
        <v>-61.406322000000003</v>
      </c>
      <c r="E138">
        <v>21580625000</v>
      </c>
      <c r="F138">
        <v>-48.741034999999997</v>
      </c>
    </row>
    <row r="139" spans="2:6" x14ac:dyDescent="0.25">
      <c r="B139">
        <v>21892416666.667</v>
      </c>
      <c r="C139">
        <v>-60.932827000000003</v>
      </c>
      <c r="E139">
        <v>21892416666.667</v>
      </c>
      <c r="F139">
        <v>-48.461185</v>
      </c>
    </row>
    <row r="140" spans="2:6" x14ac:dyDescent="0.25">
      <c r="B140">
        <v>22204208333.333</v>
      </c>
      <c r="C140">
        <v>-60.281635000000001</v>
      </c>
      <c r="E140">
        <v>22204208333.333</v>
      </c>
      <c r="F140">
        <v>-48.277087999999999</v>
      </c>
    </row>
    <row r="141" spans="2:6" x14ac:dyDescent="0.25">
      <c r="B141">
        <v>22516000000</v>
      </c>
      <c r="C141">
        <v>-59.891033</v>
      </c>
      <c r="E141">
        <v>22516000000</v>
      </c>
      <c r="F141">
        <v>-48.136139</v>
      </c>
    </row>
    <row r="142" spans="2:6" x14ac:dyDescent="0.25">
      <c r="B142">
        <v>22827791666.667</v>
      </c>
      <c r="C142">
        <v>-59.703110000000002</v>
      </c>
      <c r="E142">
        <v>22827791666.667</v>
      </c>
      <c r="F142">
        <v>-48.023997999999999</v>
      </c>
    </row>
    <row r="143" spans="2:6" x14ac:dyDescent="0.25">
      <c r="B143">
        <v>23139583333.333</v>
      </c>
      <c r="C143">
        <v>-59.154407999999997</v>
      </c>
      <c r="E143">
        <v>23139583333.333</v>
      </c>
      <c r="F143">
        <v>-47.920459999999999</v>
      </c>
    </row>
    <row r="144" spans="2:6" x14ac:dyDescent="0.25">
      <c r="B144">
        <v>23451375000</v>
      </c>
      <c r="C144">
        <v>-58.378227000000003</v>
      </c>
      <c r="E144">
        <v>23451375000</v>
      </c>
      <c r="F144">
        <v>-47.902904999999997</v>
      </c>
    </row>
    <row r="145" spans="2:6" x14ac:dyDescent="0.25">
      <c r="B145">
        <v>23763166666.667</v>
      </c>
      <c r="C145">
        <v>-57.576275000000003</v>
      </c>
      <c r="E145">
        <v>23763166666.667</v>
      </c>
      <c r="F145">
        <v>-47.794327000000003</v>
      </c>
    </row>
    <row r="146" spans="2:6" x14ac:dyDescent="0.25">
      <c r="B146">
        <v>24074958333.333</v>
      </c>
      <c r="C146">
        <v>-56.829177999999999</v>
      </c>
      <c r="E146">
        <v>24074958333.333</v>
      </c>
      <c r="F146">
        <v>-47.487926000000002</v>
      </c>
    </row>
    <row r="147" spans="2:6" x14ac:dyDescent="0.25">
      <c r="B147">
        <v>24386750000</v>
      </c>
      <c r="C147">
        <v>-56.514183000000003</v>
      </c>
      <c r="E147">
        <v>24386750000</v>
      </c>
      <c r="F147">
        <v>-47.123233999999997</v>
      </c>
    </row>
    <row r="148" spans="2:6" x14ac:dyDescent="0.25">
      <c r="B148">
        <v>24698541666.667</v>
      </c>
      <c r="C148">
        <v>-56.325187999999997</v>
      </c>
      <c r="E148">
        <v>24698541666.667</v>
      </c>
      <c r="F148">
        <v>-46.868583999999998</v>
      </c>
    </row>
    <row r="149" spans="2:6" x14ac:dyDescent="0.25">
      <c r="B149">
        <v>25010333333.333</v>
      </c>
      <c r="C149">
        <v>-56.378425999999997</v>
      </c>
      <c r="E149">
        <v>25010333333.333</v>
      </c>
      <c r="F149">
        <v>-46.664378999999997</v>
      </c>
    </row>
    <row r="150" spans="2:6" x14ac:dyDescent="0.25">
      <c r="B150">
        <v>25322125000</v>
      </c>
      <c r="C150">
        <v>-56.348453999999997</v>
      </c>
      <c r="E150">
        <v>25322125000</v>
      </c>
      <c r="F150">
        <v>-46.371665999999998</v>
      </c>
    </row>
    <row r="151" spans="2:6" x14ac:dyDescent="0.25">
      <c r="B151">
        <v>25633916666.667</v>
      </c>
      <c r="C151">
        <v>-56.336903</v>
      </c>
      <c r="E151">
        <v>25633916666.667</v>
      </c>
      <c r="F151">
        <v>-45.998241</v>
      </c>
    </row>
    <row r="152" spans="2:6" x14ac:dyDescent="0.25">
      <c r="B152">
        <v>25945708333.333</v>
      </c>
      <c r="C152">
        <v>-56.211925999999998</v>
      </c>
      <c r="E152">
        <v>25945708333.333</v>
      </c>
      <c r="F152">
        <v>-45.728816999999999</v>
      </c>
    </row>
    <row r="153" spans="2:6" x14ac:dyDescent="0.25">
      <c r="B153">
        <v>26257500000</v>
      </c>
      <c r="C153">
        <v>-55.849659000000003</v>
      </c>
      <c r="E153">
        <v>26257500000</v>
      </c>
      <c r="F153">
        <v>-45.607922000000002</v>
      </c>
    </row>
    <row r="154" spans="2:6" x14ac:dyDescent="0.25">
      <c r="B154">
        <v>26569291666.667</v>
      </c>
      <c r="C154">
        <v>-55.546982</v>
      </c>
      <c r="E154">
        <v>26569291666.667</v>
      </c>
      <c r="F154">
        <v>-45.621136</v>
      </c>
    </row>
    <row r="155" spans="2:6" x14ac:dyDescent="0.25">
      <c r="B155">
        <v>26881083333.333</v>
      </c>
      <c r="C155">
        <v>-55.154854</v>
      </c>
      <c r="E155">
        <v>26881083333.333</v>
      </c>
      <c r="F155">
        <v>-45.882221000000001</v>
      </c>
    </row>
    <row r="156" spans="2:6" x14ac:dyDescent="0.25">
      <c r="B156">
        <v>27192875000</v>
      </c>
      <c r="C156">
        <v>-54.828060000000001</v>
      </c>
      <c r="E156">
        <v>27192875000</v>
      </c>
      <c r="F156">
        <v>-46.307281000000003</v>
      </c>
    </row>
    <row r="157" spans="2:6" x14ac:dyDescent="0.25">
      <c r="B157">
        <v>27504666666.667</v>
      </c>
      <c r="C157">
        <v>-54.357841000000001</v>
      </c>
      <c r="E157">
        <v>27504666666.667</v>
      </c>
      <c r="F157">
        <v>-46.994419000000001</v>
      </c>
    </row>
    <row r="158" spans="2:6" x14ac:dyDescent="0.25">
      <c r="B158">
        <v>27816458333.333</v>
      </c>
      <c r="C158">
        <v>-54.029891999999997</v>
      </c>
      <c r="E158">
        <v>27816458333.333</v>
      </c>
      <c r="F158">
        <v>-47.499949999999998</v>
      </c>
    </row>
    <row r="159" spans="2:6" x14ac:dyDescent="0.25">
      <c r="B159">
        <v>28128250000</v>
      </c>
      <c r="C159">
        <v>-53.560009000000001</v>
      </c>
      <c r="E159">
        <v>28128250000</v>
      </c>
      <c r="F159">
        <v>-48.038165999999997</v>
      </c>
    </row>
    <row r="160" spans="2:6" x14ac:dyDescent="0.25">
      <c r="B160">
        <v>28440041666.667</v>
      </c>
      <c r="C160">
        <v>-53.047263999999998</v>
      </c>
      <c r="E160">
        <v>28440041666.667</v>
      </c>
      <c r="F160">
        <v>-48.482078999999999</v>
      </c>
    </row>
    <row r="161" spans="2:6" x14ac:dyDescent="0.25">
      <c r="B161">
        <v>28751833333.333</v>
      </c>
      <c r="C161">
        <v>-52.427303000000002</v>
      </c>
      <c r="E161">
        <v>28751833333.333</v>
      </c>
      <c r="F161">
        <v>-49.076949999999997</v>
      </c>
    </row>
    <row r="162" spans="2:6" x14ac:dyDescent="0.25">
      <c r="B162">
        <v>29063625000</v>
      </c>
      <c r="C162">
        <v>-51.856440999999997</v>
      </c>
      <c r="E162">
        <v>29063625000</v>
      </c>
      <c r="F162">
        <v>-49.655270000000002</v>
      </c>
    </row>
    <row r="163" spans="2:6" x14ac:dyDescent="0.25">
      <c r="B163">
        <v>29375416666.667</v>
      </c>
      <c r="C163">
        <v>-51.366871000000003</v>
      </c>
      <c r="E163">
        <v>29375416666.667</v>
      </c>
      <c r="F163">
        <v>-50.231952999999997</v>
      </c>
    </row>
    <row r="164" spans="2:6" x14ac:dyDescent="0.25">
      <c r="B164">
        <v>29687208333.333</v>
      </c>
      <c r="C164">
        <v>-51.027389999999997</v>
      </c>
      <c r="E164">
        <v>29687208333.333</v>
      </c>
      <c r="F164">
        <v>-50.880206999999999</v>
      </c>
    </row>
    <row r="165" spans="2:6" x14ac:dyDescent="0.25">
      <c r="B165">
        <v>29999000000</v>
      </c>
      <c r="C165">
        <v>-50.858978</v>
      </c>
      <c r="E165">
        <v>29999000000</v>
      </c>
      <c r="F165">
        <v>-51.338844000000002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229</v>
      </c>
      <c r="E170" t="s">
        <v>23</v>
      </c>
      <c r="F170" t="s">
        <v>229</v>
      </c>
    </row>
    <row r="171" spans="2:6" x14ac:dyDescent="0.25">
      <c r="B171">
        <v>20044000000</v>
      </c>
      <c r="C171">
        <v>-63.042164</v>
      </c>
      <c r="E171">
        <v>20044000000</v>
      </c>
      <c r="F171">
        <v>-62.669750000000001</v>
      </c>
    </row>
    <row r="172" spans="2:6" x14ac:dyDescent="0.25">
      <c r="B172">
        <v>20251395833.333</v>
      </c>
      <c r="C172">
        <v>-62.908588000000002</v>
      </c>
      <c r="E172">
        <v>20251395833.333</v>
      </c>
      <c r="F172">
        <v>-62.707932</v>
      </c>
    </row>
    <row r="173" spans="2:6" x14ac:dyDescent="0.25">
      <c r="B173">
        <v>20458791666.667</v>
      </c>
      <c r="C173">
        <v>-62.631729</v>
      </c>
      <c r="E173">
        <v>20458791666.667</v>
      </c>
      <c r="F173">
        <v>-62.651004999999998</v>
      </c>
    </row>
    <row r="174" spans="2:6" x14ac:dyDescent="0.25">
      <c r="B174">
        <v>20666187500</v>
      </c>
      <c r="C174">
        <v>-62.864711999999997</v>
      </c>
      <c r="E174">
        <v>20666187500</v>
      </c>
      <c r="F174">
        <v>-62.739657999999999</v>
      </c>
    </row>
    <row r="175" spans="2:6" x14ac:dyDescent="0.25">
      <c r="B175">
        <v>20873583333.333</v>
      </c>
      <c r="C175">
        <v>-62.916381999999999</v>
      </c>
      <c r="E175">
        <v>20873583333.333</v>
      </c>
      <c r="F175">
        <v>-62.564937999999998</v>
      </c>
    </row>
    <row r="176" spans="2:6" x14ac:dyDescent="0.25">
      <c r="B176">
        <v>21080979166.667</v>
      </c>
      <c r="C176">
        <v>-63.171776000000001</v>
      </c>
      <c r="E176">
        <v>21080979166.667</v>
      </c>
      <c r="F176">
        <v>-62.616638000000002</v>
      </c>
    </row>
    <row r="177" spans="2:6" x14ac:dyDescent="0.25">
      <c r="B177">
        <v>21288375000</v>
      </c>
      <c r="C177">
        <v>-63.949168999999998</v>
      </c>
      <c r="E177">
        <v>21288375000</v>
      </c>
      <c r="F177">
        <v>-62.483100999999998</v>
      </c>
    </row>
    <row r="178" spans="2:6" x14ac:dyDescent="0.25">
      <c r="B178">
        <v>21495770833.333</v>
      </c>
      <c r="C178">
        <v>-64.527823999999995</v>
      </c>
      <c r="E178">
        <v>21495770833.333</v>
      </c>
      <c r="F178">
        <v>-62.489052000000001</v>
      </c>
    </row>
    <row r="179" spans="2:6" x14ac:dyDescent="0.25">
      <c r="B179">
        <v>21703166666.667</v>
      </c>
      <c r="C179">
        <v>-65.534294000000003</v>
      </c>
      <c r="E179">
        <v>21703166666.667</v>
      </c>
      <c r="F179">
        <v>-62.114815</v>
      </c>
    </row>
    <row r="180" spans="2:6" x14ac:dyDescent="0.25">
      <c r="B180">
        <v>21910562500</v>
      </c>
      <c r="C180">
        <v>-66.146666999999994</v>
      </c>
      <c r="E180">
        <v>21910562500</v>
      </c>
      <c r="F180">
        <v>-61.930073</v>
      </c>
    </row>
    <row r="181" spans="2:6" x14ac:dyDescent="0.25">
      <c r="B181">
        <v>22117958333.333</v>
      </c>
      <c r="C181">
        <v>-66.890961000000004</v>
      </c>
      <c r="E181">
        <v>22117958333.333</v>
      </c>
      <c r="F181">
        <v>-61.480572000000002</v>
      </c>
    </row>
    <row r="182" spans="2:6" x14ac:dyDescent="0.25">
      <c r="B182">
        <v>22325354166.667</v>
      </c>
      <c r="C182">
        <v>-66.205032000000003</v>
      </c>
      <c r="E182">
        <v>22325354166.667</v>
      </c>
      <c r="F182">
        <v>-61.344379000000004</v>
      </c>
    </row>
    <row r="183" spans="2:6" x14ac:dyDescent="0.25">
      <c r="B183">
        <v>22532750000</v>
      </c>
      <c r="C183">
        <v>-65.231148000000005</v>
      </c>
      <c r="E183">
        <v>22532750000</v>
      </c>
      <c r="F183">
        <v>-60.698807000000002</v>
      </c>
    </row>
    <row r="184" spans="2:6" x14ac:dyDescent="0.25">
      <c r="B184">
        <v>22740145833.333</v>
      </c>
      <c r="C184">
        <v>-62.868580000000001</v>
      </c>
      <c r="E184">
        <v>22740145833.333</v>
      </c>
      <c r="F184">
        <v>-60.374167999999997</v>
      </c>
    </row>
    <row r="185" spans="2:6" x14ac:dyDescent="0.25">
      <c r="B185">
        <v>22947541666.667</v>
      </c>
      <c r="C185">
        <v>-61.292374000000002</v>
      </c>
      <c r="E185">
        <v>22947541666.667</v>
      </c>
      <c r="F185">
        <v>-59.543517999999999</v>
      </c>
    </row>
    <row r="186" spans="2:6" x14ac:dyDescent="0.25">
      <c r="B186">
        <v>23154937500</v>
      </c>
      <c r="C186">
        <v>-59.350723000000002</v>
      </c>
      <c r="E186">
        <v>23154937500</v>
      </c>
      <c r="F186">
        <v>-59.281879000000004</v>
      </c>
    </row>
    <row r="187" spans="2:6" x14ac:dyDescent="0.25">
      <c r="B187">
        <v>23362333333.333</v>
      </c>
      <c r="C187">
        <v>-59.320338999999997</v>
      </c>
      <c r="E187">
        <v>23362333333.333</v>
      </c>
      <c r="F187">
        <v>-58.709117999999997</v>
      </c>
    </row>
    <row r="188" spans="2:6" x14ac:dyDescent="0.25">
      <c r="B188">
        <v>23569729166.667</v>
      </c>
      <c r="C188">
        <v>-59.017131999999997</v>
      </c>
      <c r="E188">
        <v>23569729166.667</v>
      </c>
      <c r="F188">
        <v>-58.966678999999999</v>
      </c>
    </row>
    <row r="189" spans="2:6" x14ac:dyDescent="0.25">
      <c r="B189">
        <v>23777125000</v>
      </c>
      <c r="C189">
        <v>-59.314301</v>
      </c>
      <c r="E189">
        <v>23777125000</v>
      </c>
      <c r="F189">
        <v>-59.081425000000003</v>
      </c>
    </row>
    <row r="190" spans="2:6" x14ac:dyDescent="0.25">
      <c r="B190">
        <v>23984520833.333</v>
      </c>
      <c r="C190">
        <v>-58.561588</v>
      </c>
      <c r="E190">
        <v>23984520833.333</v>
      </c>
      <c r="F190">
        <v>-59.546505000000003</v>
      </c>
    </row>
    <row r="191" spans="2:6" x14ac:dyDescent="0.25">
      <c r="B191">
        <v>24191916666.667</v>
      </c>
      <c r="C191">
        <v>-58.603679999999997</v>
      </c>
      <c r="E191">
        <v>24191916666.667</v>
      </c>
      <c r="F191">
        <v>-59.561756000000003</v>
      </c>
    </row>
    <row r="192" spans="2:6" x14ac:dyDescent="0.25">
      <c r="B192">
        <v>24399312500</v>
      </c>
      <c r="C192">
        <v>-58.199466999999999</v>
      </c>
      <c r="E192">
        <v>24399312500</v>
      </c>
      <c r="F192">
        <v>-59.976039999999998</v>
      </c>
    </row>
    <row r="193" spans="2:6" x14ac:dyDescent="0.25">
      <c r="B193">
        <v>24606708333.333</v>
      </c>
      <c r="C193">
        <v>-58.415588</v>
      </c>
      <c r="E193">
        <v>24606708333.333</v>
      </c>
      <c r="F193">
        <v>-60.320487999999997</v>
      </c>
    </row>
    <row r="194" spans="2:6" x14ac:dyDescent="0.25">
      <c r="B194">
        <v>24814104166.667</v>
      </c>
      <c r="C194">
        <v>-57.873939999999997</v>
      </c>
      <c r="E194">
        <v>24814104166.667</v>
      </c>
      <c r="F194">
        <v>-60.808514000000002</v>
      </c>
    </row>
    <row r="195" spans="2:6" x14ac:dyDescent="0.25">
      <c r="B195">
        <v>25021500000</v>
      </c>
      <c r="C195">
        <v>-58.051105</v>
      </c>
      <c r="E195">
        <v>25021500000</v>
      </c>
      <c r="F195">
        <v>-60.904071999999999</v>
      </c>
    </row>
    <row r="196" spans="2:6" x14ac:dyDescent="0.25">
      <c r="B196">
        <v>25228895833.333</v>
      </c>
      <c r="C196">
        <v>-57.435360000000003</v>
      </c>
      <c r="E196">
        <v>25228895833.333</v>
      </c>
      <c r="F196">
        <v>-61.168087</v>
      </c>
    </row>
    <row r="197" spans="2:6" x14ac:dyDescent="0.25">
      <c r="B197">
        <v>25436291666.667</v>
      </c>
      <c r="C197">
        <v>-57.418399999999998</v>
      </c>
      <c r="E197">
        <v>25436291666.667</v>
      </c>
      <c r="F197">
        <v>-61.345066000000003</v>
      </c>
    </row>
    <row r="198" spans="2:6" x14ac:dyDescent="0.25">
      <c r="B198">
        <v>25643687500</v>
      </c>
      <c r="C198">
        <v>-56.824973999999997</v>
      </c>
      <c r="E198">
        <v>25643687500</v>
      </c>
      <c r="F198">
        <v>-61.593620000000001</v>
      </c>
    </row>
    <row r="199" spans="2:6" x14ac:dyDescent="0.25">
      <c r="B199">
        <v>25851083333.333</v>
      </c>
      <c r="C199">
        <v>-56.944592</v>
      </c>
      <c r="E199">
        <v>25851083333.333</v>
      </c>
      <c r="F199">
        <v>-61.600597</v>
      </c>
    </row>
    <row r="200" spans="2:6" x14ac:dyDescent="0.25">
      <c r="B200">
        <v>26058479166.667</v>
      </c>
      <c r="C200">
        <v>-56.733414000000003</v>
      </c>
      <c r="E200">
        <v>26058479166.667</v>
      </c>
      <c r="F200">
        <v>-61.671771999999997</v>
      </c>
    </row>
    <row r="201" spans="2:6" x14ac:dyDescent="0.25">
      <c r="B201">
        <v>26265875000</v>
      </c>
      <c r="C201">
        <v>-57.019542999999999</v>
      </c>
      <c r="E201">
        <v>26265875000</v>
      </c>
      <c r="F201">
        <v>-61.715668000000001</v>
      </c>
    </row>
    <row r="202" spans="2:6" x14ac:dyDescent="0.25">
      <c r="B202">
        <v>26473270833.333</v>
      </c>
      <c r="C202">
        <v>-57.075980999999999</v>
      </c>
      <c r="E202">
        <v>26473270833.333</v>
      </c>
      <c r="F202">
        <v>-61.725738999999997</v>
      </c>
    </row>
    <row r="203" spans="2:6" x14ac:dyDescent="0.25">
      <c r="B203">
        <v>26680666666.667</v>
      </c>
      <c r="C203">
        <v>-57.323276999999997</v>
      </c>
      <c r="E203">
        <v>26680666666.667</v>
      </c>
      <c r="F203">
        <v>-61.829357000000002</v>
      </c>
    </row>
    <row r="204" spans="2:6" x14ac:dyDescent="0.25">
      <c r="B204">
        <v>26888062500</v>
      </c>
      <c r="C204">
        <v>-57.160998999999997</v>
      </c>
      <c r="E204">
        <v>26888062500</v>
      </c>
      <c r="F204">
        <v>-62.054779000000003</v>
      </c>
    </row>
    <row r="205" spans="2:6" x14ac:dyDescent="0.25">
      <c r="B205">
        <v>27095458333.333</v>
      </c>
      <c r="C205">
        <v>-57.256793999999999</v>
      </c>
      <c r="E205">
        <v>27095458333.333</v>
      </c>
      <c r="F205">
        <v>-62.380446999999997</v>
      </c>
    </row>
    <row r="206" spans="2:6" x14ac:dyDescent="0.25">
      <c r="B206">
        <v>27302854166.667</v>
      </c>
      <c r="C206">
        <v>-57.027926999999998</v>
      </c>
      <c r="E206">
        <v>27302854166.667</v>
      </c>
      <c r="F206">
        <v>-62.572761999999997</v>
      </c>
    </row>
    <row r="207" spans="2:6" x14ac:dyDescent="0.25">
      <c r="B207">
        <v>27510250000</v>
      </c>
      <c r="C207">
        <v>-56.914985999999999</v>
      </c>
      <c r="E207">
        <v>27510250000</v>
      </c>
      <c r="F207">
        <v>-62.652428</v>
      </c>
    </row>
    <row r="208" spans="2:6" x14ac:dyDescent="0.25">
      <c r="B208">
        <v>27717645833.333</v>
      </c>
      <c r="C208">
        <v>-56.460921999999997</v>
      </c>
      <c r="E208">
        <v>27717645833.333</v>
      </c>
      <c r="F208">
        <v>-62.668114000000003</v>
      </c>
    </row>
    <row r="209" spans="2:6" x14ac:dyDescent="0.25">
      <c r="B209">
        <v>27925041666.667</v>
      </c>
      <c r="C209">
        <v>-56.19059</v>
      </c>
      <c r="E209">
        <v>27925041666.667</v>
      </c>
      <c r="F209">
        <v>-62.460526000000002</v>
      </c>
    </row>
    <row r="210" spans="2:6" x14ac:dyDescent="0.25">
      <c r="B210">
        <v>28132437500</v>
      </c>
      <c r="C210">
        <v>-55.719817999999997</v>
      </c>
      <c r="E210">
        <v>28132437500</v>
      </c>
      <c r="F210">
        <v>-62.104702000000003</v>
      </c>
    </row>
    <row r="211" spans="2:6" x14ac:dyDescent="0.25">
      <c r="B211">
        <v>28339833333.333</v>
      </c>
      <c r="C211">
        <v>-55.455688000000002</v>
      </c>
      <c r="E211">
        <v>28339833333.333</v>
      </c>
      <c r="F211">
        <v>-61.511864000000003</v>
      </c>
    </row>
    <row r="212" spans="2:6" x14ac:dyDescent="0.25">
      <c r="B212">
        <v>28547229166.667</v>
      </c>
      <c r="C212">
        <v>-55.001277999999999</v>
      </c>
      <c r="E212">
        <v>28547229166.667</v>
      </c>
      <c r="F212">
        <v>-60.793644</v>
      </c>
    </row>
    <row r="213" spans="2:6" x14ac:dyDescent="0.25">
      <c r="B213">
        <v>28754625000</v>
      </c>
      <c r="C213">
        <v>-54.796863999999999</v>
      </c>
      <c r="E213">
        <v>28754625000</v>
      </c>
      <c r="F213">
        <v>-60.446877000000001</v>
      </c>
    </row>
    <row r="214" spans="2:6" x14ac:dyDescent="0.25">
      <c r="B214">
        <v>28962020833.333</v>
      </c>
      <c r="C214">
        <v>-54.429127000000001</v>
      </c>
      <c r="E214">
        <v>28962020833.333</v>
      </c>
      <c r="F214">
        <v>-60.720005</v>
      </c>
    </row>
    <row r="215" spans="2:6" x14ac:dyDescent="0.25">
      <c r="B215">
        <v>29169416666.667</v>
      </c>
      <c r="C215">
        <v>-54.184910000000002</v>
      </c>
      <c r="E215">
        <v>29169416666.667</v>
      </c>
      <c r="F215">
        <v>-61.198807000000002</v>
      </c>
    </row>
    <row r="216" spans="2:6" x14ac:dyDescent="0.25">
      <c r="B216">
        <v>29376812500</v>
      </c>
      <c r="C216">
        <v>-53.981037000000001</v>
      </c>
      <c r="E216">
        <v>29376812500</v>
      </c>
      <c r="F216">
        <v>-61.654518000000003</v>
      </c>
    </row>
    <row r="217" spans="2:6" x14ac:dyDescent="0.25">
      <c r="B217">
        <v>29584208333.333</v>
      </c>
      <c r="C217">
        <v>-53.502051999999999</v>
      </c>
      <c r="E217">
        <v>29584208333.333</v>
      </c>
      <c r="F217">
        <v>-61.664932</v>
      </c>
    </row>
    <row r="218" spans="2:6" x14ac:dyDescent="0.25">
      <c r="B218">
        <v>29791604166.667</v>
      </c>
      <c r="C218">
        <v>-53.120151999999997</v>
      </c>
      <c r="E218">
        <v>29791604166.667</v>
      </c>
      <c r="F218">
        <v>-61.988621000000002</v>
      </c>
    </row>
    <row r="219" spans="2:6" x14ac:dyDescent="0.25">
      <c r="B219">
        <v>29999000000</v>
      </c>
      <c r="C219">
        <v>-52.731171000000003</v>
      </c>
      <c r="E219">
        <v>29999000000</v>
      </c>
      <c r="F219">
        <v>-62.090218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230</v>
      </c>
      <c r="E224" t="s">
        <v>23</v>
      </c>
      <c r="F224" t="s">
        <v>230</v>
      </c>
    </row>
    <row r="225" spans="2:6" x14ac:dyDescent="0.25">
      <c r="B225">
        <v>25055000000</v>
      </c>
      <c r="C225">
        <v>-66.418526</v>
      </c>
      <c r="E225">
        <v>25055000000</v>
      </c>
      <c r="F225">
        <v>-53.777405000000002</v>
      </c>
    </row>
    <row r="226" spans="2:6" x14ac:dyDescent="0.25">
      <c r="B226">
        <v>25158000000</v>
      </c>
      <c r="C226">
        <v>-66.403992000000002</v>
      </c>
      <c r="E226">
        <v>25158000000</v>
      </c>
      <c r="F226">
        <v>-53.695113999999997</v>
      </c>
    </row>
    <row r="227" spans="2:6" x14ac:dyDescent="0.25">
      <c r="B227">
        <v>25261000000</v>
      </c>
      <c r="C227">
        <v>-66.442870999999997</v>
      </c>
      <c r="E227">
        <v>25261000000</v>
      </c>
      <c r="F227">
        <v>-53.694347</v>
      </c>
    </row>
    <row r="228" spans="2:6" x14ac:dyDescent="0.25">
      <c r="B228">
        <v>25364000000</v>
      </c>
      <c r="C228">
        <v>-66.505172999999999</v>
      </c>
      <c r="E228">
        <v>25364000000</v>
      </c>
      <c r="F228">
        <v>-53.722107000000001</v>
      </c>
    </row>
    <row r="229" spans="2:6" x14ac:dyDescent="0.25">
      <c r="B229">
        <v>25467000000</v>
      </c>
      <c r="C229">
        <v>-66.445610000000002</v>
      </c>
      <c r="E229">
        <v>25467000000</v>
      </c>
      <c r="F229">
        <v>-53.773738999999999</v>
      </c>
    </row>
    <row r="230" spans="2:6" x14ac:dyDescent="0.25">
      <c r="B230">
        <v>25570000000</v>
      </c>
      <c r="C230">
        <v>-66.370498999999995</v>
      </c>
      <c r="E230">
        <v>25570000000</v>
      </c>
      <c r="F230">
        <v>-53.763038999999999</v>
      </c>
    </row>
    <row r="231" spans="2:6" x14ac:dyDescent="0.25">
      <c r="B231">
        <v>25673000000</v>
      </c>
      <c r="C231">
        <v>-66.423050000000003</v>
      </c>
      <c r="E231">
        <v>25673000000</v>
      </c>
      <c r="F231">
        <v>-53.850589999999997</v>
      </c>
    </row>
    <row r="232" spans="2:6" x14ac:dyDescent="0.25">
      <c r="B232">
        <v>25776000000</v>
      </c>
      <c r="C232">
        <v>-66.925858000000005</v>
      </c>
      <c r="E232">
        <v>25776000000</v>
      </c>
      <c r="F232">
        <v>-53.792095000000003</v>
      </c>
    </row>
    <row r="233" spans="2:6" x14ac:dyDescent="0.25">
      <c r="B233">
        <v>25879000000</v>
      </c>
      <c r="C233">
        <v>-67.399306999999993</v>
      </c>
      <c r="E233">
        <v>25879000000</v>
      </c>
      <c r="F233">
        <v>-53.680832000000002</v>
      </c>
    </row>
    <row r="234" spans="2:6" x14ac:dyDescent="0.25">
      <c r="B234">
        <v>25982000000</v>
      </c>
      <c r="C234">
        <v>-67.533669000000003</v>
      </c>
      <c r="E234">
        <v>25982000000</v>
      </c>
      <c r="F234">
        <v>-53.611289999999997</v>
      </c>
    </row>
    <row r="235" spans="2:6" x14ac:dyDescent="0.25">
      <c r="B235">
        <v>26085000000</v>
      </c>
      <c r="C235">
        <v>-67.433029000000005</v>
      </c>
      <c r="E235">
        <v>26085000000</v>
      </c>
      <c r="F235">
        <v>-53.586844999999997</v>
      </c>
    </row>
    <row r="236" spans="2:6" x14ac:dyDescent="0.25">
      <c r="B236">
        <v>26188000000</v>
      </c>
      <c r="C236">
        <v>-67.335860999999994</v>
      </c>
      <c r="E236">
        <v>26188000000</v>
      </c>
      <c r="F236">
        <v>-53.716312000000002</v>
      </c>
    </row>
    <row r="237" spans="2:6" x14ac:dyDescent="0.25">
      <c r="B237">
        <v>26291000000</v>
      </c>
      <c r="C237">
        <v>-67.609756000000004</v>
      </c>
      <c r="E237">
        <v>26291000000</v>
      </c>
      <c r="F237">
        <v>-53.689819</v>
      </c>
    </row>
    <row r="238" spans="2:6" x14ac:dyDescent="0.25">
      <c r="B238">
        <v>26394000000</v>
      </c>
      <c r="C238">
        <v>-67.621452000000005</v>
      </c>
      <c r="E238">
        <v>26394000000</v>
      </c>
      <c r="F238">
        <v>-53.674109999999999</v>
      </c>
    </row>
    <row r="239" spans="2:6" x14ac:dyDescent="0.25">
      <c r="B239">
        <v>26497000000</v>
      </c>
      <c r="C239">
        <v>-67.819457999999997</v>
      </c>
      <c r="E239">
        <v>26497000000</v>
      </c>
      <c r="F239">
        <v>-53.507449999999999</v>
      </c>
    </row>
    <row r="240" spans="2:6" x14ac:dyDescent="0.25">
      <c r="B240">
        <v>26600000000</v>
      </c>
      <c r="C240">
        <v>-67.765877000000003</v>
      </c>
      <c r="E240">
        <v>26600000000</v>
      </c>
      <c r="F240">
        <v>-53.557479999999998</v>
      </c>
    </row>
    <row r="241" spans="2:6" x14ac:dyDescent="0.25">
      <c r="B241">
        <v>26703000000</v>
      </c>
      <c r="C241">
        <v>-67.990844999999993</v>
      </c>
      <c r="E241">
        <v>26703000000</v>
      </c>
      <c r="F241">
        <v>-53.701439000000001</v>
      </c>
    </row>
    <row r="242" spans="2:6" x14ac:dyDescent="0.25">
      <c r="B242">
        <v>26806000000</v>
      </c>
      <c r="C242">
        <v>-68.142844999999994</v>
      </c>
      <c r="E242">
        <v>26806000000</v>
      </c>
      <c r="F242">
        <v>-53.745167000000002</v>
      </c>
    </row>
    <row r="243" spans="2:6" x14ac:dyDescent="0.25">
      <c r="B243">
        <v>26909000000</v>
      </c>
      <c r="C243">
        <v>-68.263512000000006</v>
      </c>
      <c r="E243">
        <v>26909000000</v>
      </c>
      <c r="F243">
        <v>-53.786602000000002</v>
      </c>
    </row>
    <row r="244" spans="2:6" x14ac:dyDescent="0.25">
      <c r="B244">
        <v>27012000000</v>
      </c>
      <c r="C244">
        <v>-68.269919999999999</v>
      </c>
      <c r="E244">
        <v>27012000000</v>
      </c>
      <c r="F244">
        <v>-53.811146000000001</v>
      </c>
    </row>
    <row r="245" spans="2:6" x14ac:dyDescent="0.25">
      <c r="B245">
        <v>27115000000</v>
      </c>
      <c r="C245">
        <v>-68.099143999999995</v>
      </c>
      <c r="E245">
        <v>27115000000</v>
      </c>
      <c r="F245">
        <v>-53.841251</v>
      </c>
    </row>
    <row r="246" spans="2:6" x14ac:dyDescent="0.25">
      <c r="B246">
        <v>27218000000</v>
      </c>
      <c r="C246">
        <v>-67.992255999999998</v>
      </c>
      <c r="E246">
        <v>27218000000</v>
      </c>
      <c r="F246">
        <v>-53.894032000000003</v>
      </c>
    </row>
    <row r="247" spans="2:6" x14ac:dyDescent="0.25">
      <c r="B247">
        <v>27321000000</v>
      </c>
      <c r="C247">
        <v>-68.121512999999993</v>
      </c>
      <c r="E247">
        <v>27321000000</v>
      </c>
      <c r="F247">
        <v>-53.856194000000002</v>
      </c>
    </row>
    <row r="248" spans="2:6" x14ac:dyDescent="0.25">
      <c r="B248">
        <v>27424000000</v>
      </c>
      <c r="C248">
        <v>-68.331429</v>
      </c>
      <c r="E248">
        <v>27424000000</v>
      </c>
      <c r="F248">
        <v>-53.990009000000001</v>
      </c>
    </row>
    <row r="249" spans="2:6" x14ac:dyDescent="0.25">
      <c r="B249">
        <v>27527000000</v>
      </c>
      <c r="C249">
        <v>-68.451126000000002</v>
      </c>
      <c r="E249">
        <v>27527000000</v>
      </c>
      <c r="F249">
        <v>-53.983378999999999</v>
      </c>
    </row>
    <row r="250" spans="2:6" x14ac:dyDescent="0.25">
      <c r="B250">
        <v>27630000000</v>
      </c>
      <c r="C250">
        <v>-68.257598999999999</v>
      </c>
      <c r="E250">
        <v>27630000000</v>
      </c>
      <c r="F250">
        <v>-54.033805999999998</v>
      </c>
    </row>
    <row r="251" spans="2:6" x14ac:dyDescent="0.25">
      <c r="B251">
        <v>27733000000</v>
      </c>
      <c r="C251">
        <v>-68.085105999999996</v>
      </c>
      <c r="E251">
        <v>27733000000</v>
      </c>
      <c r="F251">
        <v>-54.103023999999998</v>
      </c>
    </row>
    <row r="252" spans="2:6" x14ac:dyDescent="0.25">
      <c r="B252">
        <v>27836000000</v>
      </c>
      <c r="C252">
        <v>-68.052741999999995</v>
      </c>
      <c r="E252">
        <v>27836000000</v>
      </c>
      <c r="F252">
        <v>-54.142890999999999</v>
      </c>
    </row>
    <row r="253" spans="2:6" x14ac:dyDescent="0.25">
      <c r="B253">
        <v>27939000000</v>
      </c>
      <c r="C253">
        <v>-68.265372999999997</v>
      </c>
      <c r="E253">
        <v>27939000000</v>
      </c>
      <c r="F253">
        <v>-54.195025999999999</v>
      </c>
    </row>
    <row r="254" spans="2:6" x14ac:dyDescent="0.25">
      <c r="B254">
        <v>28042000000</v>
      </c>
      <c r="C254">
        <v>-68.660201999999998</v>
      </c>
      <c r="E254">
        <v>28042000000</v>
      </c>
      <c r="F254">
        <v>-54.271248</v>
      </c>
    </row>
    <row r="255" spans="2:6" x14ac:dyDescent="0.25">
      <c r="B255">
        <v>28145000000</v>
      </c>
      <c r="C255">
        <v>-68.624199000000004</v>
      </c>
      <c r="E255">
        <v>28145000000</v>
      </c>
      <c r="F255">
        <v>-54.265647999999999</v>
      </c>
    </row>
    <row r="256" spans="2:6" x14ac:dyDescent="0.25">
      <c r="B256">
        <v>28248000000</v>
      </c>
      <c r="C256">
        <v>-68.536072000000004</v>
      </c>
      <c r="E256">
        <v>28248000000</v>
      </c>
      <c r="F256">
        <v>-54.338695999999999</v>
      </c>
    </row>
    <row r="257" spans="2:6" x14ac:dyDescent="0.25">
      <c r="B257">
        <v>28351000000</v>
      </c>
      <c r="C257">
        <v>-68.033278999999993</v>
      </c>
      <c r="E257">
        <v>28351000000</v>
      </c>
      <c r="F257">
        <v>-54.275730000000003</v>
      </c>
    </row>
    <row r="258" spans="2:6" x14ac:dyDescent="0.25">
      <c r="B258">
        <v>28454000000</v>
      </c>
      <c r="C258">
        <v>-68.219116</v>
      </c>
      <c r="E258">
        <v>28454000000</v>
      </c>
      <c r="F258">
        <v>-54.429028000000002</v>
      </c>
    </row>
    <row r="259" spans="2:6" x14ac:dyDescent="0.25">
      <c r="B259">
        <v>28557000000</v>
      </c>
      <c r="C259">
        <v>-68.112671000000006</v>
      </c>
      <c r="E259">
        <v>28557000000</v>
      </c>
      <c r="F259">
        <v>-54.575462000000002</v>
      </c>
    </row>
    <row r="260" spans="2:6" x14ac:dyDescent="0.25">
      <c r="B260">
        <v>28660000000</v>
      </c>
      <c r="C260">
        <v>-68.216919000000004</v>
      </c>
      <c r="E260">
        <v>28660000000</v>
      </c>
      <c r="F260">
        <v>-54.823768999999999</v>
      </c>
    </row>
    <row r="261" spans="2:6" x14ac:dyDescent="0.25">
      <c r="B261">
        <v>28763000000</v>
      </c>
      <c r="C261">
        <v>-67.793152000000006</v>
      </c>
      <c r="E261">
        <v>28763000000</v>
      </c>
      <c r="F261">
        <v>-55.063675000000003</v>
      </c>
    </row>
    <row r="262" spans="2:6" x14ac:dyDescent="0.25">
      <c r="B262">
        <v>28866000000</v>
      </c>
      <c r="C262">
        <v>-67.531470999999996</v>
      </c>
      <c r="E262">
        <v>28866000000</v>
      </c>
      <c r="F262">
        <v>-55.166336000000001</v>
      </c>
    </row>
    <row r="263" spans="2:6" x14ac:dyDescent="0.25">
      <c r="B263">
        <v>28969000000</v>
      </c>
      <c r="C263">
        <v>-67.053070000000005</v>
      </c>
      <c r="E263">
        <v>28969000000</v>
      </c>
      <c r="F263">
        <v>-55.478943000000001</v>
      </c>
    </row>
    <row r="264" spans="2:6" x14ac:dyDescent="0.25">
      <c r="B264">
        <v>29072000000</v>
      </c>
      <c r="C264">
        <v>-66.567284000000001</v>
      </c>
      <c r="E264">
        <v>29072000000</v>
      </c>
      <c r="F264">
        <v>-55.759338</v>
      </c>
    </row>
    <row r="265" spans="2:6" x14ac:dyDescent="0.25">
      <c r="B265">
        <v>29175000000</v>
      </c>
      <c r="C265">
        <v>-66.066811000000001</v>
      </c>
      <c r="E265">
        <v>29175000000</v>
      </c>
      <c r="F265">
        <v>-56.232914000000001</v>
      </c>
    </row>
    <row r="266" spans="2:6" x14ac:dyDescent="0.25">
      <c r="B266">
        <v>29278000000</v>
      </c>
      <c r="C266">
        <v>-65.682243</v>
      </c>
      <c r="E266">
        <v>29278000000</v>
      </c>
      <c r="F266">
        <v>-56.377312000000003</v>
      </c>
    </row>
    <row r="267" spans="2:6" x14ac:dyDescent="0.25">
      <c r="B267">
        <v>29381000000</v>
      </c>
      <c r="C267">
        <v>-65.112373000000005</v>
      </c>
      <c r="E267">
        <v>29381000000</v>
      </c>
      <c r="F267">
        <v>-56.432853999999999</v>
      </c>
    </row>
    <row r="268" spans="2:6" x14ac:dyDescent="0.25">
      <c r="B268">
        <v>29484000000</v>
      </c>
      <c r="C268">
        <v>-64.504349000000005</v>
      </c>
      <c r="E268">
        <v>29484000000</v>
      </c>
      <c r="F268">
        <v>-56.555034999999997</v>
      </c>
    </row>
    <row r="269" spans="2:6" x14ac:dyDescent="0.25">
      <c r="B269">
        <v>29587000000</v>
      </c>
      <c r="C269">
        <v>-63.740631</v>
      </c>
      <c r="E269">
        <v>29587000000</v>
      </c>
      <c r="F269">
        <v>-56.731445000000001</v>
      </c>
    </row>
    <row r="270" spans="2:6" x14ac:dyDescent="0.25">
      <c r="B270">
        <v>29690000000</v>
      </c>
      <c r="C270">
        <v>-63.170501999999999</v>
      </c>
      <c r="E270">
        <v>29690000000</v>
      </c>
      <c r="F270">
        <v>-56.887580999999997</v>
      </c>
    </row>
    <row r="271" spans="2:6" x14ac:dyDescent="0.25">
      <c r="B271">
        <v>29793000000</v>
      </c>
      <c r="C271">
        <v>-62.551754000000003</v>
      </c>
      <c r="E271">
        <v>29793000000</v>
      </c>
      <c r="F271">
        <v>-56.779766000000002</v>
      </c>
    </row>
    <row r="272" spans="2:6" x14ac:dyDescent="0.25">
      <c r="B272">
        <v>29896000000</v>
      </c>
      <c r="C272">
        <v>-62.088718</v>
      </c>
      <c r="E272">
        <v>29896000000</v>
      </c>
      <c r="F272">
        <v>-56.780594000000001</v>
      </c>
    </row>
    <row r="273" spans="2:6" x14ac:dyDescent="0.25">
      <c r="B273">
        <v>29999000000</v>
      </c>
      <c r="C273">
        <v>-61.832211000000001</v>
      </c>
      <c r="E273">
        <v>29999000000</v>
      </c>
      <c r="F273">
        <v>-56.837440000000001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O23" sqref="O23"/>
    </sheetView>
  </sheetViews>
  <sheetFormatPr defaultRowHeight="15" x14ac:dyDescent="0.25"/>
  <cols>
    <col min="1" max="1" width="13.7109375" style="40" customWidth="1"/>
    <col min="5" max="5" width="2.7109375" style="83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118</v>
      </c>
      <c r="H1" s="44" t="str">
        <f>D112</f>
        <v>2Rx2L dBc Log Mag(dB)</v>
      </c>
      <c r="J1" t="s">
        <v>101</v>
      </c>
      <c r="N1" s="6" t="s">
        <v>2</v>
      </c>
      <c r="O1" s="13" t="s">
        <v>118</v>
      </c>
      <c r="P1" s="44" t="str">
        <f>L112</f>
        <v>2Rx2L dBc Log Mag(dB)</v>
      </c>
    </row>
    <row r="2" spans="1:17" x14ac:dyDescent="0.25">
      <c r="A2" s="50" t="s">
        <v>117</v>
      </c>
      <c r="B2" t="s">
        <v>102</v>
      </c>
      <c r="C2" t="s">
        <v>257</v>
      </c>
      <c r="D2" t="s">
        <v>261</v>
      </c>
      <c r="E2" s="83" t="s">
        <v>217</v>
      </c>
      <c r="H2" s="11"/>
      <c r="I2" s="50" t="s">
        <v>113</v>
      </c>
      <c r="J2" t="s">
        <v>102</v>
      </c>
      <c r="K2" t="s">
        <v>257</v>
      </c>
      <c r="L2" t="s">
        <v>261</v>
      </c>
      <c r="P2" s="11"/>
    </row>
    <row r="3" spans="1:17" s="15" customFormat="1" x14ac:dyDescent="0.25">
      <c r="A3" s="40"/>
      <c r="B3" t="s">
        <v>256</v>
      </c>
      <c r="C3"/>
      <c r="D3"/>
      <c r="E3" s="83"/>
      <c r="F3" s="13" t="s">
        <v>12</v>
      </c>
      <c r="G3" s="13">
        <f>ABS(AVERAGE(G5:G103))</f>
        <v>63.355657313131324</v>
      </c>
      <c r="H3" s="84" t="s">
        <v>247</v>
      </c>
      <c r="I3" s="40"/>
      <c r="J3" t="s">
        <v>256</v>
      </c>
      <c r="K3"/>
      <c r="L3"/>
      <c r="M3" s="14"/>
      <c r="N3" s="13" t="s">
        <v>12</v>
      </c>
      <c r="O3" s="13">
        <f>ABS(AVERAGE(O5:O103))</f>
        <v>60.271087272727272</v>
      </c>
      <c r="P3" s="84" t="s">
        <v>247</v>
      </c>
      <c r="Q3" s="14"/>
    </row>
    <row r="4" spans="1:17" x14ac:dyDescent="0.25">
      <c r="B4" t="s">
        <v>225</v>
      </c>
      <c r="C4" t="s">
        <v>266</v>
      </c>
      <c r="D4" t="s">
        <v>301</v>
      </c>
      <c r="G4" s="11"/>
      <c r="H4" s="11"/>
      <c r="J4" t="s">
        <v>225</v>
      </c>
      <c r="K4" t="s">
        <v>266</v>
      </c>
      <c r="L4" t="s">
        <v>302</v>
      </c>
      <c r="O4" s="11"/>
      <c r="P4" s="11"/>
    </row>
    <row r="5" spans="1:17" x14ac:dyDescent="0.25">
      <c r="B5" t="s">
        <v>103</v>
      </c>
      <c r="F5" s="6">
        <f t="shared" ref="F5:F36" si="0">B113/1000000000</f>
        <v>6.5225</v>
      </c>
      <c r="G5" s="11">
        <f>H5-10</f>
        <v>-74.733497999999997</v>
      </c>
      <c r="H5" s="6">
        <f t="shared" ref="H5:H36" si="1">D113</f>
        <v>-64.733497999999997</v>
      </c>
      <c r="J5" t="s">
        <v>103</v>
      </c>
      <c r="N5" s="6">
        <f t="shared" ref="N5:N36" si="2">J113/1000000000</f>
        <v>6.5225</v>
      </c>
      <c r="O5" s="11">
        <f>P5-10</f>
        <v>-64.378276999999997</v>
      </c>
      <c r="P5" s="6">
        <f t="shared" ref="P5:P36" si="3">L113</f>
        <v>-54.378276999999997</v>
      </c>
    </row>
    <row r="6" spans="1:17" x14ac:dyDescent="0.25">
      <c r="F6" s="6">
        <f t="shared" si="0"/>
        <v>6.7620561224490006</v>
      </c>
      <c r="G6" s="11">
        <f t="shared" ref="G6:G69" si="4">H6-10</f>
        <v>-74.876152000000005</v>
      </c>
      <c r="H6" s="6">
        <f t="shared" si="1"/>
        <v>-64.876152000000005</v>
      </c>
      <c r="N6" s="6">
        <f t="shared" si="2"/>
        <v>6.7620561224490006</v>
      </c>
      <c r="O6" s="11">
        <f t="shared" ref="O6:O69" si="5">P6-10</f>
        <v>-64.648933</v>
      </c>
      <c r="P6" s="6">
        <f t="shared" si="3"/>
        <v>-54.648933</v>
      </c>
    </row>
    <row r="7" spans="1:17" x14ac:dyDescent="0.25">
      <c r="B7" t="s">
        <v>104</v>
      </c>
      <c r="F7" s="6">
        <f t="shared" si="0"/>
        <v>7.0016122448979994</v>
      </c>
      <c r="G7" s="11">
        <f t="shared" si="4"/>
        <v>-83.101219</v>
      </c>
      <c r="H7" s="6">
        <f t="shared" si="1"/>
        <v>-73.101219</v>
      </c>
      <c r="J7" t="s">
        <v>104</v>
      </c>
      <c r="N7" s="6">
        <f t="shared" si="2"/>
        <v>7.0016122448979994</v>
      </c>
      <c r="O7" s="11">
        <f t="shared" si="5"/>
        <v>-64.351253999999997</v>
      </c>
      <c r="P7" s="6">
        <f t="shared" si="3"/>
        <v>-54.351253999999997</v>
      </c>
    </row>
    <row r="8" spans="1:17" x14ac:dyDescent="0.25">
      <c r="B8" t="s">
        <v>23</v>
      </c>
      <c r="C8" t="s">
        <v>119</v>
      </c>
      <c r="F8" s="6">
        <f t="shared" si="0"/>
        <v>7.2411683673468996</v>
      </c>
      <c r="G8" s="11">
        <f t="shared" si="4"/>
        <v>-81.410645000000002</v>
      </c>
      <c r="H8" s="6">
        <f t="shared" si="1"/>
        <v>-71.410645000000002</v>
      </c>
      <c r="J8" t="s">
        <v>23</v>
      </c>
      <c r="K8" t="s">
        <v>119</v>
      </c>
      <c r="N8" s="6">
        <f t="shared" si="2"/>
        <v>7.2411683673468996</v>
      </c>
      <c r="O8" s="11">
        <f t="shared" si="5"/>
        <v>-63.957073000000001</v>
      </c>
      <c r="P8" s="6">
        <f t="shared" si="3"/>
        <v>-53.957073000000001</v>
      </c>
    </row>
    <row r="9" spans="1:17" x14ac:dyDescent="0.25">
      <c r="B9">
        <v>8028000000</v>
      </c>
      <c r="C9">
        <v>-6.3610935</v>
      </c>
      <c r="F9" s="6">
        <f t="shared" si="0"/>
        <v>7.4807244897959002</v>
      </c>
      <c r="G9" s="11">
        <f t="shared" si="4"/>
        <v>-83.187408000000005</v>
      </c>
      <c r="H9" s="6">
        <f t="shared" si="1"/>
        <v>-73.187408000000005</v>
      </c>
      <c r="J9">
        <v>8028000000</v>
      </c>
      <c r="K9">
        <v>-8.2678689999999992</v>
      </c>
      <c r="N9" s="6">
        <f t="shared" si="2"/>
        <v>7.4807244897959002</v>
      </c>
      <c r="O9" s="11">
        <f t="shared" si="5"/>
        <v>-62.636009000000001</v>
      </c>
      <c r="P9" s="6">
        <f t="shared" si="3"/>
        <v>-52.636009000000001</v>
      </c>
    </row>
    <row r="10" spans="1:17" x14ac:dyDescent="0.25">
      <c r="B10">
        <v>8252193877.5509996</v>
      </c>
      <c r="C10">
        <v>-6.2588052999999997</v>
      </c>
      <c r="F10" s="6">
        <f t="shared" si="0"/>
        <v>7.7202806122448999</v>
      </c>
      <c r="G10" s="11">
        <f t="shared" si="4"/>
        <v>-78.554282999999998</v>
      </c>
      <c r="H10" s="6">
        <f t="shared" si="1"/>
        <v>-68.554282999999998</v>
      </c>
      <c r="J10">
        <v>8252193877.5509996</v>
      </c>
      <c r="K10">
        <v>-8.1768961000000004</v>
      </c>
      <c r="N10" s="6">
        <f t="shared" si="2"/>
        <v>7.7202806122448999</v>
      </c>
      <c r="O10" s="11">
        <f t="shared" si="5"/>
        <v>-61.452477000000002</v>
      </c>
      <c r="P10" s="6">
        <f t="shared" si="3"/>
        <v>-51.452477000000002</v>
      </c>
    </row>
    <row r="11" spans="1:17" x14ac:dyDescent="0.25">
      <c r="B11">
        <v>8476387755.1020002</v>
      </c>
      <c r="C11">
        <v>-6.1275291000000003</v>
      </c>
      <c r="F11" s="6">
        <f t="shared" si="0"/>
        <v>7.9598367346939005</v>
      </c>
      <c r="G11" s="11">
        <f t="shared" si="4"/>
        <v>-81.024551000000002</v>
      </c>
      <c r="H11" s="6">
        <f t="shared" si="1"/>
        <v>-71.024551000000002</v>
      </c>
      <c r="J11">
        <v>8476387755.1020002</v>
      </c>
      <c r="K11">
        <v>-8.0545988000000008</v>
      </c>
      <c r="N11" s="6">
        <f t="shared" si="2"/>
        <v>7.9598367346939005</v>
      </c>
      <c r="O11" s="11">
        <f t="shared" si="5"/>
        <v>-60.112476000000001</v>
      </c>
      <c r="P11" s="6">
        <f t="shared" si="3"/>
        <v>-50.112476000000001</v>
      </c>
    </row>
    <row r="12" spans="1:17" x14ac:dyDescent="0.25">
      <c r="B12">
        <v>8700581632.6530991</v>
      </c>
      <c r="C12">
        <v>-6.2394748</v>
      </c>
      <c r="F12" s="6">
        <f t="shared" si="0"/>
        <v>8.1993928571429002</v>
      </c>
      <c r="G12" s="11">
        <f t="shared" si="4"/>
        <v>-80.715393000000006</v>
      </c>
      <c r="H12" s="6">
        <f t="shared" si="1"/>
        <v>-70.715393000000006</v>
      </c>
      <c r="J12">
        <v>8700581632.6530991</v>
      </c>
      <c r="K12">
        <v>-8.1098947999999993</v>
      </c>
      <c r="N12" s="6">
        <f t="shared" si="2"/>
        <v>8.1993928571429002</v>
      </c>
      <c r="O12" s="11">
        <f t="shared" si="5"/>
        <v>-59.652431</v>
      </c>
      <c r="P12" s="6">
        <f t="shared" si="3"/>
        <v>-49.652431</v>
      </c>
    </row>
    <row r="13" spans="1:17" x14ac:dyDescent="0.25">
      <c r="B13">
        <v>8924775510.2040997</v>
      </c>
      <c r="C13">
        <v>-6.2455977999999996</v>
      </c>
      <c r="F13" s="6">
        <f t="shared" si="0"/>
        <v>8.4389489795917996</v>
      </c>
      <c r="G13" s="11">
        <f t="shared" si="4"/>
        <v>-78.179366999999999</v>
      </c>
      <c r="H13" s="6">
        <f t="shared" si="1"/>
        <v>-68.179366999999999</v>
      </c>
      <c r="J13">
        <v>8924775510.2040997</v>
      </c>
      <c r="K13">
        <v>-8.1889056999999994</v>
      </c>
      <c r="N13" s="6">
        <f t="shared" si="2"/>
        <v>8.4389489795917996</v>
      </c>
      <c r="O13" s="11">
        <f t="shared" si="5"/>
        <v>-59.955742000000001</v>
      </c>
      <c r="P13" s="6">
        <f t="shared" si="3"/>
        <v>-49.955742000000001</v>
      </c>
    </row>
    <row r="14" spans="1:17" x14ac:dyDescent="0.25">
      <c r="B14">
        <v>9148969387.7551003</v>
      </c>
      <c r="C14">
        <v>-6.0886259000000003</v>
      </c>
      <c r="F14" s="6">
        <f t="shared" si="0"/>
        <v>8.6785051020408002</v>
      </c>
      <c r="G14" s="11">
        <f t="shared" si="4"/>
        <v>-82.172095999999996</v>
      </c>
      <c r="H14" s="6">
        <f t="shared" si="1"/>
        <v>-72.172095999999996</v>
      </c>
      <c r="J14">
        <v>9148969387.7551003</v>
      </c>
      <c r="K14">
        <v>-8.0393982000000008</v>
      </c>
      <c r="N14" s="6">
        <f t="shared" si="2"/>
        <v>8.6785051020408002</v>
      </c>
      <c r="O14" s="11">
        <f t="shared" si="5"/>
        <v>-61.255370999999997</v>
      </c>
      <c r="P14" s="6">
        <f t="shared" si="3"/>
        <v>-51.255370999999997</v>
      </c>
    </row>
    <row r="15" spans="1:17" x14ac:dyDescent="0.25">
      <c r="B15">
        <v>9373163265.3061008</v>
      </c>
      <c r="C15">
        <v>-5.9718188999999997</v>
      </c>
      <c r="F15" s="6">
        <f t="shared" si="0"/>
        <v>8.918061224489799</v>
      </c>
      <c r="G15" s="11">
        <f t="shared" si="4"/>
        <v>-80.974716000000001</v>
      </c>
      <c r="H15" s="6">
        <f t="shared" si="1"/>
        <v>-70.974716000000001</v>
      </c>
      <c r="J15">
        <v>9373163265.3061008</v>
      </c>
      <c r="K15">
        <v>-7.9372715999999999</v>
      </c>
      <c r="N15" s="6">
        <f t="shared" si="2"/>
        <v>8.918061224489799</v>
      </c>
      <c r="O15" s="11">
        <f t="shared" si="5"/>
        <v>-62.493484000000002</v>
      </c>
      <c r="P15" s="6">
        <f t="shared" si="3"/>
        <v>-52.493484000000002</v>
      </c>
    </row>
    <row r="16" spans="1:17" x14ac:dyDescent="0.25">
      <c r="B16">
        <v>9597357142.8570995</v>
      </c>
      <c r="C16">
        <v>-6.1567072999999999</v>
      </c>
      <c r="F16" s="6">
        <f t="shared" si="0"/>
        <v>9.1576173469388014</v>
      </c>
      <c r="G16" s="11">
        <f t="shared" si="4"/>
        <v>-85.452774000000005</v>
      </c>
      <c r="H16" s="6">
        <f t="shared" si="1"/>
        <v>-75.452774000000005</v>
      </c>
      <c r="J16">
        <v>9597357142.8570995</v>
      </c>
      <c r="K16">
        <v>-8.0482396999999999</v>
      </c>
      <c r="N16" s="6">
        <f t="shared" si="2"/>
        <v>9.1576173469388014</v>
      </c>
      <c r="O16" s="11">
        <f t="shared" si="5"/>
        <v>-63.054282999999998</v>
      </c>
      <c r="P16" s="6">
        <f t="shared" si="3"/>
        <v>-53.054282999999998</v>
      </c>
    </row>
    <row r="17" spans="2:16" x14ac:dyDescent="0.25">
      <c r="B17">
        <v>9821551020.4081993</v>
      </c>
      <c r="C17">
        <v>-6.2540078000000001</v>
      </c>
      <c r="F17" s="6">
        <f t="shared" si="0"/>
        <v>9.3971734693878002</v>
      </c>
      <c r="G17" s="11">
        <f t="shared" si="4"/>
        <v>-79.755004999999997</v>
      </c>
      <c r="H17" s="6">
        <f t="shared" si="1"/>
        <v>-69.755004999999997</v>
      </c>
      <c r="J17">
        <v>9821551020.4081993</v>
      </c>
      <c r="K17">
        <v>-8.1805687000000002</v>
      </c>
      <c r="N17" s="6">
        <f t="shared" si="2"/>
        <v>9.3971734693878002</v>
      </c>
      <c r="O17" s="11">
        <f t="shared" si="5"/>
        <v>-63.112278000000003</v>
      </c>
      <c r="P17" s="6">
        <f t="shared" si="3"/>
        <v>-53.112278000000003</v>
      </c>
    </row>
    <row r="18" spans="2:16" x14ac:dyDescent="0.25">
      <c r="B18">
        <v>10045744897.959</v>
      </c>
      <c r="C18">
        <v>-6.2284951</v>
      </c>
      <c r="F18" s="6">
        <f t="shared" si="0"/>
        <v>9.6367295918367013</v>
      </c>
      <c r="G18" s="11">
        <f t="shared" si="4"/>
        <v>-77.402137999999994</v>
      </c>
      <c r="H18" s="6">
        <f t="shared" si="1"/>
        <v>-67.402137999999994</v>
      </c>
      <c r="J18">
        <v>10045744897.959</v>
      </c>
      <c r="K18">
        <v>-8.2292851999999996</v>
      </c>
      <c r="N18" s="6">
        <f t="shared" si="2"/>
        <v>9.6367295918367013</v>
      </c>
      <c r="O18" s="11">
        <f t="shared" si="5"/>
        <v>-62.326607000000003</v>
      </c>
      <c r="P18" s="6">
        <f t="shared" si="3"/>
        <v>-52.326607000000003</v>
      </c>
    </row>
    <row r="19" spans="2:16" x14ac:dyDescent="0.25">
      <c r="B19">
        <v>10269938775.51</v>
      </c>
      <c r="C19">
        <v>-6.1565275000000002</v>
      </c>
      <c r="F19" s="6">
        <f t="shared" si="0"/>
        <v>9.8762857142857001</v>
      </c>
      <c r="G19" s="11">
        <f t="shared" si="4"/>
        <v>-72.274451999999997</v>
      </c>
      <c r="H19" s="6">
        <f t="shared" si="1"/>
        <v>-62.274451999999997</v>
      </c>
      <c r="J19">
        <v>10269938775.51</v>
      </c>
      <c r="K19">
        <v>-8.2000121999999998</v>
      </c>
      <c r="N19" s="6">
        <f t="shared" si="2"/>
        <v>9.8762857142857001</v>
      </c>
      <c r="O19" s="11">
        <f t="shared" si="5"/>
        <v>-62.044967999999997</v>
      </c>
      <c r="P19" s="6">
        <f t="shared" si="3"/>
        <v>-52.044967999999997</v>
      </c>
    </row>
    <row r="20" spans="2:16" x14ac:dyDescent="0.25">
      <c r="B20">
        <v>10494132653.061001</v>
      </c>
      <c r="C20">
        <v>-6.1625557000000004</v>
      </c>
      <c r="F20" s="6">
        <f t="shared" si="0"/>
        <v>10.115841836735001</v>
      </c>
      <c r="G20" s="11">
        <f t="shared" si="4"/>
        <v>-73.885268999999994</v>
      </c>
      <c r="H20" s="6">
        <f t="shared" si="1"/>
        <v>-63.885269000000001</v>
      </c>
      <c r="J20">
        <v>10494132653.061001</v>
      </c>
      <c r="K20">
        <v>-8.1609496999999998</v>
      </c>
      <c r="N20" s="6">
        <f t="shared" si="2"/>
        <v>10.115841836735001</v>
      </c>
      <c r="O20" s="11">
        <f t="shared" si="5"/>
        <v>-61.232227000000002</v>
      </c>
      <c r="P20" s="6">
        <f t="shared" si="3"/>
        <v>-51.232227000000002</v>
      </c>
    </row>
    <row r="21" spans="2:16" x14ac:dyDescent="0.25">
      <c r="B21">
        <v>10718326530.612</v>
      </c>
      <c r="C21">
        <v>-6.3768000999999996</v>
      </c>
      <c r="F21" s="6">
        <f t="shared" si="0"/>
        <v>10.355397959184</v>
      </c>
      <c r="G21" s="11">
        <f t="shared" si="4"/>
        <v>-78.618080000000006</v>
      </c>
      <c r="H21" s="6">
        <f t="shared" si="1"/>
        <v>-68.618080000000006</v>
      </c>
      <c r="J21">
        <v>10718326530.612</v>
      </c>
      <c r="K21">
        <v>-8.3704289999999997</v>
      </c>
      <c r="N21" s="6">
        <f t="shared" si="2"/>
        <v>10.355397959184</v>
      </c>
      <c r="O21" s="11">
        <f t="shared" si="5"/>
        <v>-60.474975999999998</v>
      </c>
      <c r="P21" s="6">
        <f t="shared" si="3"/>
        <v>-50.474975999999998</v>
      </c>
    </row>
    <row r="22" spans="2:16" x14ac:dyDescent="0.25">
      <c r="B22">
        <v>10942520408.163</v>
      </c>
      <c r="C22">
        <v>-6.4956244999999999</v>
      </c>
      <c r="F22" s="6">
        <f t="shared" si="0"/>
        <v>10.594954081632999</v>
      </c>
      <c r="G22" s="11">
        <f t="shared" si="4"/>
        <v>-82.625007999999994</v>
      </c>
      <c r="H22" s="6">
        <f t="shared" si="1"/>
        <v>-72.625007999999994</v>
      </c>
      <c r="J22">
        <v>10942520408.163</v>
      </c>
      <c r="K22">
        <v>-8.5359554000000006</v>
      </c>
      <c r="N22" s="6">
        <f t="shared" si="2"/>
        <v>10.594954081632999</v>
      </c>
      <c r="O22" s="11">
        <f t="shared" si="5"/>
        <v>-59.477867000000003</v>
      </c>
      <c r="P22" s="6">
        <f t="shared" si="3"/>
        <v>-49.477867000000003</v>
      </c>
    </row>
    <row r="23" spans="2:16" x14ac:dyDescent="0.25">
      <c r="B23">
        <v>11166714285.714001</v>
      </c>
      <c r="C23">
        <v>-6.3492974999999996</v>
      </c>
      <c r="F23" s="6">
        <f t="shared" si="0"/>
        <v>10.834510204082001</v>
      </c>
      <c r="G23" s="11">
        <f t="shared" si="4"/>
        <v>-84.924660000000003</v>
      </c>
      <c r="H23" s="6">
        <f t="shared" si="1"/>
        <v>-74.924660000000003</v>
      </c>
      <c r="J23">
        <v>11166714285.714001</v>
      </c>
      <c r="K23">
        <v>-8.4384499000000002</v>
      </c>
      <c r="N23" s="6">
        <f t="shared" si="2"/>
        <v>10.834510204082001</v>
      </c>
      <c r="O23" s="11">
        <f t="shared" si="5"/>
        <v>-59.155506000000003</v>
      </c>
      <c r="P23" s="6">
        <f t="shared" si="3"/>
        <v>-49.155506000000003</v>
      </c>
    </row>
    <row r="24" spans="2:16" x14ac:dyDescent="0.25">
      <c r="B24">
        <v>11390908163.264999</v>
      </c>
      <c r="C24">
        <v>-6.3891773000000001</v>
      </c>
      <c r="F24" s="6">
        <f t="shared" si="0"/>
        <v>11.074066326531</v>
      </c>
      <c r="G24" s="11">
        <f t="shared" si="4"/>
        <v>-92.231384000000006</v>
      </c>
      <c r="H24" s="6">
        <f t="shared" si="1"/>
        <v>-82.231384000000006</v>
      </c>
      <c r="J24">
        <v>11390908163.264999</v>
      </c>
      <c r="K24">
        <v>-8.4599551999999996</v>
      </c>
      <c r="N24" s="6">
        <f t="shared" si="2"/>
        <v>11.074066326531</v>
      </c>
      <c r="O24" s="11">
        <f t="shared" si="5"/>
        <v>-60.148201</v>
      </c>
      <c r="P24" s="6">
        <f t="shared" si="3"/>
        <v>-50.148201</v>
      </c>
    </row>
    <row r="25" spans="2:16" x14ac:dyDescent="0.25">
      <c r="B25">
        <v>11615102040.816</v>
      </c>
      <c r="C25">
        <v>-6.4577546000000003</v>
      </c>
      <c r="F25" s="6">
        <f t="shared" si="0"/>
        <v>11.31362244898</v>
      </c>
      <c r="G25" s="11">
        <f t="shared" si="4"/>
        <v>-90.455062999999996</v>
      </c>
      <c r="H25" s="6">
        <f t="shared" si="1"/>
        <v>-80.455062999999996</v>
      </c>
      <c r="J25">
        <v>11615102040.816</v>
      </c>
      <c r="K25">
        <v>-8.4577351000000007</v>
      </c>
      <c r="N25" s="6">
        <f t="shared" si="2"/>
        <v>11.31362244898</v>
      </c>
      <c r="O25" s="11">
        <f t="shared" si="5"/>
        <v>-61.544860999999997</v>
      </c>
      <c r="P25" s="6">
        <f t="shared" si="3"/>
        <v>-51.544860999999997</v>
      </c>
    </row>
    <row r="26" spans="2:16" x14ac:dyDescent="0.25">
      <c r="B26">
        <v>11839295918.367001</v>
      </c>
      <c r="C26">
        <v>-6.5064554000000001</v>
      </c>
      <c r="F26" s="6">
        <f t="shared" si="0"/>
        <v>11.553178571429001</v>
      </c>
      <c r="G26" s="11">
        <f t="shared" si="4"/>
        <v>-89.508613999999994</v>
      </c>
      <c r="H26" s="6">
        <f t="shared" si="1"/>
        <v>-79.508613999999994</v>
      </c>
      <c r="J26">
        <v>11839295918.367001</v>
      </c>
      <c r="K26">
        <v>-8.4821091000000006</v>
      </c>
      <c r="N26" s="6">
        <f t="shared" si="2"/>
        <v>11.553178571429001</v>
      </c>
      <c r="O26" s="11">
        <f t="shared" si="5"/>
        <v>-62.689438000000003</v>
      </c>
      <c r="P26" s="6">
        <f t="shared" si="3"/>
        <v>-52.689438000000003</v>
      </c>
    </row>
    <row r="27" spans="2:16" x14ac:dyDescent="0.25">
      <c r="B27">
        <v>12063489795.917999</v>
      </c>
      <c r="C27">
        <v>-6.4497990999999999</v>
      </c>
      <c r="F27" s="6">
        <f t="shared" si="0"/>
        <v>11.792734693878</v>
      </c>
      <c r="G27" s="11">
        <f t="shared" si="4"/>
        <v>-83.306388999999996</v>
      </c>
      <c r="H27" s="6">
        <f t="shared" si="1"/>
        <v>-73.306388999999996</v>
      </c>
      <c r="J27">
        <v>12063489795.917999</v>
      </c>
      <c r="K27">
        <v>-8.4725523000000003</v>
      </c>
      <c r="N27" s="6">
        <f t="shared" si="2"/>
        <v>11.792734693878</v>
      </c>
      <c r="O27" s="11">
        <f t="shared" si="5"/>
        <v>-62.424339000000003</v>
      </c>
      <c r="P27" s="6">
        <f t="shared" si="3"/>
        <v>-52.424339000000003</v>
      </c>
    </row>
    <row r="28" spans="2:16" x14ac:dyDescent="0.25">
      <c r="B28">
        <v>12287683673.469</v>
      </c>
      <c r="C28">
        <v>-6.3585891999999999</v>
      </c>
      <c r="F28" s="6">
        <f t="shared" si="0"/>
        <v>12.032290816327</v>
      </c>
      <c r="G28" s="11">
        <f t="shared" si="4"/>
        <v>-86.089545999999999</v>
      </c>
      <c r="H28" s="6">
        <f t="shared" si="1"/>
        <v>-76.089545999999999</v>
      </c>
      <c r="J28">
        <v>12287683673.469</v>
      </c>
      <c r="K28">
        <v>-8.4182758</v>
      </c>
      <c r="N28" s="6">
        <f t="shared" si="2"/>
        <v>12.032290816327</v>
      </c>
      <c r="O28" s="11">
        <f t="shared" si="5"/>
        <v>-61.318066000000002</v>
      </c>
      <c r="P28" s="6">
        <f t="shared" si="3"/>
        <v>-51.318066000000002</v>
      </c>
    </row>
    <row r="29" spans="2:16" x14ac:dyDescent="0.25">
      <c r="B29">
        <v>12511877551.02</v>
      </c>
      <c r="C29">
        <v>-6.4829287999999998</v>
      </c>
      <c r="F29" s="6">
        <f t="shared" si="0"/>
        <v>12.271846938775999</v>
      </c>
      <c r="G29" s="11">
        <f t="shared" si="4"/>
        <v>-85.211082000000005</v>
      </c>
      <c r="H29" s="6">
        <f t="shared" si="1"/>
        <v>-75.211082000000005</v>
      </c>
      <c r="J29">
        <v>12511877551.02</v>
      </c>
      <c r="K29">
        <v>-8.4916772999999992</v>
      </c>
      <c r="N29" s="6">
        <f t="shared" si="2"/>
        <v>12.271846938775999</v>
      </c>
      <c r="O29" s="11">
        <f t="shared" si="5"/>
        <v>-59.546737999999998</v>
      </c>
      <c r="P29" s="6">
        <f t="shared" si="3"/>
        <v>-49.546737999999998</v>
      </c>
    </row>
    <row r="30" spans="2:16" x14ac:dyDescent="0.25">
      <c r="B30">
        <v>12736071428.570999</v>
      </c>
      <c r="C30">
        <v>-6.6625094000000002</v>
      </c>
      <c r="F30" s="6">
        <f t="shared" si="0"/>
        <v>12.511403061224001</v>
      </c>
      <c r="G30" s="11">
        <f t="shared" si="4"/>
        <v>-82.341887999999997</v>
      </c>
      <c r="H30" s="6">
        <f t="shared" si="1"/>
        <v>-72.341887999999997</v>
      </c>
      <c r="J30">
        <v>12736071428.570999</v>
      </c>
      <c r="K30">
        <v>-8.6358356000000001</v>
      </c>
      <c r="N30" s="6">
        <f t="shared" si="2"/>
        <v>12.511403061224001</v>
      </c>
      <c r="O30" s="11">
        <f t="shared" si="5"/>
        <v>-57.438374000000003</v>
      </c>
      <c r="P30" s="6">
        <f t="shared" si="3"/>
        <v>-47.438374000000003</v>
      </c>
    </row>
    <row r="31" spans="2:16" x14ac:dyDescent="0.25">
      <c r="B31">
        <v>12960265306.122</v>
      </c>
      <c r="C31">
        <v>-6.5007153000000004</v>
      </c>
      <c r="F31" s="6">
        <f t="shared" si="0"/>
        <v>12.750959183673</v>
      </c>
      <c r="G31" s="11">
        <f t="shared" si="4"/>
        <v>-76.472610000000003</v>
      </c>
      <c r="H31" s="6">
        <f t="shared" si="1"/>
        <v>-66.472610000000003</v>
      </c>
      <c r="J31">
        <v>12960265306.122</v>
      </c>
      <c r="K31">
        <v>-8.5930853000000003</v>
      </c>
      <c r="N31" s="6">
        <f t="shared" si="2"/>
        <v>12.750959183673</v>
      </c>
      <c r="O31" s="11">
        <f t="shared" si="5"/>
        <v>-56.210414999999998</v>
      </c>
      <c r="P31" s="6">
        <f t="shared" si="3"/>
        <v>-46.210414999999998</v>
      </c>
    </row>
    <row r="32" spans="2:16" x14ac:dyDescent="0.25">
      <c r="B32">
        <v>13184459183.673</v>
      </c>
      <c r="C32">
        <v>-6.4137982999999998</v>
      </c>
      <c r="F32" s="6">
        <f t="shared" si="0"/>
        <v>12.990515306121999</v>
      </c>
      <c r="G32" s="11">
        <f t="shared" si="4"/>
        <v>-71.674388999999991</v>
      </c>
      <c r="H32" s="6">
        <f t="shared" si="1"/>
        <v>-61.674388999999998</v>
      </c>
      <c r="J32">
        <v>13184459183.673</v>
      </c>
      <c r="K32">
        <v>-8.5536194000000005</v>
      </c>
      <c r="N32" s="6">
        <f t="shared" si="2"/>
        <v>12.990515306121999</v>
      </c>
      <c r="O32" s="11">
        <f t="shared" si="5"/>
        <v>-55.804336999999997</v>
      </c>
      <c r="P32" s="6">
        <f t="shared" si="3"/>
        <v>-45.804336999999997</v>
      </c>
    </row>
    <row r="33" spans="2:16" x14ac:dyDescent="0.25">
      <c r="B33">
        <v>13408653061.224001</v>
      </c>
      <c r="C33">
        <v>-6.4449687000000004</v>
      </c>
      <c r="F33" s="6">
        <f t="shared" si="0"/>
        <v>13.230071428571</v>
      </c>
      <c r="G33" s="11">
        <f t="shared" si="4"/>
        <v>-69.549496000000005</v>
      </c>
      <c r="H33" s="6">
        <f t="shared" si="1"/>
        <v>-59.549495999999998</v>
      </c>
      <c r="J33">
        <v>13408653061.224001</v>
      </c>
      <c r="K33">
        <v>-8.5693283000000005</v>
      </c>
      <c r="N33" s="6">
        <f t="shared" si="2"/>
        <v>13.230071428571</v>
      </c>
      <c r="O33" s="11">
        <f t="shared" si="5"/>
        <v>-56.608936</v>
      </c>
      <c r="P33" s="6">
        <f t="shared" si="3"/>
        <v>-46.608936</v>
      </c>
    </row>
    <row r="34" spans="2:16" x14ac:dyDescent="0.25">
      <c r="B34">
        <v>13632846938.775999</v>
      </c>
      <c r="C34">
        <v>-6.5189532999999997</v>
      </c>
      <c r="F34" s="6">
        <f t="shared" si="0"/>
        <v>13.46962755102</v>
      </c>
      <c r="G34" s="11">
        <f t="shared" si="4"/>
        <v>-68.869572000000005</v>
      </c>
      <c r="H34" s="6">
        <f t="shared" si="1"/>
        <v>-58.869571999999998</v>
      </c>
      <c r="J34">
        <v>13632846938.775999</v>
      </c>
      <c r="K34">
        <v>-8.6294307999999997</v>
      </c>
      <c r="N34" s="6">
        <f t="shared" si="2"/>
        <v>13.46962755102</v>
      </c>
      <c r="O34" s="11">
        <f t="shared" si="5"/>
        <v>-57.504814000000003</v>
      </c>
      <c r="P34" s="6">
        <f t="shared" si="3"/>
        <v>-47.504814000000003</v>
      </c>
    </row>
    <row r="35" spans="2:16" x14ac:dyDescent="0.25">
      <c r="B35">
        <v>13857040816.327</v>
      </c>
      <c r="C35">
        <v>-6.5272550999999996</v>
      </c>
      <c r="F35" s="6">
        <f t="shared" si="0"/>
        <v>13.709183673468999</v>
      </c>
      <c r="G35" s="11">
        <f t="shared" si="4"/>
        <v>-68.010077999999993</v>
      </c>
      <c r="H35" s="6">
        <f t="shared" si="1"/>
        <v>-58.010078</v>
      </c>
      <c r="J35">
        <v>13857040816.327</v>
      </c>
      <c r="K35">
        <v>-8.6631985</v>
      </c>
      <c r="N35" s="6">
        <f t="shared" si="2"/>
        <v>13.709183673468999</v>
      </c>
      <c r="O35" s="11">
        <f t="shared" si="5"/>
        <v>-58.680484999999997</v>
      </c>
      <c r="P35" s="6">
        <f t="shared" si="3"/>
        <v>-48.680484999999997</v>
      </c>
    </row>
    <row r="36" spans="2:16" x14ac:dyDescent="0.25">
      <c r="B36">
        <v>14081234693.878</v>
      </c>
      <c r="C36">
        <v>-6.4395061</v>
      </c>
      <c r="F36" s="6">
        <f t="shared" si="0"/>
        <v>13.948739795918</v>
      </c>
      <c r="G36" s="11">
        <f t="shared" si="4"/>
        <v>-67.974113000000003</v>
      </c>
      <c r="H36" s="6">
        <f t="shared" si="1"/>
        <v>-57.974113000000003</v>
      </c>
      <c r="J36">
        <v>14081234693.878</v>
      </c>
      <c r="K36">
        <v>-8.6395206000000009</v>
      </c>
      <c r="N36" s="6">
        <f t="shared" si="2"/>
        <v>13.948739795918</v>
      </c>
      <c r="O36" s="11">
        <f t="shared" si="5"/>
        <v>-60.126514</v>
      </c>
      <c r="P36" s="6">
        <f t="shared" si="3"/>
        <v>-50.126514</v>
      </c>
    </row>
    <row r="37" spans="2:16" x14ac:dyDescent="0.25">
      <c r="B37">
        <v>14305428571.429001</v>
      </c>
      <c r="C37">
        <v>-6.4616851999999998</v>
      </c>
      <c r="F37" s="6">
        <f t="shared" ref="F37:F68" si="6">B145/1000000000</f>
        <v>14.188295918367</v>
      </c>
      <c r="G37" s="11">
        <f t="shared" si="4"/>
        <v>-67.006325000000004</v>
      </c>
      <c r="H37" s="6">
        <f t="shared" ref="H37:H68" si="7">D145</f>
        <v>-57.006324999999997</v>
      </c>
      <c r="J37">
        <v>14305428571.429001</v>
      </c>
      <c r="K37">
        <v>-8.6539964999999999</v>
      </c>
      <c r="N37" s="6">
        <f t="shared" ref="N37:N68" si="8">J145/1000000000</f>
        <v>14.188295918367</v>
      </c>
      <c r="O37" s="11">
        <f t="shared" si="5"/>
        <v>-61.317337000000002</v>
      </c>
      <c r="P37" s="6">
        <f t="shared" ref="P37:P68" si="9">L145</f>
        <v>-51.317337000000002</v>
      </c>
    </row>
    <row r="38" spans="2:16" x14ac:dyDescent="0.25">
      <c r="B38">
        <v>14529622448.98</v>
      </c>
      <c r="C38">
        <v>-6.5159792999999997</v>
      </c>
      <c r="F38" s="6">
        <f t="shared" si="6"/>
        <v>14.427852040815999</v>
      </c>
      <c r="G38" s="11">
        <f t="shared" si="4"/>
        <v>-67.508189999999999</v>
      </c>
      <c r="H38" s="6">
        <f t="shared" si="7"/>
        <v>-57.508189999999999</v>
      </c>
      <c r="J38">
        <v>14529622448.98</v>
      </c>
      <c r="K38">
        <v>-8.6711760000000009</v>
      </c>
      <c r="N38" s="6">
        <f t="shared" si="8"/>
        <v>14.427852040815999</v>
      </c>
      <c r="O38" s="11">
        <f t="shared" si="5"/>
        <v>-62.221691</v>
      </c>
      <c r="P38" s="6">
        <f t="shared" si="9"/>
        <v>-52.221691</v>
      </c>
    </row>
    <row r="39" spans="2:16" x14ac:dyDescent="0.25">
      <c r="B39">
        <v>14753816326.531</v>
      </c>
      <c r="C39">
        <v>-6.5602827000000001</v>
      </c>
      <c r="F39" s="6">
        <f t="shared" si="6"/>
        <v>14.667408163265</v>
      </c>
      <c r="G39" s="11">
        <f t="shared" si="4"/>
        <v>-66.864604999999997</v>
      </c>
      <c r="H39" s="6">
        <f t="shared" si="7"/>
        <v>-56.864604999999997</v>
      </c>
      <c r="J39">
        <v>14753816326.531</v>
      </c>
      <c r="K39">
        <v>-8.6722412000000002</v>
      </c>
      <c r="N39" s="6">
        <f t="shared" si="8"/>
        <v>14.667408163265</v>
      </c>
      <c r="O39" s="11">
        <f t="shared" si="5"/>
        <v>-61.859299</v>
      </c>
      <c r="P39" s="6">
        <f t="shared" si="9"/>
        <v>-51.859299</v>
      </c>
    </row>
    <row r="40" spans="2:16" x14ac:dyDescent="0.25">
      <c r="B40">
        <v>14978010204.082001</v>
      </c>
      <c r="C40">
        <v>-6.6095376000000003</v>
      </c>
      <c r="F40" s="6">
        <f t="shared" si="6"/>
        <v>14.906964285714</v>
      </c>
      <c r="G40" s="11">
        <f t="shared" si="4"/>
        <v>-65.913043999999999</v>
      </c>
      <c r="H40" s="6">
        <f t="shared" si="7"/>
        <v>-55.913043999999999</v>
      </c>
      <c r="J40">
        <v>14978010204.082001</v>
      </c>
      <c r="K40">
        <v>-8.7075872000000007</v>
      </c>
      <c r="N40" s="6">
        <f t="shared" si="8"/>
        <v>14.906964285714</v>
      </c>
      <c r="O40" s="11">
        <f t="shared" si="5"/>
        <v>-61.469268999999997</v>
      </c>
      <c r="P40" s="6">
        <f t="shared" si="9"/>
        <v>-51.469268999999997</v>
      </c>
    </row>
    <row r="41" spans="2:16" x14ac:dyDescent="0.25">
      <c r="B41">
        <v>15202204081.632999</v>
      </c>
      <c r="C41">
        <v>-6.7112249999999998</v>
      </c>
      <c r="F41" s="6">
        <f t="shared" si="6"/>
        <v>15.146520408163001</v>
      </c>
      <c r="G41" s="11">
        <f t="shared" si="4"/>
        <v>-64.353493</v>
      </c>
      <c r="H41" s="6">
        <f t="shared" si="7"/>
        <v>-54.353493</v>
      </c>
      <c r="J41">
        <v>15202204081.632999</v>
      </c>
      <c r="K41">
        <v>-8.724577</v>
      </c>
      <c r="N41" s="6">
        <f t="shared" si="8"/>
        <v>15.146520408163001</v>
      </c>
      <c r="O41" s="11">
        <f t="shared" si="5"/>
        <v>-61.039642000000001</v>
      </c>
      <c r="P41" s="6">
        <f t="shared" si="9"/>
        <v>-51.039642000000001</v>
      </c>
    </row>
    <row r="42" spans="2:16" x14ac:dyDescent="0.25">
      <c r="B42">
        <v>15426397959.184</v>
      </c>
      <c r="C42">
        <v>-6.8671211999999997</v>
      </c>
      <c r="F42" s="6">
        <f t="shared" si="6"/>
        <v>15.386076530612</v>
      </c>
      <c r="G42" s="11">
        <f t="shared" si="4"/>
        <v>-65.234729999999999</v>
      </c>
      <c r="H42" s="6">
        <f t="shared" si="7"/>
        <v>-55.234729999999999</v>
      </c>
      <c r="J42">
        <v>15426397959.184</v>
      </c>
      <c r="K42">
        <v>-8.7985802</v>
      </c>
      <c r="N42" s="6">
        <f t="shared" si="8"/>
        <v>15.386076530612</v>
      </c>
      <c r="O42" s="11">
        <f t="shared" si="5"/>
        <v>-60.575316999999998</v>
      </c>
      <c r="P42" s="6">
        <f t="shared" si="9"/>
        <v>-50.575316999999998</v>
      </c>
    </row>
    <row r="43" spans="2:16" x14ac:dyDescent="0.25">
      <c r="B43">
        <v>15650591836.735001</v>
      </c>
      <c r="C43">
        <v>-7.0066514</v>
      </c>
      <c r="F43" s="6">
        <f t="shared" si="6"/>
        <v>15.625632653061</v>
      </c>
      <c r="G43" s="11">
        <f t="shared" si="4"/>
        <v>-66.417782000000003</v>
      </c>
      <c r="H43" s="6">
        <f t="shared" si="7"/>
        <v>-56.417782000000003</v>
      </c>
      <c r="J43">
        <v>15650591836.735001</v>
      </c>
      <c r="K43">
        <v>-8.8829679000000006</v>
      </c>
      <c r="N43" s="6">
        <f t="shared" si="8"/>
        <v>15.625632653061</v>
      </c>
      <c r="O43" s="11">
        <f t="shared" si="5"/>
        <v>-59.647739000000001</v>
      </c>
      <c r="P43" s="6">
        <f t="shared" si="9"/>
        <v>-49.647739000000001</v>
      </c>
    </row>
    <row r="44" spans="2:16" x14ac:dyDescent="0.25">
      <c r="B44">
        <v>15874785714.285999</v>
      </c>
      <c r="C44">
        <v>-7.1668491000000003</v>
      </c>
      <c r="F44" s="6">
        <f t="shared" si="6"/>
        <v>15.865188775510001</v>
      </c>
      <c r="G44" s="11">
        <f t="shared" si="4"/>
        <v>-65.829304000000008</v>
      </c>
      <c r="H44" s="6">
        <f t="shared" si="7"/>
        <v>-55.829304</v>
      </c>
      <c r="J44">
        <v>15874785714.285999</v>
      </c>
      <c r="K44">
        <v>-8.9654407999999997</v>
      </c>
      <c r="N44" s="6">
        <f t="shared" si="8"/>
        <v>15.865188775510001</v>
      </c>
      <c r="O44" s="11">
        <f t="shared" si="5"/>
        <v>-59.514885</v>
      </c>
      <c r="P44" s="6">
        <f t="shared" si="9"/>
        <v>-49.514885</v>
      </c>
    </row>
    <row r="45" spans="2:16" x14ac:dyDescent="0.25">
      <c r="B45">
        <v>16098979591.837</v>
      </c>
      <c r="C45">
        <v>-7.2672644000000002</v>
      </c>
      <c r="F45" s="6">
        <f t="shared" si="6"/>
        <v>16.104744897958998</v>
      </c>
      <c r="G45" s="11">
        <f t="shared" si="4"/>
        <v>-62.822280999999997</v>
      </c>
      <c r="H45" s="6">
        <f t="shared" si="7"/>
        <v>-52.822280999999997</v>
      </c>
      <c r="J45">
        <v>16098979591.837</v>
      </c>
      <c r="K45">
        <v>-9.0395803000000008</v>
      </c>
      <c r="N45" s="6">
        <f t="shared" si="8"/>
        <v>16.104744897958998</v>
      </c>
      <c r="O45" s="11">
        <f t="shared" si="5"/>
        <v>-59.349445000000003</v>
      </c>
      <c r="P45" s="6">
        <f t="shared" si="9"/>
        <v>-49.349445000000003</v>
      </c>
    </row>
    <row r="46" spans="2:16" x14ac:dyDescent="0.25">
      <c r="B46">
        <v>16323173469.388</v>
      </c>
      <c r="C46">
        <v>-7.3163767000000002</v>
      </c>
      <c r="F46" s="6">
        <f t="shared" si="6"/>
        <v>16.344301020408</v>
      </c>
      <c r="G46" s="11">
        <f t="shared" si="4"/>
        <v>-59.674404000000003</v>
      </c>
      <c r="H46" s="6">
        <f t="shared" si="7"/>
        <v>-49.674404000000003</v>
      </c>
      <c r="J46">
        <v>16323173469.388</v>
      </c>
      <c r="K46">
        <v>-9.1201276999999994</v>
      </c>
      <c r="N46" s="6">
        <f t="shared" si="8"/>
        <v>16.344301020408</v>
      </c>
      <c r="O46" s="11">
        <f t="shared" si="5"/>
        <v>-59.216194000000002</v>
      </c>
      <c r="P46" s="6">
        <f t="shared" si="9"/>
        <v>-49.216194000000002</v>
      </c>
    </row>
    <row r="47" spans="2:16" x14ac:dyDescent="0.25">
      <c r="B47">
        <v>16547367346.938999</v>
      </c>
      <c r="C47">
        <v>-7.3803967999999998</v>
      </c>
      <c r="F47" s="6">
        <f t="shared" si="6"/>
        <v>16.583857142856999</v>
      </c>
      <c r="G47" s="11">
        <f t="shared" si="4"/>
        <v>-58.313816000000003</v>
      </c>
      <c r="H47" s="6">
        <f t="shared" si="7"/>
        <v>-48.313816000000003</v>
      </c>
      <c r="J47">
        <v>16547367346.938999</v>
      </c>
      <c r="K47">
        <v>-9.1986484999999991</v>
      </c>
      <c r="N47" s="6">
        <f t="shared" si="8"/>
        <v>16.583857142856999</v>
      </c>
      <c r="O47" s="11">
        <f t="shared" si="5"/>
        <v>-58.079841999999999</v>
      </c>
      <c r="P47" s="6">
        <f t="shared" si="9"/>
        <v>-48.079841999999999</v>
      </c>
    </row>
    <row r="48" spans="2:16" x14ac:dyDescent="0.25">
      <c r="B48">
        <v>16771561224.49</v>
      </c>
      <c r="C48">
        <v>-7.4039159000000003</v>
      </c>
      <c r="F48" s="6">
        <f t="shared" si="6"/>
        <v>16.823413265305998</v>
      </c>
      <c r="G48" s="11">
        <f t="shared" si="4"/>
        <v>-56.856762000000003</v>
      </c>
      <c r="H48" s="6">
        <f t="shared" si="7"/>
        <v>-46.856762000000003</v>
      </c>
      <c r="J48">
        <v>16771561224.49</v>
      </c>
      <c r="K48">
        <v>-9.2836017999999996</v>
      </c>
      <c r="N48" s="6">
        <f t="shared" si="8"/>
        <v>16.823413265305998</v>
      </c>
      <c r="O48" s="11">
        <f t="shared" si="5"/>
        <v>-57.852370999999998</v>
      </c>
      <c r="P48" s="6">
        <f t="shared" si="9"/>
        <v>-47.852370999999998</v>
      </c>
    </row>
    <row r="49" spans="2:16" x14ac:dyDescent="0.25">
      <c r="B49">
        <v>16995755102.041</v>
      </c>
      <c r="C49">
        <v>-7.3555602999999996</v>
      </c>
      <c r="F49" s="6">
        <f t="shared" si="6"/>
        <v>17.062969387755</v>
      </c>
      <c r="G49" s="11">
        <f t="shared" si="4"/>
        <v>-56.322356999999997</v>
      </c>
      <c r="H49" s="6">
        <f t="shared" si="7"/>
        <v>-46.322356999999997</v>
      </c>
      <c r="J49">
        <v>16995755102.041</v>
      </c>
      <c r="K49">
        <v>-9.3063412000000003</v>
      </c>
      <c r="N49" s="6">
        <f t="shared" si="8"/>
        <v>17.062969387755</v>
      </c>
      <c r="O49" s="11">
        <f t="shared" si="5"/>
        <v>-58.214497000000001</v>
      </c>
      <c r="P49" s="6">
        <f t="shared" si="9"/>
        <v>-48.214497000000001</v>
      </c>
    </row>
    <row r="50" spans="2:16" x14ac:dyDescent="0.25">
      <c r="B50">
        <v>17219948979.591999</v>
      </c>
      <c r="C50">
        <v>-7.4185204999999996</v>
      </c>
      <c r="F50" s="6">
        <f t="shared" si="6"/>
        <v>17.302525510203999</v>
      </c>
      <c r="G50" s="11">
        <f t="shared" si="4"/>
        <v>-56.176150999999997</v>
      </c>
      <c r="H50" s="6">
        <f t="shared" si="7"/>
        <v>-46.176150999999997</v>
      </c>
      <c r="J50">
        <v>17219948979.591999</v>
      </c>
      <c r="K50">
        <v>-9.2649592999999992</v>
      </c>
      <c r="N50" s="6">
        <f t="shared" si="8"/>
        <v>17.302525510203999</v>
      </c>
      <c r="O50" s="11">
        <f t="shared" si="5"/>
        <v>-63.278553000000002</v>
      </c>
      <c r="P50" s="6">
        <f t="shared" si="9"/>
        <v>-53.278553000000002</v>
      </c>
    </row>
    <row r="51" spans="2:16" x14ac:dyDescent="0.25">
      <c r="B51">
        <v>17444142857.143002</v>
      </c>
      <c r="C51">
        <v>-7.5137328999999999</v>
      </c>
      <c r="F51" s="6">
        <f t="shared" si="6"/>
        <v>17.542081632653002</v>
      </c>
      <c r="G51" s="11">
        <f t="shared" si="4"/>
        <v>-56.515788999999998</v>
      </c>
      <c r="H51" s="6">
        <f t="shared" si="7"/>
        <v>-46.515788999999998</v>
      </c>
      <c r="J51">
        <v>17444142857.143002</v>
      </c>
      <c r="K51">
        <v>-9.2026824999999999</v>
      </c>
      <c r="N51" s="6">
        <f t="shared" si="8"/>
        <v>17.542081632653002</v>
      </c>
      <c r="O51" s="11">
        <f t="shared" si="5"/>
        <v>-67.170535999999998</v>
      </c>
      <c r="P51" s="6">
        <f t="shared" si="9"/>
        <v>-57.170535999999998</v>
      </c>
    </row>
    <row r="52" spans="2:16" x14ac:dyDescent="0.25">
      <c r="B52">
        <v>17668336734.694</v>
      </c>
      <c r="C52">
        <v>-7.6687111999999997</v>
      </c>
      <c r="F52" s="6">
        <f t="shared" si="6"/>
        <v>17.781637755102</v>
      </c>
      <c r="G52" s="11">
        <f t="shared" si="4"/>
        <v>-56.661239999999999</v>
      </c>
      <c r="H52" s="6">
        <f t="shared" si="7"/>
        <v>-46.661239999999999</v>
      </c>
      <c r="J52">
        <v>17668336734.694</v>
      </c>
      <c r="K52">
        <v>-9.0844488000000005</v>
      </c>
      <c r="N52" s="6">
        <f t="shared" si="8"/>
        <v>17.781637755102</v>
      </c>
      <c r="O52" s="11">
        <f t="shared" si="5"/>
        <v>-69.635277000000002</v>
      </c>
      <c r="P52" s="6">
        <f t="shared" si="9"/>
        <v>-59.635277000000002</v>
      </c>
    </row>
    <row r="53" spans="2:16" x14ac:dyDescent="0.25">
      <c r="B53">
        <v>17892530612.244999</v>
      </c>
      <c r="C53">
        <v>-7.8364902000000001</v>
      </c>
      <c r="F53" s="6">
        <f t="shared" si="6"/>
        <v>18.021193877550999</v>
      </c>
      <c r="G53" s="11">
        <f t="shared" si="4"/>
        <v>-56.723357999999998</v>
      </c>
      <c r="H53" s="6">
        <f t="shared" si="7"/>
        <v>-46.723357999999998</v>
      </c>
      <c r="J53">
        <v>17892530612.244999</v>
      </c>
      <c r="K53">
        <v>-9.0653172000000009</v>
      </c>
      <c r="N53" s="6">
        <f t="shared" si="8"/>
        <v>18.021193877550999</v>
      </c>
      <c r="O53" s="11">
        <f t="shared" si="5"/>
        <v>-67.078381000000007</v>
      </c>
      <c r="P53" s="6">
        <f t="shared" si="9"/>
        <v>-57.078381</v>
      </c>
    </row>
    <row r="54" spans="2:16" x14ac:dyDescent="0.25">
      <c r="B54">
        <v>18116724489.796001</v>
      </c>
      <c r="C54">
        <v>-8.0121888999999999</v>
      </c>
      <c r="F54" s="6">
        <f t="shared" si="6"/>
        <v>18.260750000000002</v>
      </c>
      <c r="G54" s="11">
        <f t="shared" si="4"/>
        <v>-56.150599999999997</v>
      </c>
      <c r="H54" s="6">
        <f t="shared" si="7"/>
        <v>-46.150599999999997</v>
      </c>
      <c r="J54">
        <v>18116724489.796001</v>
      </c>
      <c r="K54">
        <v>-9.1253718999999993</v>
      </c>
      <c r="N54" s="6">
        <f t="shared" si="8"/>
        <v>18.260750000000002</v>
      </c>
      <c r="O54" s="11">
        <f t="shared" si="5"/>
        <v>-67.884627999999992</v>
      </c>
      <c r="P54" s="6">
        <f t="shared" si="9"/>
        <v>-57.884627999999999</v>
      </c>
    </row>
    <row r="55" spans="2:16" x14ac:dyDescent="0.25">
      <c r="B55">
        <v>18340918367.347</v>
      </c>
      <c r="C55">
        <v>-8.2307444000000007</v>
      </c>
      <c r="F55" s="6">
        <f t="shared" si="6"/>
        <v>18.500306122449</v>
      </c>
      <c r="G55" s="11">
        <f t="shared" si="4"/>
        <v>-55.82555</v>
      </c>
      <c r="H55" s="6">
        <f t="shared" si="7"/>
        <v>-45.82555</v>
      </c>
      <c r="J55">
        <v>18340918367.347</v>
      </c>
      <c r="K55">
        <v>-9.2404355999999996</v>
      </c>
      <c r="N55" s="6">
        <f t="shared" si="8"/>
        <v>18.500306122449</v>
      </c>
      <c r="O55" s="11">
        <f t="shared" si="5"/>
        <v>-70.414695999999992</v>
      </c>
      <c r="P55" s="6">
        <f t="shared" si="9"/>
        <v>-60.414695999999999</v>
      </c>
    </row>
    <row r="56" spans="2:16" x14ac:dyDescent="0.25">
      <c r="B56">
        <v>18565112244.897999</v>
      </c>
      <c r="C56">
        <v>-8.4423761000000006</v>
      </c>
      <c r="F56" s="6">
        <f t="shared" si="6"/>
        <v>18.739862244897999</v>
      </c>
      <c r="G56" s="11">
        <f t="shared" si="4"/>
        <v>-55.584834999999998</v>
      </c>
      <c r="H56" s="6">
        <f t="shared" si="7"/>
        <v>-45.584834999999998</v>
      </c>
      <c r="J56">
        <v>18565112244.897999</v>
      </c>
      <c r="K56">
        <v>-9.3473167000000004</v>
      </c>
      <c r="N56" s="6">
        <f t="shared" si="8"/>
        <v>18.739862244897999</v>
      </c>
      <c r="O56" s="11">
        <f t="shared" si="5"/>
        <v>-71.261848000000001</v>
      </c>
      <c r="P56" s="6">
        <f t="shared" si="9"/>
        <v>-61.261848000000001</v>
      </c>
    </row>
    <row r="57" spans="2:16" x14ac:dyDescent="0.25">
      <c r="B57">
        <v>18789306122.449001</v>
      </c>
      <c r="C57">
        <v>-8.6639289999999995</v>
      </c>
      <c r="F57" s="6">
        <f t="shared" si="6"/>
        <v>18.979418367347002</v>
      </c>
      <c r="G57" s="11">
        <f t="shared" si="4"/>
        <v>-55.908760000000001</v>
      </c>
      <c r="H57" s="6">
        <f t="shared" si="7"/>
        <v>-45.908760000000001</v>
      </c>
      <c r="J57">
        <v>18789306122.449001</v>
      </c>
      <c r="K57">
        <v>-9.5015181999999996</v>
      </c>
      <c r="N57" s="6">
        <f t="shared" si="8"/>
        <v>18.979418367347002</v>
      </c>
      <c r="O57" s="11">
        <f t="shared" si="5"/>
        <v>-72.362971999999999</v>
      </c>
      <c r="P57" s="6">
        <f t="shared" si="9"/>
        <v>-62.362971999999999</v>
      </c>
    </row>
    <row r="58" spans="2:16" x14ac:dyDescent="0.25">
      <c r="B58">
        <v>19013500000</v>
      </c>
      <c r="C58">
        <v>-8.8690805000000008</v>
      </c>
      <c r="F58" s="6">
        <f t="shared" si="6"/>
        <v>19.218974489796</v>
      </c>
      <c r="G58" s="11">
        <f t="shared" si="4"/>
        <v>-57.188426999999997</v>
      </c>
      <c r="H58" s="6">
        <f t="shared" si="7"/>
        <v>-47.188426999999997</v>
      </c>
      <c r="J58">
        <v>19013500000</v>
      </c>
      <c r="K58">
        <v>-9.6560697999999991</v>
      </c>
      <c r="N58" s="6">
        <f t="shared" si="8"/>
        <v>19.218974489796</v>
      </c>
      <c r="O58" s="11">
        <f t="shared" si="5"/>
        <v>-73.408164999999997</v>
      </c>
      <c r="P58" s="6">
        <f t="shared" si="9"/>
        <v>-63.408164999999997</v>
      </c>
    </row>
    <row r="59" spans="2:16" x14ac:dyDescent="0.25">
      <c r="B59">
        <v>19237693877.550999</v>
      </c>
      <c r="C59">
        <v>-9.0563821999999998</v>
      </c>
      <c r="F59" s="6">
        <f t="shared" si="6"/>
        <v>19.458530612244999</v>
      </c>
      <c r="G59" s="11">
        <f t="shared" si="4"/>
        <v>-58.715187</v>
      </c>
      <c r="H59" s="6">
        <f t="shared" si="7"/>
        <v>-48.715187</v>
      </c>
      <c r="J59">
        <v>19237693877.550999</v>
      </c>
      <c r="K59">
        <v>-9.8435898000000002</v>
      </c>
      <c r="N59" s="6">
        <f t="shared" si="8"/>
        <v>19.458530612244999</v>
      </c>
      <c r="O59" s="11">
        <f t="shared" si="5"/>
        <v>-75.820250999999999</v>
      </c>
      <c r="P59" s="6">
        <f t="shared" si="9"/>
        <v>-65.820250999999999</v>
      </c>
    </row>
    <row r="60" spans="2:16" x14ac:dyDescent="0.25">
      <c r="B60">
        <v>19461887755.102001</v>
      </c>
      <c r="C60">
        <v>-9.1145563000000003</v>
      </c>
      <c r="F60" s="6">
        <f t="shared" si="6"/>
        <v>19.698086734694002</v>
      </c>
      <c r="G60" s="11">
        <f t="shared" si="4"/>
        <v>-59.984245000000001</v>
      </c>
      <c r="H60" s="6">
        <f t="shared" si="7"/>
        <v>-49.984245000000001</v>
      </c>
      <c r="J60">
        <v>19461887755.102001</v>
      </c>
      <c r="K60">
        <v>-9.9535227000000006</v>
      </c>
      <c r="N60" s="6">
        <f t="shared" si="8"/>
        <v>19.698086734694002</v>
      </c>
      <c r="O60" s="11">
        <f t="shared" si="5"/>
        <v>-73.95150799999999</v>
      </c>
      <c r="P60" s="6">
        <f t="shared" si="9"/>
        <v>-63.951507999999997</v>
      </c>
    </row>
    <row r="61" spans="2:16" x14ac:dyDescent="0.25">
      <c r="B61">
        <v>19686081632.653</v>
      </c>
      <c r="C61">
        <v>-9.1218309000000009</v>
      </c>
      <c r="F61" s="6">
        <f t="shared" si="6"/>
        <v>19.937642857143</v>
      </c>
      <c r="G61" s="11">
        <f t="shared" si="4"/>
        <v>-60.777774999999998</v>
      </c>
      <c r="H61" s="6">
        <f t="shared" si="7"/>
        <v>-50.777774999999998</v>
      </c>
      <c r="J61">
        <v>19686081632.653</v>
      </c>
      <c r="K61">
        <v>-10.077351999999999</v>
      </c>
      <c r="N61" s="6">
        <f t="shared" si="8"/>
        <v>19.937642857143</v>
      </c>
      <c r="O61" s="11">
        <f t="shared" si="5"/>
        <v>-70.889870000000002</v>
      </c>
      <c r="P61" s="6">
        <f t="shared" si="9"/>
        <v>-60.889870000000002</v>
      </c>
    </row>
    <row r="62" spans="2:16" x14ac:dyDescent="0.25">
      <c r="B62">
        <v>19910275510.203999</v>
      </c>
      <c r="C62">
        <v>-9.1038207999999994</v>
      </c>
      <c r="F62" s="6">
        <f t="shared" si="6"/>
        <v>20.177198979591999</v>
      </c>
      <c r="G62" s="11">
        <f t="shared" si="4"/>
        <v>-60.960223999999997</v>
      </c>
      <c r="H62" s="6">
        <f t="shared" si="7"/>
        <v>-50.960223999999997</v>
      </c>
      <c r="J62">
        <v>19910275510.203999</v>
      </c>
      <c r="K62">
        <v>-10.168836000000001</v>
      </c>
      <c r="N62" s="6">
        <f t="shared" si="8"/>
        <v>20.177198979591999</v>
      </c>
      <c r="O62" s="11">
        <f t="shared" si="5"/>
        <v>-67.758479999999992</v>
      </c>
      <c r="P62" s="6">
        <f t="shared" si="9"/>
        <v>-57.758479999999999</v>
      </c>
    </row>
    <row r="63" spans="2:16" x14ac:dyDescent="0.25">
      <c r="B63">
        <v>20134469387.755001</v>
      </c>
      <c r="C63">
        <v>-9.1304006999999991</v>
      </c>
      <c r="F63" s="6">
        <f t="shared" si="6"/>
        <v>20.416755102041002</v>
      </c>
      <c r="G63" s="11">
        <f t="shared" si="4"/>
        <v>-60.337105000000001</v>
      </c>
      <c r="H63" s="6">
        <f t="shared" si="7"/>
        <v>-50.337105000000001</v>
      </c>
      <c r="J63">
        <v>20134469387.755001</v>
      </c>
      <c r="K63">
        <v>-10.257622</v>
      </c>
      <c r="N63" s="6">
        <f t="shared" si="8"/>
        <v>20.416755102041002</v>
      </c>
      <c r="O63" s="11">
        <f t="shared" si="5"/>
        <v>-66.398623999999998</v>
      </c>
      <c r="P63" s="6">
        <f t="shared" si="9"/>
        <v>-56.398623999999998</v>
      </c>
    </row>
    <row r="64" spans="2:16" x14ac:dyDescent="0.25">
      <c r="B64">
        <v>20358663265.306</v>
      </c>
      <c r="C64">
        <v>-9.1324357999999997</v>
      </c>
      <c r="F64" s="6">
        <f t="shared" si="6"/>
        <v>20.65631122449</v>
      </c>
      <c r="G64" s="11">
        <f t="shared" si="4"/>
        <v>-58.511783999999999</v>
      </c>
      <c r="H64" s="6">
        <f t="shared" si="7"/>
        <v>-48.511783999999999</v>
      </c>
      <c r="J64">
        <v>20358663265.306</v>
      </c>
      <c r="K64">
        <v>-10.293500999999999</v>
      </c>
      <c r="N64" s="6">
        <f t="shared" si="8"/>
        <v>20.65631122449</v>
      </c>
      <c r="O64" s="11">
        <f t="shared" si="5"/>
        <v>-64.832340000000002</v>
      </c>
      <c r="P64" s="6">
        <f t="shared" si="9"/>
        <v>-54.832340000000002</v>
      </c>
    </row>
    <row r="65" spans="2:16" x14ac:dyDescent="0.25">
      <c r="B65">
        <v>20582857142.856998</v>
      </c>
      <c r="C65">
        <v>-9.1884089000000007</v>
      </c>
      <c r="F65" s="6">
        <f t="shared" si="6"/>
        <v>20.895867346938999</v>
      </c>
      <c r="G65" s="11">
        <f t="shared" si="4"/>
        <v>-56.89555</v>
      </c>
      <c r="H65" s="6">
        <f t="shared" si="7"/>
        <v>-46.89555</v>
      </c>
      <c r="J65">
        <v>20582857142.856998</v>
      </c>
      <c r="K65">
        <v>-10.327730000000001</v>
      </c>
      <c r="N65" s="6">
        <f t="shared" si="8"/>
        <v>20.895867346938999</v>
      </c>
      <c r="O65" s="11">
        <f t="shared" si="5"/>
        <v>-63.979958000000003</v>
      </c>
      <c r="P65" s="6">
        <f t="shared" si="9"/>
        <v>-53.979958000000003</v>
      </c>
    </row>
    <row r="66" spans="2:16" x14ac:dyDescent="0.25">
      <c r="B66">
        <v>20807051020.408001</v>
      </c>
      <c r="C66">
        <v>-9.1543673999999999</v>
      </c>
      <c r="F66" s="6">
        <f t="shared" si="6"/>
        <v>21.135423469388002</v>
      </c>
      <c r="G66" s="11">
        <f t="shared" si="4"/>
        <v>-55.942081000000002</v>
      </c>
      <c r="H66" s="6">
        <f t="shared" si="7"/>
        <v>-45.942081000000002</v>
      </c>
      <c r="J66">
        <v>20807051020.408001</v>
      </c>
      <c r="K66">
        <v>-10.313822999999999</v>
      </c>
      <c r="N66" s="6">
        <f t="shared" si="8"/>
        <v>21.135423469388002</v>
      </c>
      <c r="O66" s="11">
        <f t="shared" si="5"/>
        <v>-62.976421000000002</v>
      </c>
      <c r="P66" s="6">
        <f t="shared" si="9"/>
        <v>-52.976421000000002</v>
      </c>
    </row>
    <row r="67" spans="2:16" x14ac:dyDescent="0.25">
      <c r="B67">
        <v>21031244897.959</v>
      </c>
      <c r="C67">
        <v>-9.2794056000000005</v>
      </c>
      <c r="F67" s="6">
        <f t="shared" si="6"/>
        <v>21.374979591837</v>
      </c>
      <c r="G67" s="11">
        <f t="shared" si="4"/>
        <v>-55.644877999999999</v>
      </c>
      <c r="H67" s="6">
        <f t="shared" si="7"/>
        <v>-45.644877999999999</v>
      </c>
      <c r="J67">
        <v>21031244897.959</v>
      </c>
      <c r="K67">
        <v>-10.338181000000001</v>
      </c>
      <c r="N67" s="6">
        <f t="shared" si="8"/>
        <v>21.374979591837</v>
      </c>
      <c r="O67" s="11">
        <f t="shared" si="5"/>
        <v>-63.439838000000002</v>
      </c>
      <c r="P67" s="6">
        <f t="shared" si="9"/>
        <v>-53.439838000000002</v>
      </c>
    </row>
    <row r="68" spans="2:16" x14ac:dyDescent="0.25">
      <c r="B68">
        <v>21255438775.509998</v>
      </c>
      <c r="C68">
        <v>-9.2502527000000008</v>
      </c>
      <c r="F68" s="6">
        <f t="shared" si="6"/>
        <v>21.614535714285999</v>
      </c>
      <c r="G68" s="11">
        <f t="shared" si="4"/>
        <v>-55.044677999999998</v>
      </c>
      <c r="H68" s="6">
        <f t="shared" si="7"/>
        <v>-45.044677999999998</v>
      </c>
      <c r="J68">
        <v>21255438775.509998</v>
      </c>
      <c r="K68">
        <v>-10.401175</v>
      </c>
      <c r="N68" s="6">
        <f t="shared" si="8"/>
        <v>21.614535714285999</v>
      </c>
      <c r="O68" s="11">
        <f t="shared" si="5"/>
        <v>-62.713932</v>
      </c>
      <c r="P68" s="6">
        <f t="shared" si="9"/>
        <v>-52.713932</v>
      </c>
    </row>
    <row r="69" spans="2:16" x14ac:dyDescent="0.25">
      <c r="B69">
        <v>21479632653.061001</v>
      </c>
      <c r="C69">
        <v>-9.0516129000000003</v>
      </c>
      <c r="F69" s="6">
        <f t="shared" ref="F69:F100" si="10">B177/1000000000</f>
        <v>21.854091836735002</v>
      </c>
      <c r="G69" s="11">
        <f t="shared" si="4"/>
        <v>-54.195518</v>
      </c>
      <c r="H69" s="6">
        <f t="shared" ref="H69:H100" si="11">D177</f>
        <v>-44.195518</v>
      </c>
      <c r="J69">
        <v>21479632653.061001</v>
      </c>
      <c r="K69">
        <v>-10.554909</v>
      </c>
      <c r="N69" s="6">
        <f t="shared" ref="N69:N100" si="12">J177/1000000000</f>
        <v>21.854091836735002</v>
      </c>
      <c r="O69" s="11">
        <f t="shared" si="5"/>
        <v>-61.50938</v>
      </c>
      <c r="P69" s="6">
        <f t="shared" ref="P69:P100" si="13">L177</f>
        <v>-51.50938</v>
      </c>
    </row>
    <row r="70" spans="2:16" x14ac:dyDescent="0.25">
      <c r="B70">
        <v>21703826530.612</v>
      </c>
      <c r="C70">
        <v>-9.0186051999999997</v>
      </c>
      <c r="F70" s="6">
        <f t="shared" si="10"/>
        <v>22.093647959183997</v>
      </c>
      <c r="G70" s="11">
        <f t="shared" ref="G70:G103" si="14">H70-10</f>
        <v>-52.898014000000003</v>
      </c>
      <c r="H70" s="6">
        <f t="shared" si="11"/>
        <v>-42.898014000000003</v>
      </c>
      <c r="J70">
        <v>21703826530.612</v>
      </c>
      <c r="K70">
        <v>-10.568374</v>
      </c>
      <c r="N70" s="6">
        <f t="shared" si="12"/>
        <v>22.093647959183997</v>
      </c>
      <c r="O70" s="11">
        <f t="shared" ref="O70:O103" si="15">P70-10</f>
        <v>-59.762230000000002</v>
      </c>
      <c r="P70" s="6">
        <f t="shared" si="13"/>
        <v>-49.762230000000002</v>
      </c>
    </row>
    <row r="71" spans="2:16" x14ac:dyDescent="0.25">
      <c r="B71">
        <v>21928020408.162998</v>
      </c>
      <c r="C71">
        <v>-8.9698943999999994</v>
      </c>
      <c r="F71" s="6">
        <f t="shared" si="10"/>
        <v>22.333204081632999</v>
      </c>
      <c r="G71" s="11">
        <f t="shared" si="14"/>
        <v>-51.702263000000002</v>
      </c>
      <c r="H71" s="6">
        <f t="shared" si="11"/>
        <v>-41.702263000000002</v>
      </c>
      <c r="J71">
        <v>21928020408.162998</v>
      </c>
      <c r="K71">
        <v>-10.487472</v>
      </c>
      <c r="N71" s="6">
        <f t="shared" si="12"/>
        <v>22.333204081632999</v>
      </c>
      <c r="O71" s="11">
        <f t="shared" si="15"/>
        <v>-59.716507</v>
      </c>
      <c r="P71" s="6">
        <f t="shared" si="13"/>
        <v>-49.716507</v>
      </c>
    </row>
    <row r="72" spans="2:16" x14ac:dyDescent="0.25">
      <c r="B72">
        <v>22152214285.714001</v>
      </c>
      <c r="C72">
        <v>-8.9735107000000003</v>
      </c>
      <c r="F72" s="6">
        <f t="shared" si="10"/>
        <v>22.572760204082002</v>
      </c>
      <c r="G72" s="11">
        <f t="shared" si="14"/>
        <v>-50.610458000000001</v>
      </c>
      <c r="H72" s="6">
        <f t="shared" si="11"/>
        <v>-40.610458000000001</v>
      </c>
      <c r="J72">
        <v>22152214285.714001</v>
      </c>
      <c r="K72">
        <v>-10.556982</v>
      </c>
      <c r="N72" s="6">
        <f t="shared" si="12"/>
        <v>22.572760204082002</v>
      </c>
      <c r="O72" s="11">
        <f t="shared" si="15"/>
        <v>-59.955539999999999</v>
      </c>
      <c r="P72" s="6">
        <f t="shared" si="13"/>
        <v>-49.955539999999999</v>
      </c>
    </row>
    <row r="73" spans="2:16" x14ac:dyDescent="0.25">
      <c r="B73">
        <v>22376408163.264999</v>
      </c>
      <c r="C73">
        <v>-8.9986619999999995</v>
      </c>
      <c r="F73" s="6">
        <f t="shared" si="10"/>
        <v>22.812316326530997</v>
      </c>
      <c r="G73" s="11">
        <f t="shared" si="14"/>
        <v>-49.930813000000001</v>
      </c>
      <c r="H73" s="6">
        <f t="shared" si="11"/>
        <v>-39.930813000000001</v>
      </c>
      <c r="J73">
        <v>22376408163.264999</v>
      </c>
      <c r="K73">
        <v>-10.642232999999999</v>
      </c>
      <c r="N73" s="6">
        <f t="shared" si="12"/>
        <v>22.812316326530997</v>
      </c>
      <c r="O73" s="11">
        <f t="shared" si="15"/>
        <v>-59.924019000000001</v>
      </c>
      <c r="P73" s="6">
        <f t="shared" si="13"/>
        <v>-49.924019000000001</v>
      </c>
    </row>
    <row r="74" spans="2:16" x14ac:dyDescent="0.25">
      <c r="B74">
        <v>22600602040.816002</v>
      </c>
      <c r="C74">
        <v>-9.0236187000000001</v>
      </c>
      <c r="F74" s="6">
        <f t="shared" si="10"/>
        <v>23.051872448979999</v>
      </c>
      <c r="G74" s="11">
        <f t="shared" si="14"/>
        <v>-49.570728000000003</v>
      </c>
      <c r="H74" s="6">
        <f t="shared" si="11"/>
        <v>-39.570728000000003</v>
      </c>
      <c r="J74">
        <v>22600602040.816002</v>
      </c>
      <c r="K74">
        <v>-10.754246</v>
      </c>
      <c r="N74" s="6">
        <f t="shared" si="12"/>
        <v>23.051872448979999</v>
      </c>
      <c r="O74" s="11">
        <f t="shared" si="15"/>
        <v>-59.537936999999999</v>
      </c>
      <c r="P74" s="6">
        <f t="shared" si="13"/>
        <v>-49.537936999999999</v>
      </c>
    </row>
    <row r="75" spans="2:16" x14ac:dyDescent="0.25">
      <c r="B75">
        <v>22824795918.367001</v>
      </c>
      <c r="C75">
        <v>-9.0603847999999996</v>
      </c>
      <c r="F75" s="6">
        <f t="shared" si="10"/>
        <v>23.291428571429002</v>
      </c>
      <c r="G75" s="11">
        <f t="shared" si="14"/>
        <v>-49.357643000000003</v>
      </c>
      <c r="H75" s="6">
        <f t="shared" si="11"/>
        <v>-39.357643000000003</v>
      </c>
      <c r="J75">
        <v>22824795918.367001</v>
      </c>
      <c r="K75">
        <v>-10.853664</v>
      </c>
      <c r="N75" s="6">
        <f t="shared" si="12"/>
        <v>23.291428571429002</v>
      </c>
      <c r="O75" s="11">
        <f t="shared" si="15"/>
        <v>-58.236317</v>
      </c>
      <c r="P75" s="6">
        <f t="shared" si="13"/>
        <v>-48.236317</v>
      </c>
    </row>
    <row r="76" spans="2:16" x14ac:dyDescent="0.25">
      <c r="B76">
        <v>23048989795.917999</v>
      </c>
      <c r="C76">
        <v>-9.0719069999999995</v>
      </c>
      <c r="F76" s="6">
        <f t="shared" si="10"/>
        <v>23.530984693877997</v>
      </c>
      <c r="G76" s="11">
        <f t="shared" si="14"/>
        <v>-49.291679000000002</v>
      </c>
      <c r="H76" s="6">
        <f t="shared" si="11"/>
        <v>-39.291679000000002</v>
      </c>
      <c r="J76">
        <v>23048989795.917999</v>
      </c>
      <c r="K76">
        <v>-10.909886</v>
      </c>
      <c r="N76" s="6">
        <f t="shared" si="12"/>
        <v>23.530984693877997</v>
      </c>
      <c r="O76" s="11">
        <f t="shared" si="15"/>
        <v>-57.538905999999997</v>
      </c>
      <c r="P76" s="6">
        <f t="shared" si="13"/>
        <v>-47.538905999999997</v>
      </c>
    </row>
    <row r="77" spans="2:16" x14ac:dyDescent="0.25">
      <c r="B77">
        <v>23273183673.469002</v>
      </c>
      <c r="C77">
        <v>-9.0368709999999997</v>
      </c>
      <c r="F77" s="6">
        <f t="shared" si="10"/>
        <v>23.770540816326999</v>
      </c>
      <c r="G77" s="11">
        <f t="shared" si="14"/>
        <v>-49.338276</v>
      </c>
      <c r="H77" s="6">
        <f t="shared" si="11"/>
        <v>-39.338276</v>
      </c>
      <c r="J77">
        <v>23273183673.469002</v>
      </c>
      <c r="K77">
        <v>-10.944765</v>
      </c>
      <c r="N77" s="6">
        <f t="shared" si="12"/>
        <v>23.770540816326999</v>
      </c>
      <c r="O77" s="11">
        <f t="shared" si="15"/>
        <v>-57.168430000000001</v>
      </c>
      <c r="P77" s="6">
        <f t="shared" si="13"/>
        <v>-47.168430000000001</v>
      </c>
    </row>
    <row r="78" spans="2:16" x14ac:dyDescent="0.25">
      <c r="B78">
        <v>23497377551.02</v>
      </c>
      <c r="C78">
        <v>-9.0272541000000004</v>
      </c>
      <c r="F78" s="6">
        <f t="shared" si="10"/>
        <v>24.010096938776002</v>
      </c>
      <c r="G78" s="11">
        <f t="shared" si="14"/>
        <v>-49.792735999999998</v>
      </c>
      <c r="H78" s="6">
        <f t="shared" si="11"/>
        <v>-39.792735999999998</v>
      </c>
      <c r="J78">
        <v>23497377551.02</v>
      </c>
      <c r="K78">
        <v>-11.005566</v>
      </c>
      <c r="N78" s="6">
        <f t="shared" si="12"/>
        <v>24.010096938776002</v>
      </c>
      <c r="O78" s="11">
        <f t="shared" si="15"/>
        <v>-57.520206000000002</v>
      </c>
      <c r="P78" s="6">
        <f t="shared" si="13"/>
        <v>-47.520206000000002</v>
      </c>
    </row>
    <row r="79" spans="2:16" x14ac:dyDescent="0.25">
      <c r="B79">
        <v>23721571428.570999</v>
      </c>
      <c r="C79">
        <v>-8.9660816000000008</v>
      </c>
      <c r="F79" s="6">
        <f t="shared" si="10"/>
        <v>24.249653061223999</v>
      </c>
      <c r="G79" s="11">
        <f t="shared" si="14"/>
        <v>-50.256858999999999</v>
      </c>
      <c r="H79" s="6">
        <f t="shared" si="11"/>
        <v>-40.256858999999999</v>
      </c>
      <c r="J79">
        <v>23721571428.570999</v>
      </c>
      <c r="K79">
        <v>-11.027899</v>
      </c>
      <c r="N79" s="6">
        <f t="shared" si="12"/>
        <v>24.249653061223999</v>
      </c>
      <c r="O79" s="11">
        <f t="shared" si="15"/>
        <v>-57.265579000000002</v>
      </c>
      <c r="P79" s="6">
        <f t="shared" si="13"/>
        <v>-47.265579000000002</v>
      </c>
    </row>
    <row r="80" spans="2:16" x14ac:dyDescent="0.25">
      <c r="B80">
        <v>23945765306.122002</v>
      </c>
      <c r="C80">
        <v>-8.8565453999999999</v>
      </c>
      <c r="F80" s="6">
        <f t="shared" si="10"/>
        <v>24.489209183673001</v>
      </c>
      <c r="G80" s="11">
        <f t="shared" si="14"/>
        <v>-50.55838</v>
      </c>
      <c r="H80" s="6">
        <f t="shared" si="11"/>
        <v>-40.55838</v>
      </c>
      <c r="J80">
        <v>23945765306.122002</v>
      </c>
      <c r="K80">
        <v>-11.026967000000001</v>
      </c>
      <c r="N80" s="6">
        <f t="shared" si="12"/>
        <v>24.489209183673001</v>
      </c>
      <c r="O80" s="11">
        <f t="shared" si="15"/>
        <v>-56.588284000000002</v>
      </c>
      <c r="P80" s="6">
        <f t="shared" si="13"/>
        <v>-46.588284000000002</v>
      </c>
    </row>
    <row r="81" spans="2:16" x14ac:dyDescent="0.25">
      <c r="B81">
        <v>24169959183.673</v>
      </c>
      <c r="C81">
        <v>-8.7905625999999994</v>
      </c>
      <c r="F81" s="6">
        <f t="shared" si="10"/>
        <v>24.728765306122003</v>
      </c>
      <c r="G81" s="11">
        <f t="shared" si="14"/>
        <v>-50.661095000000003</v>
      </c>
      <c r="H81" s="6">
        <f t="shared" si="11"/>
        <v>-40.661095000000003</v>
      </c>
      <c r="J81">
        <v>24169959183.673</v>
      </c>
      <c r="K81">
        <v>-11.001855000000001</v>
      </c>
      <c r="N81" s="6">
        <f t="shared" si="12"/>
        <v>24.728765306122003</v>
      </c>
      <c r="O81" s="11">
        <f t="shared" si="15"/>
        <v>-56.584961</v>
      </c>
      <c r="P81" s="6">
        <f t="shared" si="13"/>
        <v>-46.584961</v>
      </c>
    </row>
    <row r="82" spans="2:16" x14ac:dyDescent="0.25">
      <c r="B82">
        <v>24394153061.223999</v>
      </c>
      <c r="C82">
        <v>-8.6888722999999999</v>
      </c>
      <c r="F82" s="6">
        <f t="shared" si="10"/>
        <v>24.968321428570999</v>
      </c>
      <c r="G82" s="11">
        <f t="shared" si="14"/>
        <v>-50.690601000000001</v>
      </c>
      <c r="H82" s="6">
        <f t="shared" si="11"/>
        <v>-40.690601000000001</v>
      </c>
      <c r="J82">
        <v>24394153061.223999</v>
      </c>
      <c r="K82">
        <v>-10.906349000000001</v>
      </c>
      <c r="N82" s="6">
        <f t="shared" si="12"/>
        <v>24.968321428570999</v>
      </c>
      <c r="O82" s="11">
        <f t="shared" si="15"/>
        <v>-56.541736999999998</v>
      </c>
      <c r="P82" s="6">
        <f t="shared" si="13"/>
        <v>-46.541736999999998</v>
      </c>
    </row>
    <row r="83" spans="2:16" x14ac:dyDescent="0.25">
      <c r="B83">
        <v>24618346938.776001</v>
      </c>
      <c r="C83">
        <v>-8.6844587000000004</v>
      </c>
      <c r="F83" s="6">
        <f t="shared" si="10"/>
        <v>25.207877551020001</v>
      </c>
      <c r="G83" s="11">
        <f t="shared" si="14"/>
        <v>-50.840088000000002</v>
      </c>
      <c r="H83" s="6">
        <f t="shared" si="11"/>
        <v>-40.840088000000002</v>
      </c>
      <c r="J83">
        <v>24618346938.776001</v>
      </c>
      <c r="K83">
        <v>-10.883381999999999</v>
      </c>
      <c r="N83" s="6">
        <f t="shared" si="12"/>
        <v>25.207877551020001</v>
      </c>
      <c r="O83" s="11">
        <f t="shared" si="15"/>
        <v>-56.597439000000001</v>
      </c>
      <c r="P83" s="6">
        <f t="shared" si="13"/>
        <v>-46.597439000000001</v>
      </c>
    </row>
    <row r="84" spans="2:16" x14ac:dyDescent="0.25">
      <c r="B84">
        <v>24842540816.327</v>
      </c>
      <c r="C84">
        <v>-8.6832437999999996</v>
      </c>
      <c r="F84" s="6">
        <f t="shared" si="10"/>
        <v>25.447433673469003</v>
      </c>
      <c r="G84" s="11">
        <f t="shared" si="14"/>
        <v>-50.879772000000003</v>
      </c>
      <c r="H84" s="6">
        <f t="shared" si="11"/>
        <v>-40.879772000000003</v>
      </c>
      <c r="J84">
        <v>24842540816.327</v>
      </c>
      <c r="K84">
        <v>-10.84731</v>
      </c>
      <c r="N84" s="6">
        <f t="shared" si="12"/>
        <v>25.447433673469003</v>
      </c>
      <c r="O84" s="11">
        <f t="shared" si="15"/>
        <v>-56.623069999999998</v>
      </c>
      <c r="P84" s="6">
        <f t="shared" si="13"/>
        <v>-46.623069999999998</v>
      </c>
    </row>
    <row r="85" spans="2:16" x14ac:dyDescent="0.25">
      <c r="B85">
        <v>25066734693.877998</v>
      </c>
      <c r="C85">
        <v>-8.7239293999999994</v>
      </c>
      <c r="F85" s="6">
        <f t="shared" si="10"/>
        <v>25.686989795917999</v>
      </c>
      <c r="G85" s="11">
        <f t="shared" si="14"/>
        <v>-51.325499999999998</v>
      </c>
      <c r="H85" s="6">
        <f t="shared" si="11"/>
        <v>-41.325499999999998</v>
      </c>
      <c r="J85">
        <v>25066734693.877998</v>
      </c>
      <c r="K85">
        <v>-10.825369</v>
      </c>
      <c r="N85" s="6">
        <f t="shared" si="12"/>
        <v>25.686989795917999</v>
      </c>
      <c r="O85" s="11">
        <f t="shared" si="15"/>
        <v>-57.24559</v>
      </c>
      <c r="P85" s="6">
        <f t="shared" si="13"/>
        <v>-47.24559</v>
      </c>
    </row>
    <row r="86" spans="2:16" x14ac:dyDescent="0.25">
      <c r="B86">
        <v>25290928571.429001</v>
      </c>
      <c r="C86">
        <v>-8.8193617</v>
      </c>
      <c r="F86" s="6">
        <f t="shared" si="10"/>
        <v>25.926545918367001</v>
      </c>
      <c r="G86" s="11">
        <f t="shared" si="14"/>
        <v>-51.925860999999998</v>
      </c>
      <c r="H86" s="6">
        <f t="shared" si="11"/>
        <v>-41.925860999999998</v>
      </c>
      <c r="J86">
        <v>25290928571.429001</v>
      </c>
      <c r="K86">
        <v>-10.799372999999999</v>
      </c>
      <c r="N86" s="6">
        <f t="shared" si="12"/>
        <v>25.926545918367001</v>
      </c>
      <c r="O86" s="11">
        <f t="shared" si="15"/>
        <v>-57.766911</v>
      </c>
      <c r="P86" s="6">
        <f t="shared" si="13"/>
        <v>-47.766911</v>
      </c>
    </row>
    <row r="87" spans="2:16" x14ac:dyDescent="0.25">
      <c r="B87">
        <v>25515122448.98</v>
      </c>
      <c r="C87">
        <v>-8.9309110999999994</v>
      </c>
      <c r="F87" s="6">
        <f t="shared" si="10"/>
        <v>26.166102040816003</v>
      </c>
      <c r="G87" s="11">
        <f t="shared" si="14"/>
        <v>-53.040756000000002</v>
      </c>
      <c r="H87" s="6">
        <f t="shared" si="11"/>
        <v>-43.040756000000002</v>
      </c>
      <c r="J87">
        <v>25515122448.98</v>
      </c>
      <c r="K87">
        <v>-10.787682999999999</v>
      </c>
      <c r="N87" s="6">
        <f t="shared" si="12"/>
        <v>26.166102040816003</v>
      </c>
      <c r="O87" s="11">
        <f t="shared" si="15"/>
        <v>-58.212649999999996</v>
      </c>
      <c r="P87" s="6">
        <f t="shared" si="13"/>
        <v>-48.212649999999996</v>
      </c>
    </row>
    <row r="88" spans="2:16" x14ac:dyDescent="0.25">
      <c r="B88">
        <v>25739316326.530998</v>
      </c>
      <c r="C88">
        <v>-9.1041498000000001</v>
      </c>
      <c r="F88" s="6">
        <f t="shared" si="10"/>
        <v>26.405658163264999</v>
      </c>
      <c r="G88" s="11">
        <f t="shared" si="14"/>
        <v>-54.606940999999999</v>
      </c>
      <c r="H88" s="6">
        <f t="shared" si="11"/>
        <v>-44.606940999999999</v>
      </c>
      <c r="J88">
        <v>25739316326.530998</v>
      </c>
      <c r="K88">
        <v>-10.780955000000001</v>
      </c>
      <c r="N88" s="6">
        <f t="shared" si="12"/>
        <v>26.405658163264999</v>
      </c>
      <c r="O88" s="11">
        <f t="shared" si="15"/>
        <v>-57.932761999999997</v>
      </c>
      <c r="P88" s="6">
        <f t="shared" si="13"/>
        <v>-47.932761999999997</v>
      </c>
    </row>
    <row r="89" spans="2:16" x14ac:dyDescent="0.25">
      <c r="B89">
        <v>25963510204.082001</v>
      </c>
      <c r="C89">
        <v>-9.2808379999999993</v>
      </c>
      <c r="F89" s="6">
        <f t="shared" si="10"/>
        <v>26.645214285714001</v>
      </c>
      <c r="G89" s="11">
        <f t="shared" si="14"/>
        <v>-55.60004</v>
      </c>
      <c r="H89" s="6">
        <f t="shared" si="11"/>
        <v>-45.60004</v>
      </c>
      <c r="J89">
        <v>25963510204.082001</v>
      </c>
      <c r="K89">
        <v>-10.811612999999999</v>
      </c>
      <c r="N89" s="6">
        <f t="shared" si="12"/>
        <v>26.645214285714001</v>
      </c>
      <c r="O89" s="11">
        <f t="shared" si="15"/>
        <v>-57.410389000000002</v>
      </c>
      <c r="P89" s="6">
        <f t="shared" si="13"/>
        <v>-47.410389000000002</v>
      </c>
    </row>
    <row r="90" spans="2:16" x14ac:dyDescent="0.25">
      <c r="B90">
        <v>26187704081.632999</v>
      </c>
      <c r="C90">
        <v>-9.4085999000000005</v>
      </c>
      <c r="F90" s="6">
        <f t="shared" si="10"/>
        <v>26.884770408163</v>
      </c>
      <c r="G90" s="11">
        <f t="shared" si="14"/>
        <v>-56.346072999999997</v>
      </c>
      <c r="H90" s="6">
        <f t="shared" si="11"/>
        <v>-46.346072999999997</v>
      </c>
      <c r="J90">
        <v>26187704081.632999</v>
      </c>
      <c r="K90">
        <v>-10.854013999999999</v>
      </c>
      <c r="N90" s="6">
        <f t="shared" si="12"/>
        <v>26.884770408163</v>
      </c>
      <c r="O90" s="11">
        <f t="shared" si="15"/>
        <v>-57.358707000000003</v>
      </c>
      <c r="P90" s="6">
        <f t="shared" si="13"/>
        <v>-47.358707000000003</v>
      </c>
    </row>
    <row r="91" spans="2:16" x14ac:dyDescent="0.25">
      <c r="B91">
        <v>26411897959.183998</v>
      </c>
      <c r="C91">
        <v>-9.5610323000000008</v>
      </c>
      <c r="F91" s="6">
        <f t="shared" si="10"/>
        <v>27.124326530611999</v>
      </c>
      <c r="G91" s="11">
        <f t="shared" si="14"/>
        <v>-55.752197000000002</v>
      </c>
      <c r="H91" s="6">
        <f t="shared" si="11"/>
        <v>-45.752197000000002</v>
      </c>
      <c r="J91">
        <v>26411897959.183998</v>
      </c>
      <c r="K91">
        <v>-10.918215</v>
      </c>
      <c r="N91" s="6">
        <f t="shared" si="12"/>
        <v>27.124326530611999</v>
      </c>
      <c r="O91" s="11">
        <f t="shared" si="15"/>
        <v>-57.316986</v>
      </c>
      <c r="P91" s="6">
        <f t="shared" si="13"/>
        <v>-47.316986</v>
      </c>
    </row>
    <row r="92" spans="2:16" x14ac:dyDescent="0.25">
      <c r="B92">
        <v>26636091836.735001</v>
      </c>
      <c r="C92">
        <v>-9.8137360000000005</v>
      </c>
      <c r="F92" s="6">
        <f t="shared" si="10"/>
        <v>27.363882653061001</v>
      </c>
      <c r="G92" s="11">
        <f t="shared" si="14"/>
        <v>-55.226238000000002</v>
      </c>
      <c r="H92" s="6">
        <f t="shared" si="11"/>
        <v>-45.226238000000002</v>
      </c>
      <c r="J92">
        <v>26636091836.735001</v>
      </c>
      <c r="K92">
        <v>-10.996739</v>
      </c>
      <c r="N92" s="6">
        <f t="shared" si="12"/>
        <v>27.363882653061001</v>
      </c>
      <c r="O92" s="11">
        <f t="shared" si="15"/>
        <v>-57.299286000000002</v>
      </c>
      <c r="P92" s="6">
        <f t="shared" si="13"/>
        <v>-47.299286000000002</v>
      </c>
    </row>
    <row r="93" spans="2:16" x14ac:dyDescent="0.25">
      <c r="B93">
        <v>26860285714.285999</v>
      </c>
      <c r="C93">
        <v>-10.000468</v>
      </c>
      <c r="F93" s="6">
        <f t="shared" si="10"/>
        <v>27.60343877551</v>
      </c>
      <c r="G93" s="11">
        <f t="shared" si="14"/>
        <v>-54.184635</v>
      </c>
      <c r="H93" s="6">
        <f t="shared" si="11"/>
        <v>-44.184635</v>
      </c>
      <c r="J93">
        <v>26860285714.285999</v>
      </c>
      <c r="K93">
        <v>-10.990360000000001</v>
      </c>
      <c r="N93" s="6">
        <f t="shared" si="12"/>
        <v>27.60343877551</v>
      </c>
      <c r="O93" s="11">
        <f t="shared" si="15"/>
        <v>-56.355682000000002</v>
      </c>
      <c r="P93" s="6">
        <f t="shared" si="13"/>
        <v>-46.355682000000002</v>
      </c>
    </row>
    <row r="94" spans="2:16" x14ac:dyDescent="0.25">
      <c r="B94">
        <v>27084479591.837002</v>
      </c>
      <c r="C94">
        <v>-10.171274</v>
      </c>
      <c r="F94" s="6">
        <f t="shared" si="10"/>
        <v>27.842994897958999</v>
      </c>
      <c r="G94" s="11">
        <f t="shared" si="14"/>
        <v>-53.724452999999997</v>
      </c>
      <c r="H94" s="6">
        <f t="shared" si="11"/>
        <v>-43.724452999999997</v>
      </c>
      <c r="J94">
        <v>27084479591.837002</v>
      </c>
      <c r="K94">
        <v>-10.955126</v>
      </c>
      <c r="N94" s="6">
        <f t="shared" si="12"/>
        <v>27.842994897958999</v>
      </c>
      <c r="O94" s="11">
        <f t="shared" si="15"/>
        <v>-55.446564000000002</v>
      </c>
      <c r="P94" s="6">
        <f t="shared" si="13"/>
        <v>-45.446564000000002</v>
      </c>
    </row>
    <row r="95" spans="2:16" x14ac:dyDescent="0.25">
      <c r="B95">
        <v>27308673469.388</v>
      </c>
      <c r="C95">
        <v>-10.337944</v>
      </c>
      <c r="F95" s="6">
        <f t="shared" si="10"/>
        <v>28.082551020408001</v>
      </c>
      <c r="G95" s="11">
        <f t="shared" si="14"/>
        <v>-53.438170999999997</v>
      </c>
      <c r="H95" s="6">
        <f t="shared" si="11"/>
        <v>-43.438170999999997</v>
      </c>
      <c r="J95">
        <v>27308673469.388</v>
      </c>
      <c r="K95">
        <v>-10.887134</v>
      </c>
      <c r="N95" s="6">
        <f t="shared" si="12"/>
        <v>28.082551020408001</v>
      </c>
      <c r="O95" s="11">
        <f t="shared" si="15"/>
        <v>-54.245429999999999</v>
      </c>
      <c r="P95" s="6">
        <f t="shared" si="13"/>
        <v>-44.245429999999999</v>
      </c>
    </row>
    <row r="96" spans="2:16" x14ac:dyDescent="0.25">
      <c r="B96">
        <v>27532867346.938999</v>
      </c>
      <c r="C96">
        <v>-10.440096</v>
      </c>
      <c r="F96" s="6">
        <f t="shared" si="10"/>
        <v>28.322107142857</v>
      </c>
      <c r="G96" s="11">
        <f t="shared" si="14"/>
        <v>-53.342312</v>
      </c>
      <c r="H96" s="6">
        <f t="shared" si="11"/>
        <v>-43.342312</v>
      </c>
      <c r="J96">
        <v>27532867346.938999</v>
      </c>
      <c r="K96">
        <v>-10.836988</v>
      </c>
      <c r="N96" s="6">
        <f t="shared" si="12"/>
        <v>28.322107142857</v>
      </c>
      <c r="O96" s="11">
        <f t="shared" si="15"/>
        <v>-52.807304000000002</v>
      </c>
      <c r="P96" s="6">
        <f t="shared" si="13"/>
        <v>-42.807304000000002</v>
      </c>
    </row>
    <row r="97" spans="2:16" x14ac:dyDescent="0.25">
      <c r="B97">
        <v>27757061224.490002</v>
      </c>
      <c r="C97">
        <v>-10.534722</v>
      </c>
      <c r="F97" s="6">
        <f t="shared" si="10"/>
        <v>28.561663265305999</v>
      </c>
      <c r="G97" s="11">
        <f t="shared" si="14"/>
        <v>-52.736556999999998</v>
      </c>
      <c r="H97" s="6">
        <f t="shared" si="11"/>
        <v>-42.736556999999998</v>
      </c>
      <c r="J97">
        <v>27757061224.490002</v>
      </c>
      <c r="K97">
        <v>-10.818061</v>
      </c>
      <c r="N97" s="6">
        <f t="shared" si="12"/>
        <v>28.561663265305999</v>
      </c>
      <c r="O97" s="11">
        <f t="shared" si="15"/>
        <v>-51.303184999999999</v>
      </c>
      <c r="P97" s="6">
        <f t="shared" si="13"/>
        <v>-41.303184999999999</v>
      </c>
    </row>
    <row r="98" spans="2:16" x14ac:dyDescent="0.25">
      <c r="B98">
        <v>27981255102.041</v>
      </c>
      <c r="C98">
        <v>-10.639098000000001</v>
      </c>
      <c r="F98" s="6">
        <f t="shared" si="10"/>
        <v>28.801219387755001</v>
      </c>
      <c r="G98" s="11">
        <f t="shared" si="14"/>
        <v>-52.001117999999998</v>
      </c>
      <c r="H98" s="6">
        <f t="shared" si="11"/>
        <v>-42.001117999999998</v>
      </c>
      <c r="J98">
        <v>27981255102.041</v>
      </c>
      <c r="K98">
        <v>-10.825499000000001</v>
      </c>
      <c r="N98" s="6">
        <f t="shared" si="12"/>
        <v>28.801219387755001</v>
      </c>
      <c r="O98" s="11">
        <f t="shared" si="15"/>
        <v>-49.708548999999998</v>
      </c>
      <c r="P98" s="6">
        <f t="shared" si="13"/>
        <v>-39.708548999999998</v>
      </c>
    </row>
    <row r="99" spans="2:16" x14ac:dyDescent="0.25">
      <c r="B99">
        <v>28205448979.591999</v>
      </c>
      <c r="C99">
        <v>-10.808875</v>
      </c>
      <c r="F99" s="6">
        <f t="shared" si="10"/>
        <v>29.040775510204</v>
      </c>
      <c r="G99" s="11">
        <f t="shared" si="14"/>
        <v>-51.190398999999999</v>
      </c>
      <c r="H99" s="6">
        <f t="shared" si="11"/>
        <v>-41.190398999999999</v>
      </c>
      <c r="J99">
        <v>28205448979.591999</v>
      </c>
      <c r="K99">
        <v>-10.870752</v>
      </c>
      <c r="N99" s="6">
        <f t="shared" si="12"/>
        <v>29.040775510204</v>
      </c>
      <c r="O99" s="11">
        <f t="shared" si="15"/>
        <v>-48.471088000000002</v>
      </c>
      <c r="P99" s="6">
        <f t="shared" si="13"/>
        <v>-38.471088000000002</v>
      </c>
    </row>
    <row r="100" spans="2:16" x14ac:dyDescent="0.25">
      <c r="B100">
        <v>28429642857.143002</v>
      </c>
      <c r="C100">
        <v>-11.016695</v>
      </c>
      <c r="F100" s="6">
        <f t="shared" si="10"/>
        <v>29.280331632652999</v>
      </c>
      <c r="G100" s="11">
        <f t="shared" si="14"/>
        <v>-50.532989999999998</v>
      </c>
      <c r="H100" s="6">
        <f t="shared" si="11"/>
        <v>-40.532989999999998</v>
      </c>
      <c r="J100">
        <v>28429642857.143002</v>
      </c>
      <c r="K100">
        <v>-10.974669</v>
      </c>
      <c r="N100" s="6">
        <f t="shared" si="12"/>
        <v>29.280331632652999</v>
      </c>
      <c r="O100" s="11">
        <f t="shared" si="15"/>
        <v>-47.536288999999996</v>
      </c>
      <c r="P100" s="6">
        <f t="shared" si="13"/>
        <v>-37.536288999999996</v>
      </c>
    </row>
    <row r="101" spans="2:16" x14ac:dyDescent="0.25">
      <c r="B101">
        <v>28653836734.694</v>
      </c>
      <c r="C101">
        <v>-11.255998</v>
      </c>
      <c r="F101" s="6">
        <f t="shared" ref="F101:F103" si="16">B209/1000000000</f>
        <v>29.519887755102001</v>
      </c>
      <c r="G101" s="11">
        <f t="shared" si="14"/>
        <v>-50.027802000000001</v>
      </c>
      <c r="H101" s="6">
        <f t="shared" ref="H101:H103" si="17">D209</f>
        <v>-40.027802000000001</v>
      </c>
      <c r="J101">
        <v>28653836734.694</v>
      </c>
      <c r="K101">
        <v>-11.092544</v>
      </c>
      <c r="N101" s="6">
        <f t="shared" ref="N101:N103" si="18">J209/1000000000</f>
        <v>29.519887755102001</v>
      </c>
      <c r="O101" s="11">
        <f t="shared" si="15"/>
        <v>-46.613731000000001</v>
      </c>
      <c r="P101" s="6">
        <f t="shared" ref="P101:P103" si="19">L209</f>
        <v>-36.613731000000001</v>
      </c>
    </row>
    <row r="102" spans="2:16" x14ac:dyDescent="0.25">
      <c r="B102">
        <v>28878030612.244999</v>
      </c>
      <c r="C102">
        <v>-11.539716</v>
      </c>
      <c r="F102" s="6">
        <f t="shared" si="16"/>
        <v>29.759443877551</v>
      </c>
      <c r="G102" s="11">
        <f t="shared" si="14"/>
        <v>-49.375511000000003</v>
      </c>
      <c r="H102" s="6">
        <f t="shared" si="17"/>
        <v>-39.375511000000003</v>
      </c>
      <c r="J102">
        <v>28878030612.244999</v>
      </c>
      <c r="K102">
        <v>-11.236727999999999</v>
      </c>
      <c r="N102" s="6">
        <f t="shared" si="18"/>
        <v>29.759443877551</v>
      </c>
      <c r="O102" s="11">
        <f t="shared" si="15"/>
        <v>-45.951042000000001</v>
      </c>
      <c r="P102" s="6">
        <f t="shared" si="19"/>
        <v>-35.951042000000001</v>
      </c>
    </row>
    <row r="103" spans="2:16" x14ac:dyDescent="0.25">
      <c r="B103">
        <v>29102224489.796001</v>
      </c>
      <c r="C103">
        <v>-11.837440000000001</v>
      </c>
      <c r="F103" s="6">
        <f t="shared" si="16"/>
        <v>29.998999999999999</v>
      </c>
      <c r="G103" s="11">
        <f t="shared" si="14"/>
        <v>-49.031348999999999</v>
      </c>
      <c r="H103" s="6">
        <f t="shared" si="17"/>
        <v>-39.031348999999999</v>
      </c>
      <c r="J103">
        <v>29102224489.796001</v>
      </c>
      <c r="K103">
        <v>-11.422117999999999</v>
      </c>
      <c r="N103" s="6">
        <f t="shared" si="18"/>
        <v>29.998999999999999</v>
      </c>
      <c r="O103" s="11">
        <f t="shared" si="15"/>
        <v>-45.353389999999997</v>
      </c>
      <c r="P103" s="6">
        <f t="shared" si="19"/>
        <v>-35.353389999999997</v>
      </c>
    </row>
    <row r="104" spans="2:16" x14ac:dyDescent="0.25">
      <c r="B104">
        <v>29326418367.347</v>
      </c>
      <c r="C104">
        <v>-12.094011</v>
      </c>
      <c r="J104">
        <v>29326418367.347</v>
      </c>
      <c r="K104">
        <v>-11.637978</v>
      </c>
      <c r="O104" s="11"/>
    </row>
    <row r="105" spans="2:16" x14ac:dyDescent="0.25">
      <c r="B105">
        <v>29550612244.897999</v>
      </c>
      <c r="C105">
        <v>-12.301269</v>
      </c>
      <c r="J105">
        <v>29550612244.897999</v>
      </c>
      <c r="K105">
        <v>-11.830005</v>
      </c>
    </row>
    <row r="106" spans="2:16" x14ac:dyDescent="0.25">
      <c r="B106">
        <v>29774806122.449001</v>
      </c>
      <c r="C106">
        <v>-12.440548</v>
      </c>
      <c r="J106">
        <v>29774806122.449001</v>
      </c>
      <c r="K106">
        <v>-12.039106</v>
      </c>
    </row>
    <row r="107" spans="2:16" x14ac:dyDescent="0.25">
      <c r="B107">
        <v>29999000000</v>
      </c>
      <c r="C107">
        <v>-12.543376</v>
      </c>
      <c r="J107">
        <v>29999000000</v>
      </c>
      <c r="K107">
        <v>-12.275074999999999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40</v>
      </c>
      <c r="J111" t="s">
        <v>40</v>
      </c>
    </row>
    <row r="112" spans="2:16" x14ac:dyDescent="0.25">
      <c r="B112" t="s">
        <v>23</v>
      </c>
      <c r="C112" t="s">
        <v>246</v>
      </c>
      <c r="D112" t="s">
        <v>41</v>
      </c>
      <c r="J112" t="s">
        <v>23</v>
      </c>
      <c r="K112" t="s">
        <v>246</v>
      </c>
      <c r="L112" t="s">
        <v>41</v>
      </c>
    </row>
    <row r="113" spans="2:12" x14ac:dyDescent="0.25">
      <c r="B113">
        <v>6522500000</v>
      </c>
      <c r="C113">
        <v>-68.681961000000001</v>
      </c>
      <c r="D113">
        <v>-64.733497999999997</v>
      </c>
      <c r="J113">
        <v>6522500000</v>
      </c>
      <c r="K113">
        <v>-62.816063</v>
      </c>
      <c r="L113">
        <v>-54.378276999999997</v>
      </c>
    </row>
    <row r="114" spans="2:12" x14ac:dyDescent="0.25">
      <c r="B114">
        <v>6762056122.4490004</v>
      </c>
      <c r="C114">
        <v>-75.817565999999999</v>
      </c>
      <c r="D114">
        <v>-64.876152000000005</v>
      </c>
      <c r="J114">
        <v>6762056122.4490004</v>
      </c>
      <c r="K114">
        <v>-62.215339999999998</v>
      </c>
      <c r="L114">
        <v>-54.648933</v>
      </c>
    </row>
    <row r="115" spans="2:12" x14ac:dyDescent="0.25">
      <c r="B115">
        <v>7001612244.8979998</v>
      </c>
      <c r="C115">
        <v>-68.876366000000004</v>
      </c>
      <c r="D115">
        <v>-73.101219</v>
      </c>
      <c r="J115">
        <v>7001612244.8979998</v>
      </c>
      <c r="K115">
        <v>-63.414757000000002</v>
      </c>
      <c r="L115">
        <v>-54.351253999999997</v>
      </c>
    </row>
    <row r="116" spans="2:12" x14ac:dyDescent="0.25">
      <c r="B116">
        <v>7241168367.3469</v>
      </c>
      <c r="C116">
        <v>-93.235534999999999</v>
      </c>
      <c r="D116">
        <v>-71.410645000000002</v>
      </c>
      <c r="J116">
        <v>7241168367.3469</v>
      </c>
      <c r="K116">
        <v>-61.765053000000002</v>
      </c>
      <c r="L116">
        <v>-53.957073000000001</v>
      </c>
    </row>
    <row r="117" spans="2:12" x14ac:dyDescent="0.25">
      <c r="B117">
        <v>7480724489.7959003</v>
      </c>
      <c r="C117">
        <v>-70.732642999999996</v>
      </c>
      <c r="D117">
        <v>-73.187408000000005</v>
      </c>
      <c r="J117">
        <v>7480724489.7959003</v>
      </c>
      <c r="K117">
        <v>-61.044806999999999</v>
      </c>
      <c r="L117">
        <v>-52.636009000000001</v>
      </c>
    </row>
    <row r="118" spans="2:12" x14ac:dyDescent="0.25">
      <c r="B118">
        <v>7720280612.2448997</v>
      </c>
      <c r="C118">
        <v>-74.167762999999994</v>
      </c>
      <c r="D118">
        <v>-68.554282999999998</v>
      </c>
      <c r="J118">
        <v>7720280612.2448997</v>
      </c>
      <c r="K118">
        <v>-59.436363</v>
      </c>
      <c r="L118">
        <v>-51.452477000000002</v>
      </c>
    </row>
    <row r="119" spans="2:12" x14ac:dyDescent="0.25">
      <c r="B119">
        <v>7959836734.6939001</v>
      </c>
      <c r="C119">
        <v>-79.068489</v>
      </c>
      <c r="D119">
        <v>-71.024551000000002</v>
      </c>
      <c r="J119">
        <v>7959836734.6939001</v>
      </c>
      <c r="K119">
        <v>-58.041828000000002</v>
      </c>
      <c r="L119">
        <v>-50.112476000000001</v>
      </c>
    </row>
    <row r="120" spans="2:12" x14ac:dyDescent="0.25">
      <c r="B120">
        <v>8199392857.1429005</v>
      </c>
      <c r="C120">
        <v>-78.054558</v>
      </c>
      <c r="D120">
        <v>-70.715393000000006</v>
      </c>
      <c r="J120">
        <v>8199392857.1429005</v>
      </c>
      <c r="K120">
        <v>-56.884143999999999</v>
      </c>
      <c r="L120">
        <v>-49.652431</v>
      </c>
    </row>
    <row r="121" spans="2:12" x14ac:dyDescent="0.25">
      <c r="B121">
        <v>8438948979.5917997</v>
      </c>
      <c r="C121">
        <v>-73.405663000000004</v>
      </c>
      <c r="D121">
        <v>-68.179366999999999</v>
      </c>
      <c r="J121">
        <v>8438948979.5917997</v>
      </c>
      <c r="K121">
        <v>-58.197406999999998</v>
      </c>
      <c r="L121">
        <v>-49.955742000000001</v>
      </c>
    </row>
    <row r="122" spans="2:12" x14ac:dyDescent="0.25">
      <c r="B122">
        <v>8678505102.0408001</v>
      </c>
      <c r="C122">
        <v>-71.717094000000003</v>
      </c>
      <c r="D122">
        <v>-72.172095999999996</v>
      </c>
      <c r="J122">
        <v>8678505102.0408001</v>
      </c>
      <c r="K122">
        <v>-59.243774000000002</v>
      </c>
      <c r="L122">
        <v>-51.255370999999997</v>
      </c>
    </row>
    <row r="123" spans="2:12" x14ac:dyDescent="0.25">
      <c r="B123">
        <v>8918061224.4897995</v>
      </c>
      <c r="C123">
        <v>-90.032578000000001</v>
      </c>
      <c r="D123">
        <v>-70.974716000000001</v>
      </c>
      <c r="J123">
        <v>8918061224.4897995</v>
      </c>
      <c r="K123">
        <v>-60.934798999999998</v>
      </c>
      <c r="L123">
        <v>-52.493484000000002</v>
      </c>
    </row>
    <row r="124" spans="2:12" x14ac:dyDescent="0.25">
      <c r="B124">
        <v>9157617346.9388008</v>
      </c>
      <c r="C124">
        <v>-69.722069000000005</v>
      </c>
      <c r="D124">
        <v>-75.452774000000005</v>
      </c>
      <c r="J124">
        <v>9157617346.9388008</v>
      </c>
      <c r="K124">
        <v>-61.892124000000003</v>
      </c>
      <c r="L124">
        <v>-53.054282999999998</v>
      </c>
    </row>
    <row r="125" spans="2:12" x14ac:dyDescent="0.25">
      <c r="B125">
        <v>9397173469.3878002</v>
      </c>
      <c r="C125">
        <v>-85.299560999999997</v>
      </c>
      <c r="D125">
        <v>-69.755004999999997</v>
      </c>
      <c r="J125">
        <v>9397173469.3878002</v>
      </c>
      <c r="K125">
        <v>-61.067314000000003</v>
      </c>
      <c r="L125">
        <v>-53.112278000000003</v>
      </c>
    </row>
    <row r="126" spans="2:12" x14ac:dyDescent="0.25">
      <c r="B126">
        <v>9636729591.8367004</v>
      </c>
      <c r="C126">
        <v>-73.278373999999999</v>
      </c>
      <c r="D126">
        <v>-67.402137999999994</v>
      </c>
      <c r="J126">
        <v>9636729591.8367004</v>
      </c>
      <c r="K126">
        <v>-61.444724999999998</v>
      </c>
      <c r="L126">
        <v>-52.326607000000003</v>
      </c>
    </row>
    <row r="127" spans="2:12" x14ac:dyDescent="0.25">
      <c r="B127">
        <v>9876285714.2856998</v>
      </c>
      <c r="C127">
        <v>-62.850200999999998</v>
      </c>
      <c r="D127">
        <v>-62.274451999999997</v>
      </c>
      <c r="J127">
        <v>9876285714.2856998</v>
      </c>
      <c r="K127">
        <v>-59.812614000000004</v>
      </c>
      <c r="L127">
        <v>-52.044967999999997</v>
      </c>
    </row>
    <row r="128" spans="2:12" x14ac:dyDescent="0.25">
      <c r="B128">
        <v>10115841836.735001</v>
      </c>
      <c r="C128">
        <v>-69.928894</v>
      </c>
      <c r="D128">
        <v>-63.885269000000001</v>
      </c>
      <c r="J128">
        <v>10115841836.735001</v>
      </c>
      <c r="K128">
        <v>-60.311923999999998</v>
      </c>
      <c r="L128">
        <v>-51.232227000000002</v>
      </c>
    </row>
    <row r="129" spans="2:12" x14ac:dyDescent="0.25">
      <c r="B129">
        <v>10355397959.184</v>
      </c>
      <c r="C129">
        <v>-77.703086999999996</v>
      </c>
      <c r="D129">
        <v>-68.618080000000006</v>
      </c>
      <c r="J129">
        <v>10355397959.184</v>
      </c>
      <c r="K129">
        <v>-58.928288000000002</v>
      </c>
      <c r="L129">
        <v>-50.474975999999998</v>
      </c>
    </row>
    <row r="130" spans="2:12" x14ac:dyDescent="0.25">
      <c r="B130">
        <v>10594954081.632999</v>
      </c>
      <c r="C130">
        <v>-77.236275000000006</v>
      </c>
      <c r="D130">
        <v>-72.625007999999994</v>
      </c>
      <c r="J130">
        <v>10594954081.632999</v>
      </c>
      <c r="K130">
        <v>-57.584522</v>
      </c>
      <c r="L130">
        <v>-49.477867000000003</v>
      </c>
    </row>
    <row r="131" spans="2:12" x14ac:dyDescent="0.25">
      <c r="B131">
        <v>10834510204.082001</v>
      </c>
      <c r="C131">
        <v>-82.349677999999997</v>
      </c>
      <c r="D131">
        <v>-74.924660000000003</v>
      </c>
      <c r="J131">
        <v>10834510204.082001</v>
      </c>
      <c r="K131">
        <v>-57.333190999999999</v>
      </c>
      <c r="L131">
        <v>-49.155506000000003</v>
      </c>
    </row>
    <row r="132" spans="2:12" x14ac:dyDescent="0.25">
      <c r="B132">
        <v>11074066326.531</v>
      </c>
      <c r="C132">
        <v>-84.502869000000004</v>
      </c>
      <c r="D132">
        <v>-82.231384000000006</v>
      </c>
      <c r="J132">
        <v>11074066326.531</v>
      </c>
      <c r="K132">
        <v>-57.921748999999998</v>
      </c>
      <c r="L132">
        <v>-50.148201</v>
      </c>
    </row>
    <row r="133" spans="2:12" x14ac:dyDescent="0.25">
      <c r="B133">
        <v>11313622448.98</v>
      </c>
      <c r="C133">
        <v>-99.132912000000005</v>
      </c>
      <c r="D133">
        <v>-80.455062999999996</v>
      </c>
      <c r="J133">
        <v>11313622448.98</v>
      </c>
      <c r="K133">
        <v>-60.572173999999997</v>
      </c>
      <c r="L133">
        <v>-51.544860999999997</v>
      </c>
    </row>
    <row r="134" spans="2:12" x14ac:dyDescent="0.25">
      <c r="B134">
        <v>11553178571.429001</v>
      </c>
      <c r="C134">
        <v>-77.233436999999995</v>
      </c>
      <c r="D134">
        <v>-79.508613999999994</v>
      </c>
      <c r="J134">
        <v>11553178571.429001</v>
      </c>
      <c r="K134">
        <v>-61.686447000000001</v>
      </c>
      <c r="L134">
        <v>-52.689438000000003</v>
      </c>
    </row>
    <row r="135" spans="2:12" x14ac:dyDescent="0.25">
      <c r="B135">
        <v>11792734693.878</v>
      </c>
      <c r="C135">
        <v>-81.805640999999994</v>
      </c>
      <c r="D135">
        <v>-73.306388999999996</v>
      </c>
      <c r="J135">
        <v>11792734693.878</v>
      </c>
      <c r="K135">
        <v>-61.530293</v>
      </c>
      <c r="L135">
        <v>-52.424339000000003</v>
      </c>
    </row>
    <row r="136" spans="2:12" x14ac:dyDescent="0.25">
      <c r="B136">
        <v>12032290816.327</v>
      </c>
      <c r="C136">
        <v>-80.457108000000005</v>
      </c>
      <c r="D136">
        <v>-76.089545999999999</v>
      </c>
      <c r="J136">
        <v>12032290816.327</v>
      </c>
      <c r="K136">
        <v>-59.838813999999999</v>
      </c>
      <c r="L136">
        <v>-51.318066000000002</v>
      </c>
    </row>
    <row r="137" spans="2:12" x14ac:dyDescent="0.25">
      <c r="B137">
        <v>12271846938.775999</v>
      </c>
      <c r="C137">
        <v>-85.365379000000004</v>
      </c>
      <c r="D137">
        <v>-75.211082000000005</v>
      </c>
      <c r="J137">
        <v>12271846938.775999</v>
      </c>
      <c r="K137">
        <v>-58.301127999999999</v>
      </c>
      <c r="L137">
        <v>-49.546737999999998</v>
      </c>
    </row>
    <row r="138" spans="2:12" x14ac:dyDescent="0.25">
      <c r="B138">
        <v>12511403061.224001</v>
      </c>
      <c r="C138">
        <v>-79.188477000000006</v>
      </c>
      <c r="D138">
        <v>-72.341887999999997</v>
      </c>
      <c r="J138">
        <v>12511403061.224001</v>
      </c>
      <c r="K138">
        <v>-56.252643999999997</v>
      </c>
      <c r="L138">
        <v>-47.438374000000003</v>
      </c>
    </row>
    <row r="139" spans="2:12" x14ac:dyDescent="0.25">
      <c r="B139">
        <v>12750959183.673</v>
      </c>
      <c r="C139">
        <v>-71.962990000000005</v>
      </c>
      <c r="D139">
        <v>-66.472610000000003</v>
      </c>
      <c r="J139">
        <v>12750959183.673</v>
      </c>
      <c r="K139">
        <v>-53.623305999999999</v>
      </c>
      <c r="L139">
        <v>-46.210414999999998</v>
      </c>
    </row>
    <row r="140" spans="2:12" x14ac:dyDescent="0.25">
      <c r="B140">
        <v>12990515306.122</v>
      </c>
      <c r="C140">
        <v>-67.752082999999999</v>
      </c>
      <c r="D140">
        <v>-61.674388999999998</v>
      </c>
      <c r="J140">
        <v>12990515306.122</v>
      </c>
      <c r="K140">
        <v>-54.687446999999999</v>
      </c>
      <c r="L140">
        <v>-45.804336999999997</v>
      </c>
    </row>
    <row r="141" spans="2:12" x14ac:dyDescent="0.25">
      <c r="B141">
        <v>13230071428.570999</v>
      </c>
      <c r="C141">
        <v>-64.736542</v>
      </c>
      <c r="D141">
        <v>-59.549495999999998</v>
      </c>
      <c r="J141">
        <v>13230071428.570999</v>
      </c>
      <c r="K141">
        <v>-55.058971</v>
      </c>
      <c r="L141">
        <v>-46.608936</v>
      </c>
    </row>
    <row r="142" spans="2:12" x14ac:dyDescent="0.25">
      <c r="B142">
        <v>13469627551.02</v>
      </c>
      <c r="C142">
        <v>-65.577033999999998</v>
      </c>
      <c r="D142">
        <v>-58.869571999999998</v>
      </c>
      <c r="J142">
        <v>13469627551.02</v>
      </c>
      <c r="K142">
        <v>-56.045082000000001</v>
      </c>
      <c r="L142">
        <v>-47.504814000000003</v>
      </c>
    </row>
    <row r="143" spans="2:12" x14ac:dyDescent="0.25">
      <c r="B143">
        <v>13709183673.469</v>
      </c>
      <c r="C143">
        <v>-65.833091999999994</v>
      </c>
      <c r="D143">
        <v>-58.010078</v>
      </c>
      <c r="J143">
        <v>13709183673.469</v>
      </c>
      <c r="K143">
        <v>-57.407795</v>
      </c>
      <c r="L143">
        <v>-48.680484999999997</v>
      </c>
    </row>
    <row r="144" spans="2:12" x14ac:dyDescent="0.25">
      <c r="B144">
        <v>13948739795.917999</v>
      </c>
      <c r="C144">
        <v>-62.305916000000003</v>
      </c>
      <c r="D144">
        <v>-57.974113000000003</v>
      </c>
      <c r="J144">
        <v>13948739795.917999</v>
      </c>
      <c r="K144">
        <v>-58.639583999999999</v>
      </c>
      <c r="L144">
        <v>-50.126514</v>
      </c>
    </row>
    <row r="145" spans="2:12" x14ac:dyDescent="0.25">
      <c r="B145">
        <v>14188295918.367001</v>
      </c>
      <c r="C145">
        <v>-65.664383000000001</v>
      </c>
      <c r="D145">
        <v>-57.006324999999997</v>
      </c>
      <c r="J145">
        <v>14188295918.367001</v>
      </c>
      <c r="K145">
        <v>-60.436577</v>
      </c>
      <c r="L145">
        <v>-51.317337000000002</v>
      </c>
    </row>
    <row r="146" spans="2:12" x14ac:dyDescent="0.25">
      <c r="B146">
        <v>14427852040.816</v>
      </c>
      <c r="C146">
        <v>-63.236556999999998</v>
      </c>
      <c r="D146">
        <v>-57.508189999999999</v>
      </c>
      <c r="J146">
        <v>14427852040.816</v>
      </c>
      <c r="K146">
        <v>-61.106594000000001</v>
      </c>
      <c r="L146">
        <v>-52.221691</v>
      </c>
    </row>
    <row r="147" spans="2:12" x14ac:dyDescent="0.25">
      <c r="B147">
        <v>14667408163.264999</v>
      </c>
      <c r="C147">
        <v>-64.208633000000006</v>
      </c>
      <c r="D147">
        <v>-56.864604999999997</v>
      </c>
      <c r="J147">
        <v>14667408163.264999</v>
      </c>
      <c r="K147">
        <v>-61.528033999999998</v>
      </c>
      <c r="L147">
        <v>-51.859299</v>
      </c>
    </row>
    <row r="148" spans="2:12" x14ac:dyDescent="0.25">
      <c r="B148">
        <v>14906964285.714001</v>
      </c>
      <c r="C148">
        <v>-64.189239999999998</v>
      </c>
      <c r="D148">
        <v>-55.913043999999999</v>
      </c>
      <c r="J148">
        <v>14906964285.714001</v>
      </c>
      <c r="K148">
        <v>-59.590260000000001</v>
      </c>
      <c r="L148">
        <v>-51.469268999999997</v>
      </c>
    </row>
    <row r="149" spans="2:12" x14ac:dyDescent="0.25">
      <c r="B149">
        <v>15146520408.163</v>
      </c>
      <c r="C149">
        <v>-60.782021</v>
      </c>
      <c r="D149">
        <v>-54.353493</v>
      </c>
      <c r="J149">
        <v>15146520408.163</v>
      </c>
      <c r="K149">
        <v>-60.177498</v>
      </c>
      <c r="L149">
        <v>-51.039642000000001</v>
      </c>
    </row>
    <row r="150" spans="2:12" x14ac:dyDescent="0.25">
      <c r="B150">
        <v>15386076530.612</v>
      </c>
      <c r="C150">
        <v>-59.839714000000001</v>
      </c>
      <c r="D150">
        <v>-55.234729999999999</v>
      </c>
      <c r="J150">
        <v>15386076530.612</v>
      </c>
      <c r="K150">
        <v>-60.476317999999999</v>
      </c>
      <c r="L150">
        <v>-50.575316999999998</v>
      </c>
    </row>
    <row r="151" spans="2:12" x14ac:dyDescent="0.25">
      <c r="B151">
        <v>15625632653.061001</v>
      </c>
      <c r="C151">
        <v>-67.046493999999996</v>
      </c>
      <c r="D151">
        <v>-56.417782000000003</v>
      </c>
      <c r="J151">
        <v>15625632653.061001</v>
      </c>
      <c r="K151">
        <v>-58.430492000000001</v>
      </c>
      <c r="L151">
        <v>-49.647739000000001</v>
      </c>
    </row>
    <row r="152" spans="2:12" x14ac:dyDescent="0.25">
      <c r="B152">
        <v>15865188775.51</v>
      </c>
      <c r="C152">
        <v>-64.467833999999996</v>
      </c>
      <c r="D152">
        <v>-55.829304</v>
      </c>
      <c r="J152">
        <v>15865188775.51</v>
      </c>
      <c r="K152">
        <v>-57.638782999999997</v>
      </c>
      <c r="L152">
        <v>-49.514885</v>
      </c>
    </row>
    <row r="153" spans="2:12" x14ac:dyDescent="0.25">
      <c r="B153">
        <v>16104744897.959</v>
      </c>
      <c r="C153">
        <v>-58.113464</v>
      </c>
      <c r="D153">
        <v>-52.822280999999997</v>
      </c>
      <c r="J153">
        <v>16104744897.959</v>
      </c>
      <c r="K153">
        <v>-60.263969000000003</v>
      </c>
      <c r="L153">
        <v>-49.349445000000003</v>
      </c>
    </row>
    <row r="154" spans="2:12" x14ac:dyDescent="0.25">
      <c r="B154">
        <v>16344301020.408001</v>
      </c>
      <c r="C154">
        <v>-58.063541000000001</v>
      </c>
      <c r="D154">
        <v>-49.674404000000003</v>
      </c>
      <c r="J154">
        <v>16344301020.408001</v>
      </c>
      <c r="K154">
        <v>-58.000476999999997</v>
      </c>
      <c r="L154">
        <v>-49.216194000000002</v>
      </c>
    </row>
    <row r="155" spans="2:12" x14ac:dyDescent="0.25">
      <c r="B155">
        <v>16583857142.857</v>
      </c>
      <c r="C155">
        <v>-55.134017999999998</v>
      </c>
      <c r="D155">
        <v>-48.313816000000003</v>
      </c>
      <c r="J155">
        <v>16583857142.857</v>
      </c>
      <c r="K155">
        <v>-57.158118999999999</v>
      </c>
      <c r="L155">
        <v>-48.079841999999999</v>
      </c>
    </row>
    <row r="156" spans="2:12" x14ac:dyDescent="0.25">
      <c r="B156">
        <v>16823413265.306</v>
      </c>
      <c r="C156">
        <v>-54.344852000000003</v>
      </c>
      <c r="D156">
        <v>-46.856762000000003</v>
      </c>
      <c r="J156">
        <v>16823413265.306</v>
      </c>
      <c r="K156">
        <v>-56.633015</v>
      </c>
      <c r="L156">
        <v>-47.852370999999998</v>
      </c>
    </row>
    <row r="157" spans="2:12" x14ac:dyDescent="0.25">
      <c r="B157">
        <v>17062969387.754999</v>
      </c>
      <c r="C157">
        <v>-54.110343999999998</v>
      </c>
      <c r="D157">
        <v>-46.322356999999997</v>
      </c>
      <c r="J157">
        <v>17062969387.754999</v>
      </c>
      <c r="K157">
        <v>-57.118423</v>
      </c>
      <c r="L157">
        <v>-48.214497000000001</v>
      </c>
    </row>
    <row r="158" spans="2:12" x14ac:dyDescent="0.25">
      <c r="B158">
        <v>17302525510.203999</v>
      </c>
      <c r="C158">
        <v>-54.029266</v>
      </c>
      <c r="D158">
        <v>-46.176150999999997</v>
      </c>
      <c r="J158">
        <v>17302525510.203999</v>
      </c>
      <c r="K158">
        <v>-58.167186999999998</v>
      </c>
      <c r="L158">
        <v>-53.278553000000002</v>
      </c>
    </row>
    <row r="159" spans="2:12" x14ac:dyDescent="0.25">
      <c r="B159">
        <v>17542081632.653</v>
      </c>
      <c r="C159">
        <v>-54.468273000000003</v>
      </c>
      <c r="D159">
        <v>-46.515788999999998</v>
      </c>
      <c r="J159">
        <v>17542081632.653</v>
      </c>
      <c r="K159">
        <v>-71.981171000000003</v>
      </c>
      <c r="L159">
        <v>-57.170535999999998</v>
      </c>
    </row>
    <row r="160" spans="2:12" x14ac:dyDescent="0.25">
      <c r="B160">
        <v>17781637755.102001</v>
      </c>
      <c r="C160">
        <v>-55.735137999999999</v>
      </c>
      <c r="D160">
        <v>-46.661239999999999</v>
      </c>
      <c r="J160">
        <v>17781637755.102001</v>
      </c>
      <c r="K160">
        <v>-69.076378000000005</v>
      </c>
      <c r="L160">
        <v>-59.635277000000002</v>
      </c>
    </row>
    <row r="161" spans="2:12" x14ac:dyDescent="0.25">
      <c r="B161">
        <v>18021193877.550999</v>
      </c>
      <c r="C161">
        <v>-55.117351999999997</v>
      </c>
      <c r="D161">
        <v>-46.723357999999998</v>
      </c>
      <c r="J161">
        <v>18021193877.550999</v>
      </c>
      <c r="K161">
        <v>-65.937545999999998</v>
      </c>
      <c r="L161">
        <v>-57.078381</v>
      </c>
    </row>
    <row r="162" spans="2:12" x14ac:dyDescent="0.25">
      <c r="B162">
        <v>18260750000</v>
      </c>
      <c r="C162">
        <v>-55.292965000000002</v>
      </c>
      <c r="D162">
        <v>-46.150599999999997</v>
      </c>
      <c r="J162">
        <v>18260750000</v>
      </c>
      <c r="K162">
        <v>-64.726119999999995</v>
      </c>
      <c r="L162">
        <v>-57.884627999999999</v>
      </c>
    </row>
    <row r="163" spans="2:12" x14ac:dyDescent="0.25">
      <c r="B163">
        <v>18500306122.449001</v>
      </c>
      <c r="C163">
        <v>-54.630875000000003</v>
      </c>
      <c r="D163">
        <v>-45.82555</v>
      </c>
      <c r="J163">
        <v>18500306122.449001</v>
      </c>
      <c r="K163">
        <v>-71.991386000000006</v>
      </c>
      <c r="L163">
        <v>-60.414695999999999</v>
      </c>
    </row>
    <row r="164" spans="2:12" x14ac:dyDescent="0.25">
      <c r="B164">
        <v>18739862244.897999</v>
      </c>
      <c r="C164">
        <v>-54.592827</v>
      </c>
      <c r="D164">
        <v>-45.584834999999998</v>
      </c>
      <c r="J164">
        <v>18739862244.897999</v>
      </c>
      <c r="K164">
        <v>-73.979766999999995</v>
      </c>
      <c r="L164">
        <v>-61.261848000000001</v>
      </c>
    </row>
    <row r="165" spans="2:12" x14ac:dyDescent="0.25">
      <c r="B165">
        <v>18979418367.347</v>
      </c>
      <c r="C165">
        <v>-54.823569999999997</v>
      </c>
      <c r="D165">
        <v>-45.908760000000001</v>
      </c>
      <c r="J165">
        <v>18979418367.347</v>
      </c>
      <c r="K165">
        <v>-67.688857999999996</v>
      </c>
      <c r="L165">
        <v>-62.362971999999999</v>
      </c>
    </row>
    <row r="166" spans="2:12" x14ac:dyDescent="0.25">
      <c r="B166">
        <v>19218974489.796001</v>
      </c>
      <c r="C166">
        <v>-55.650089000000001</v>
      </c>
      <c r="D166">
        <v>-47.188426999999997</v>
      </c>
      <c r="J166">
        <v>19218974489.796001</v>
      </c>
      <c r="K166">
        <v>-75.620018000000002</v>
      </c>
      <c r="L166">
        <v>-63.408164999999997</v>
      </c>
    </row>
    <row r="167" spans="2:12" x14ac:dyDescent="0.25">
      <c r="B167">
        <v>19458530612.244999</v>
      </c>
      <c r="C167">
        <v>-58.447673999999999</v>
      </c>
      <c r="D167">
        <v>-48.715187</v>
      </c>
      <c r="J167">
        <v>19458530612.244999</v>
      </c>
      <c r="K167">
        <v>-77.419433999999995</v>
      </c>
      <c r="L167">
        <v>-65.820250999999999</v>
      </c>
    </row>
    <row r="168" spans="2:12" x14ac:dyDescent="0.25">
      <c r="B168">
        <v>19698086734.694</v>
      </c>
      <c r="C168">
        <v>-59.414451999999997</v>
      </c>
      <c r="D168">
        <v>-49.984245000000001</v>
      </c>
      <c r="J168">
        <v>19698086734.694</v>
      </c>
      <c r="K168">
        <v>-75.141257999999993</v>
      </c>
      <c r="L168">
        <v>-63.951507999999997</v>
      </c>
    </row>
    <row r="169" spans="2:12" x14ac:dyDescent="0.25">
      <c r="B169">
        <v>19937642857.143002</v>
      </c>
      <c r="C169">
        <v>-59.541846999999997</v>
      </c>
      <c r="D169">
        <v>-50.777774999999998</v>
      </c>
      <c r="J169">
        <v>19937642857.143002</v>
      </c>
      <c r="K169">
        <v>-70.172691</v>
      </c>
      <c r="L169">
        <v>-60.889870000000002</v>
      </c>
    </row>
    <row r="170" spans="2:12" x14ac:dyDescent="0.25">
      <c r="B170">
        <v>20177198979.591999</v>
      </c>
      <c r="C170">
        <v>-60.852238</v>
      </c>
      <c r="D170">
        <v>-50.960223999999997</v>
      </c>
      <c r="J170">
        <v>20177198979.591999</v>
      </c>
      <c r="K170">
        <v>-68.290717999999998</v>
      </c>
      <c r="L170">
        <v>-57.758479999999999</v>
      </c>
    </row>
    <row r="171" spans="2:12" x14ac:dyDescent="0.25">
      <c r="B171">
        <v>20416755102.041</v>
      </c>
      <c r="C171">
        <v>-60.108761000000001</v>
      </c>
      <c r="D171">
        <v>-50.337105000000001</v>
      </c>
      <c r="J171">
        <v>20416755102.041</v>
      </c>
      <c r="K171">
        <v>-65.791763000000003</v>
      </c>
      <c r="L171">
        <v>-56.398623999999998</v>
      </c>
    </row>
    <row r="172" spans="2:12" x14ac:dyDescent="0.25">
      <c r="B172">
        <v>20656311224.490002</v>
      </c>
      <c r="C172">
        <v>-57.734336999999996</v>
      </c>
      <c r="D172">
        <v>-48.511783999999999</v>
      </c>
      <c r="J172">
        <v>20656311224.490002</v>
      </c>
      <c r="K172">
        <v>-66.166565000000006</v>
      </c>
      <c r="L172">
        <v>-54.832340000000002</v>
      </c>
    </row>
    <row r="173" spans="2:12" x14ac:dyDescent="0.25">
      <c r="B173">
        <v>20895867346.938999</v>
      </c>
      <c r="C173">
        <v>-55.273524999999999</v>
      </c>
      <c r="D173">
        <v>-46.89555</v>
      </c>
      <c r="J173">
        <v>20895867346.938999</v>
      </c>
      <c r="K173">
        <v>-63.832954000000001</v>
      </c>
      <c r="L173">
        <v>-53.979958000000003</v>
      </c>
    </row>
    <row r="174" spans="2:12" x14ac:dyDescent="0.25">
      <c r="B174">
        <v>21135423469.388</v>
      </c>
      <c r="C174">
        <v>-54.999263999999997</v>
      </c>
      <c r="D174">
        <v>-45.942081000000002</v>
      </c>
      <c r="J174">
        <v>21135423469.388</v>
      </c>
      <c r="K174">
        <v>-63.464806000000003</v>
      </c>
      <c r="L174">
        <v>-52.976421000000002</v>
      </c>
    </row>
    <row r="175" spans="2:12" x14ac:dyDescent="0.25">
      <c r="B175">
        <v>21374979591.837002</v>
      </c>
      <c r="C175">
        <v>-54.593567</v>
      </c>
      <c r="D175">
        <v>-45.644877999999999</v>
      </c>
      <c r="J175">
        <v>21374979591.837002</v>
      </c>
      <c r="K175">
        <v>-63.242263999999999</v>
      </c>
      <c r="L175">
        <v>-53.439838000000002</v>
      </c>
    </row>
    <row r="176" spans="2:12" x14ac:dyDescent="0.25">
      <c r="B176">
        <v>21614535714.285999</v>
      </c>
      <c r="C176">
        <v>-54.303818</v>
      </c>
      <c r="D176">
        <v>-45.044677999999998</v>
      </c>
      <c r="J176">
        <v>21614535714.285999</v>
      </c>
      <c r="K176">
        <v>-65.225280999999995</v>
      </c>
      <c r="L176">
        <v>-52.713932</v>
      </c>
    </row>
    <row r="177" spans="2:12" x14ac:dyDescent="0.25">
      <c r="B177">
        <v>21854091836.735001</v>
      </c>
      <c r="C177">
        <v>-53.178714999999997</v>
      </c>
      <c r="D177">
        <v>-44.195518</v>
      </c>
      <c r="J177">
        <v>21854091836.735001</v>
      </c>
      <c r="K177">
        <v>-61.360942999999999</v>
      </c>
      <c r="L177">
        <v>-51.50938</v>
      </c>
    </row>
    <row r="178" spans="2:12" x14ac:dyDescent="0.25">
      <c r="B178">
        <v>22093647959.183998</v>
      </c>
      <c r="C178">
        <v>-52.099815</v>
      </c>
      <c r="D178">
        <v>-42.898014000000003</v>
      </c>
      <c r="J178">
        <v>22093647959.183998</v>
      </c>
      <c r="K178">
        <v>-59.895373999999997</v>
      </c>
      <c r="L178">
        <v>-49.762230000000002</v>
      </c>
    </row>
    <row r="179" spans="2:12" x14ac:dyDescent="0.25">
      <c r="B179">
        <v>22333204081.632999</v>
      </c>
      <c r="C179">
        <v>-50.498179999999998</v>
      </c>
      <c r="D179">
        <v>-41.702263000000002</v>
      </c>
      <c r="J179">
        <v>22333204081.632999</v>
      </c>
      <c r="K179">
        <v>-60.280513999999997</v>
      </c>
      <c r="L179">
        <v>-49.716507</v>
      </c>
    </row>
    <row r="180" spans="2:12" x14ac:dyDescent="0.25">
      <c r="B180">
        <v>22572760204.082001</v>
      </c>
      <c r="C180">
        <v>-49.664703000000003</v>
      </c>
      <c r="D180">
        <v>-40.610458000000001</v>
      </c>
      <c r="J180">
        <v>22572760204.082001</v>
      </c>
      <c r="K180">
        <v>-61.491427999999999</v>
      </c>
      <c r="L180">
        <v>-49.955539999999999</v>
      </c>
    </row>
    <row r="181" spans="2:12" x14ac:dyDescent="0.25">
      <c r="B181">
        <v>22812316326.530998</v>
      </c>
      <c r="C181">
        <v>-48.837649999999996</v>
      </c>
      <c r="D181">
        <v>-39.930813000000001</v>
      </c>
      <c r="J181">
        <v>22812316326.530998</v>
      </c>
      <c r="K181">
        <v>-60.802990000000001</v>
      </c>
      <c r="L181">
        <v>-49.924019000000001</v>
      </c>
    </row>
    <row r="182" spans="2:12" x14ac:dyDescent="0.25">
      <c r="B182">
        <v>23051872448.98</v>
      </c>
      <c r="C182">
        <v>-48.426121000000002</v>
      </c>
      <c r="D182">
        <v>-39.570728000000003</v>
      </c>
      <c r="J182">
        <v>23051872448.98</v>
      </c>
      <c r="K182">
        <v>-60.337859999999999</v>
      </c>
      <c r="L182">
        <v>-49.537936999999999</v>
      </c>
    </row>
    <row r="183" spans="2:12" x14ac:dyDescent="0.25">
      <c r="B183">
        <v>23291428571.429001</v>
      </c>
      <c r="C183">
        <v>-48.478619000000002</v>
      </c>
      <c r="D183">
        <v>-39.357643000000003</v>
      </c>
      <c r="J183">
        <v>23291428571.429001</v>
      </c>
      <c r="K183">
        <v>-60.451183</v>
      </c>
      <c r="L183">
        <v>-48.236317</v>
      </c>
    </row>
    <row r="184" spans="2:12" x14ac:dyDescent="0.25">
      <c r="B184">
        <v>23530984693.877998</v>
      </c>
      <c r="C184">
        <v>-48.018073999999999</v>
      </c>
      <c r="D184">
        <v>-39.291679000000002</v>
      </c>
      <c r="J184">
        <v>23530984693.877998</v>
      </c>
      <c r="K184">
        <v>-56.980339000000001</v>
      </c>
      <c r="L184">
        <v>-47.538905999999997</v>
      </c>
    </row>
    <row r="185" spans="2:12" x14ac:dyDescent="0.25">
      <c r="B185">
        <v>23770540816.327</v>
      </c>
      <c r="C185">
        <v>-47.991539000000003</v>
      </c>
      <c r="D185">
        <v>-39.338276</v>
      </c>
      <c r="J185">
        <v>23770540816.327</v>
      </c>
      <c r="K185">
        <v>-58.241909</v>
      </c>
      <c r="L185">
        <v>-47.168430000000001</v>
      </c>
    </row>
    <row r="186" spans="2:12" x14ac:dyDescent="0.25">
      <c r="B186">
        <v>24010096938.776001</v>
      </c>
      <c r="C186">
        <v>-48.341202000000003</v>
      </c>
      <c r="D186">
        <v>-39.792735999999998</v>
      </c>
      <c r="J186">
        <v>24010096938.776001</v>
      </c>
      <c r="K186">
        <v>-59.218215999999998</v>
      </c>
      <c r="L186">
        <v>-47.520206000000002</v>
      </c>
    </row>
    <row r="187" spans="2:12" x14ac:dyDescent="0.25">
      <c r="B187">
        <v>24249653061.223999</v>
      </c>
      <c r="C187">
        <v>-49.209358000000002</v>
      </c>
      <c r="D187">
        <v>-40.256858999999999</v>
      </c>
      <c r="J187">
        <v>24249653061.223999</v>
      </c>
      <c r="K187">
        <v>-57.892082000000002</v>
      </c>
      <c r="L187">
        <v>-47.265579000000002</v>
      </c>
    </row>
    <row r="188" spans="2:12" x14ac:dyDescent="0.25">
      <c r="B188">
        <v>24489209183.673</v>
      </c>
      <c r="C188">
        <v>-49.276587999999997</v>
      </c>
      <c r="D188">
        <v>-40.55838</v>
      </c>
      <c r="J188">
        <v>24489209183.673</v>
      </c>
      <c r="K188">
        <v>-57.323483000000003</v>
      </c>
      <c r="L188">
        <v>-46.588284000000002</v>
      </c>
    </row>
    <row r="189" spans="2:12" x14ac:dyDescent="0.25">
      <c r="B189">
        <v>24728765306.122002</v>
      </c>
      <c r="C189">
        <v>-49.280827000000002</v>
      </c>
      <c r="D189">
        <v>-40.661095000000003</v>
      </c>
      <c r="J189">
        <v>24728765306.122002</v>
      </c>
      <c r="K189">
        <v>-57.105347000000002</v>
      </c>
      <c r="L189">
        <v>-46.584961</v>
      </c>
    </row>
    <row r="190" spans="2:12" x14ac:dyDescent="0.25">
      <c r="B190">
        <v>24968321428.570999</v>
      </c>
      <c r="C190">
        <v>-49.652400999999998</v>
      </c>
      <c r="D190">
        <v>-40.690601000000001</v>
      </c>
      <c r="J190">
        <v>24968321428.570999</v>
      </c>
      <c r="K190">
        <v>-57.798107000000002</v>
      </c>
      <c r="L190">
        <v>-46.541736999999998</v>
      </c>
    </row>
    <row r="191" spans="2:12" x14ac:dyDescent="0.25">
      <c r="B191">
        <v>25207877551.02</v>
      </c>
      <c r="C191">
        <v>-49.612774000000002</v>
      </c>
      <c r="D191">
        <v>-40.840088000000002</v>
      </c>
      <c r="J191">
        <v>25207877551.02</v>
      </c>
      <c r="K191">
        <v>-57.134177999999999</v>
      </c>
      <c r="L191">
        <v>-46.597439000000001</v>
      </c>
    </row>
    <row r="192" spans="2:12" x14ac:dyDescent="0.25">
      <c r="B192">
        <v>25447433673.469002</v>
      </c>
      <c r="C192">
        <v>-50.109512000000002</v>
      </c>
      <c r="D192">
        <v>-40.879772000000003</v>
      </c>
      <c r="J192">
        <v>25447433673.469002</v>
      </c>
      <c r="K192">
        <v>-57.228039000000003</v>
      </c>
      <c r="L192">
        <v>-46.623069999999998</v>
      </c>
    </row>
    <row r="193" spans="2:12" x14ac:dyDescent="0.25">
      <c r="B193">
        <v>25686989795.917999</v>
      </c>
      <c r="C193">
        <v>-50.232928999999999</v>
      </c>
      <c r="D193">
        <v>-41.325499999999998</v>
      </c>
      <c r="J193">
        <v>25686989795.917999</v>
      </c>
      <c r="K193">
        <v>-57.887241000000003</v>
      </c>
      <c r="L193">
        <v>-47.24559</v>
      </c>
    </row>
    <row r="194" spans="2:12" x14ac:dyDescent="0.25">
      <c r="B194">
        <v>25926545918.367001</v>
      </c>
      <c r="C194">
        <v>-51.42765</v>
      </c>
      <c r="D194">
        <v>-41.925860999999998</v>
      </c>
      <c r="J194">
        <v>25926545918.367001</v>
      </c>
      <c r="K194">
        <v>-59.068077000000002</v>
      </c>
      <c r="L194">
        <v>-47.766911</v>
      </c>
    </row>
    <row r="195" spans="2:12" x14ac:dyDescent="0.25">
      <c r="B195">
        <v>26166102040.816002</v>
      </c>
      <c r="C195">
        <v>-52.367469999999997</v>
      </c>
      <c r="D195">
        <v>-43.040756000000002</v>
      </c>
      <c r="J195">
        <v>26166102040.816002</v>
      </c>
      <c r="K195">
        <v>-58.929256000000002</v>
      </c>
      <c r="L195">
        <v>-48.212649999999996</v>
      </c>
    </row>
    <row r="196" spans="2:12" x14ac:dyDescent="0.25">
      <c r="B196">
        <v>26405658163.264999</v>
      </c>
      <c r="C196">
        <v>-54.110512</v>
      </c>
      <c r="D196">
        <v>-44.606940999999999</v>
      </c>
      <c r="J196">
        <v>26405658163.264999</v>
      </c>
      <c r="K196">
        <v>-59.409587999999999</v>
      </c>
      <c r="L196">
        <v>-47.932761999999997</v>
      </c>
    </row>
    <row r="197" spans="2:12" x14ac:dyDescent="0.25">
      <c r="B197">
        <v>26645214285.714001</v>
      </c>
      <c r="C197">
        <v>-56.718074999999999</v>
      </c>
      <c r="D197">
        <v>-45.60004</v>
      </c>
      <c r="J197">
        <v>26645214285.714001</v>
      </c>
      <c r="K197">
        <v>-58.364764999999998</v>
      </c>
      <c r="L197">
        <v>-47.410389000000002</v>
      </c>
    </row>
    <row r="198" spans="2:12" x14ac:dyDescent="0.25">
      <c r="B198">
        <v>26884770408.162998</v>
      </c>
      <c r="C198">
        <v>-55.957008000000002</v>
      </c>
      <c r="D198">
        <v>-46.346072999999997</v>
      </c>
      <c r="J198">
        <v>26884770408.162998</v>
      </c>
      <c r="K198">
        <v>-57.399048000000001</v>
      </c>
      <c r="L198">
        <v>-47.358707000000003</v>
      </c>
    </row>
    <row r="199" spans="2:12" x14ac:dyDescent="0.25">
      <c r="B199">
        <v>27124326530.612</v>
      </c>
      <c r="C199">
        <v>-56.872826000000003</v>
      </c>
      <c r="D199">
        <v>-45.752197000000002</v>
      </c>
      <c r="J199">
        <v>27124326530.612</v>
      </c>
      <c r="K199">
        <v>-59.144931999999997</v>
      </c>
      <c r="L199">
        <v>-47.316986</v>
      </c>
    </row>
    <row r="200" spans="2:12" x14ac:dyDescent="0.25">
      <c r="B200">
        <v>27363882653.061001</v>
      </c>
      <c r="C200">
        <v>-55.376072000000001</v>
      </c>
      <c r="D200">
        <v>-45.226238000000002</v>
      </c>
      <c r="J200">
        <v>27363882653.061001</v>
      </c>
      <c r="K200">
        <v>-58.086224000000001</v>
      </c>
      <c r="L200">
        <v>-47.299286000000002</v>
      </c>
    </row>
    <row r="201" spans="2:12" x14ac:dyDescent="0.25">
      <c r="B201">
        <v>27603438775.509998</v>
      </c>
      <c r="C201">
        <v>-54.742587999999998</v>
      </c>
      <c r="D201">
        <v>-44.184635</v>
      </c>
      <c r="J201">
        <v>27603438775.509998</v>
      </c>
      <c r="K201">
        <v>-57.208874000000002</v>
      </c>
      <c r="L201">
        <v>-46.355682000000002</v>
      </c>
    </row>
    <row r="202" spans="2:12" x14ac:dyDescent="0.25">
      <c r="B202">
        <v>27842994897.959</v>
      </c>
      <c r="C202">
        <v>-54.049171000000001</v>
      </c>
      <c r="D202">
        <v>-43.724452999999997</v>
      </c>
      <c r="J202">
        <v>27842994897.959</v>
      </c>
      <c r="K202">
        <v>-56.252495000000003</v>
      </c>
      <c r="L202">
        <v>-45.446564000000002</v>
      </c>
    </row>
    <row r="203" spans="2:12" x14ac:dyDescent="0.25">
      <c r="B203">
        <v>28082551020.408001</v>
      </c>
      <c r="C203">
        <v>-54.364303999999997</v>
      </c>
      <c r="D203">
        <v>-43.438170999999997</v>
      </c>
      <c r="J203">
        <v>28082551020.408001</v>
      </c>
      <c r="K203">
        <v>-55.392631999999999</v>
      </c>
      <c r="L203">
        <v>-44.245429999999999</v>
      </c>
    </row>
    <row r="204" spans="2:12" x14ac:dyDescent="0.25">
      <c r="B204">
        <v>28322107142.856998</v>
      </c>
      <c r="C204">
        <v>-54.365710999999997</v>
      </c>
      <c r="D204">
        <v>-43.342312</v>
      </c>
      <c r="J204">
        <v>28322107142.856998</v>
      </c>
      <c r="K204">
        <v>-53.762084999999999</v>
      </c>
      <c r="L204">
        <v>-42.807304000000002</v>
      </c>
    </row>
    <row r="205" spans="2:12" x14ac:dyDescent="0.25">
      <c r="B205">
        <v>28561663265.306</v>
      </c>
      <c r="C205">
        <v>-54.378487</v>
      </c>
      <c r="D205">
        <v>-42.736556999999998</v>
      </c>
      <c r="J205">
        <v>28561663265.306</v>
      </c>
      <c r="K205">
        <v>-52.205162000000001</v>
      </c>
      <c r="L205">
        <v>-41.303184999999999</v>
      </c>
    </row>
    <row r="206" spans="2:12" x14ac:dyDescent="0.25">
      <c r="B206">
        <v>28801219387.755001</v>
      </c>
      <c r="C206">
        <v>-53.277884999999998</v>
      </c>
      <c r="D206">
        <v>-42.001117999999998</v>
      </c>
      <c r="J206">
        <v>28801219387.755001</v>
      </c>
      <c r="K206">
        <v>-51.246250000000003</v>
      </c>
      <c r="L206">
        <v>-39.708548999999998</v>
      </c>
    </row>
    <row r="207" spans="2:12" x14ac:dyDescent="0.25">
      <c r="B207">
        <v>29040775510.203999</v>
      </c>
      <c r="C207">
        <v>-52.980128999999998</v>
      </c>
      <c r="D207">
        <v>-41.190398999999999</v>
      </c>
      <c r="J207">
        <v>29040775510.203999</v>
      </c>
      <c r="K207">
        <v>-49.425624999999997</v>
      </c>
      <c r="L207">
        <v>-38.471088000000002</v>
      </c>
    </row>
    <row r="208" spans="2:12" x14ac:dyDescent="0.25">
      <c r="B208">
        <v>29280331632.653</v>
      </c>
      <c r="C208">
        <v>-52.784348000000001</v>
      </c>
      <c r="D208">
        <v>-40.532989999999998</v>
      </c>
      <c r="J208">
        <v>29280331632.653</v>
      </c>
      <c r="K208">
        <v>-49.038212000000001</v>
      </c>
      <c r="L208">
        <v>-37.536288999999996</v>
      </c>
    </row>
    <row r="209" spans="2:12" x14ac:dyDescent="0.25">
      <c r="B209">
        <v>29519887755.102001</v>
      </c>
      <c r="C209">
        <v>-52.067214999999997</v>
      </c>
      <c r="D209">
        <v>-40.027802000000001</v>
      </c>
      <c r="J209">
        <v>29519887755.102001</v>
      </c>
      <c r="K209">
        <v>-49.035136999999999</v>
      </c>
      <c r="L209">
        <v>-36.613731000000001</v>
      </c>
    </row>
    <row r="210" spans="2:12" x14ac:dyDescent="0.25">
      <c r="B210">
        <v>29759443877.550999</v>
      </c>
      <c r="C210">
        <v>-52.067672999999999</v>
      </c>
      <c r="D210">
        <v>-39.375511000000003</v>
      </c>
      <c r="J210">
        <v>29759443877.550999</v>
      </c>
      <c r="K210">
        <v>-47.274940000000001</v>
      </c>
      <c r="L210">
        <v>-35.951042000000001</v>
      </c>
    </row>
    <row r="211" spans="2:12" x14ac:dyDescent="0.25">
      <c r="B211">
        <v>29999000000</v>
      </c>
      <c r="C211">
        <v>-51.276836000000003</v>
      </c>
      <c r="D211">
        <v>-39.031348999999999</v>
      </c>
      <c r="J211">
        <v>29999000000</v>
      </c>
      <c r="K211">
        <v>-47.687241</v>
      </c>
      <c r="L211">
        <v>-35.353389999999997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2"/>
  <sheetViews>
    <sheetView workbookViewId="0">
      <selection activeCell="O20" sqref="O20"/>
    </sheetView>
  </sheetViews>
  <sheetFormatPr defaultRowHeight="15" x14ac:dyDescent="0.25"/>
  <cols>
    <col min="1" max="1" width="13.7109375" style="40" customWidth="1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118</v>
      </c>
      <c r="H1" s="44" t="str">
        <f>D112</f>
        <v>2Ix1L dBc Log Mag(dB)</v>
      </c>
      <c r="J1" t="s">
        <v>101</v>
      </c>
      <c r="N1" s="6" t="s">
        <v>2</v>
      </c>
      <c r="O1" s="13" t="s">
        <v>118</v>
      </c>
      <c r="P1" s="44" t="str">
        <f>L112</f>
        <v>2Ix1L dBc Log Mag(dB)</v>
      </c>
    </row>
    <row r="2" spans="1:17" x14ac:dyDescent="0.25">
      <c r="A2" s="50" t="s">
        <v>117</v>
      </c>
      <c r="B2" t="s">
        <v>102</v>
      </c>
      <c r="C2" t="s">
        <v>257</v>
      </c>
      <c r="D2" t="s">
        <v>261</v>
      </c>
      <c r="H2" s="11"/>
      <c r="I2" s="50" t="s">
        <v>113</v>
      </c>
      <c r="J2" t="s">
        <v>102</v>
      </c>
      <c r="K2" t="s">
        <v>257</v>
      </c>
      <c r="L2" t="s">
        <v>261</v>
      </c>
      <c r="P2" s="11"/>
    </row>
    <row r="3" spans="1:17" s="15" customFormat="1" x14ac:dyDescent="0.25">
      <c r="A3" s="40"/>
      <c r="B3" t="s">
        <v>256</v>
      </c>
      <c r="C3"/>
      <c r="D3"/>
      <c r="E3" s="14"/>
      <c r="F3" s="13" t="s">
        <v>12</v>
      </c>
      <c r="G3" s="13">
        <f>ABS(AVERAGE(G5:G103))</f>
        <v>54.498257606060619</v>
      </c>
      <c r="H3" s="13" t="s">
        <v>247</v>
      </c>
      <c r="I3" s="40"/>
      <c r="J3" t="s">
        <v>256</v>
      </c>
      <c r="K3"/>
      <c r="L3"/>
      <c r="M3" s="14"/>
      <c r="N3" s="13" t="s">
        <v>12</v>
      </c>
      <c r="O3" s="13">
        <f>ABS(AVERAGE(O5:O103))</f>
        <v>57.670008393939383</v>
      </c>
      <c r="P3" s="13" t="s">
        <v>247</v>
      </c>
      <c r="Q3" s="14"/>
    </row>
    <row r="4" spans="1:17" x14ac:dyDescent="0.25">
      <c r="B4" t="s">
        <v>225</v>
      </c>
      <c r="C4" t="s">
        <v>266</v>
      </c>
      <c r="D4" t="s">
        <v>303</v>
      </c>
      <c r="G4" s="11"/>
      <c r="H4" s="11"/>
      <c r="J4" t="s">
        <v>225</v>
      </c>
      <c r="K4" t="s">
        <v>266</v>
      </c>
      <c r="L4" t="s">
        <v>304</v>
      </c>
      <c r="O4" s="11"/>
      <c r="P4" s="11"/>
    </row>
    <row r="5" spans="1:17" x14ac:dyDescent="0.25">
      <c r="B5" t="s">
        <v>103</v>
      </c>
      <c r="F5" s="6">
        <f t="shared" ref="F5:F36" si="0">B113/1000000000</f>
        <v>11.032</v>
      </c>
      <c r="G5" s="11">
        <f>H5-10</f>
        <v>-65.367863</v>
      </c>
      <c r="H5" s="6">
        <f t="shared" ref="H5:H36" si="1">D113</f>
        <v>-55.367863</v>
      </c>
      <c r="J5" t="s">
        <v>103</v>
      </c>
      <c r="N5" s="6">
        <f t="shared" ref="N5:N36" si="2">J113/1000000000</f>
        <v>11.032</v>
      </c>
      <c r="O5" s="11">
        <f>P5-10</f>
        <v>-59.885112999999997</v>
      </c>
      <c r="P5" s="6">
        <f t="shared" ref="P5:P36" si="3">L113</f>
        <v>-49.885112999999997</v>
      </c>
    </row>
    <row r="6" spans="1:17" x14ac:dyDescent="0.25">
      <c r="F6" s="6">
        <f t="shared" si="0"/>
        <v>11.225540816326999</v>
      </c>
      <c r="G6" s="11">
        <f t="shared" ref="G6:G69" si="4">H6-10</f>
        <v>-65.196353999999999</v>
      </c>
      <c r="H6" s="6">
        <f t="shared" si="1"/>
        <v>-55.196353999999999</v>
      </c>
      <c r="N6" s="6">
        <f t="shared" si="2"/>
        <v>11.225540816326999</v>
      </c>
      <c r="O6" s="11">
        <f t="shared" ref="O6:O69" si="5">P6-10</f>
        <v>-59.702461</v>
      </c>
      <c r="P6" s="6">
        <f t="shared" si="3"/>
        <v>-49.702461</v>
      </c>
    </row>
    <row r="7" spans="1:17" x14ac:dyDescent="0.25">
      <c r="B7" t="s">
        <v>104</v>
      </c>
      <c r="F7" s="6">
        <f t="shared" si="0"/>
        <v>11.419081632653</v>
      </c>
      <c r="G7" s="11">
        <f t="shared" si="4"/>
        <v>-65.733645999999993</v>
      </c>
      <c r="H7" s="6">
        <f t="shared" si="1"/>
        <v>-55.733646</v>
      </c>
      <c r="J7" t="s">
        <v>104</v>
      </c>
      <c r="N7" s="6">
        <f t="shared" si="2"/>
        <v>11.419081632653</v>
      </c>
      <c r="O7" s="11">
        <f t="shared" si="5"/>
        <v>-59.749706000000003</v>
      </c>
      <c r="P7" s="6">
        <f t="shared" si="3"/>
        <v>-49.749706000000003</v>
      </c>
    </row>
    <row r="8" spans="1:17" x14ac:dyDescent="0.25">
      <c r="B8" t="s">
        <v>23</v>
      </c>
      <c r="C8" t="s">
        <v>122</v>
      </c>
      <c r="F8" s="6">
        <f t="shared" si="0"/>
        <v>11.61262244898</v>
      </c>
      <c r="G8" s="11">
        <f t="shared" si="4"/>
        <v>-66.672638000000006</v>
      </c>
      <c r="H8" s="6">
        <f t="shared" si="1"/>
        <v>-56.672637999999999</v>
      </c>
      <c r="J8" t="s">
        <v>23</v>
      </c>
      <c r="K8" t="s">
        <v>122</v>
      </c>
      <c r="N8" s="6">
        <f t="shared" si="2"/>
        <v>11.61262244898</v>
      </c>
      <c r="O8" s="11">
        <f t="shared" si="5"/>
        <v>-60.692608</v>
      </c>
      <c r="P8" s="6">
        <f t="shared" si="3"/>
        <v>-50.692608</v>
      </c>
    </row>
    <row r="9" spans="1:17" x14ac:dyDescent="0.25">
      <c r="B9">
        <v>8021000000</v>
      </c>
      <c r="C9">
        <v>-6.3700333000000002</v>
      </c>
      <c r="F9" s="6">
        <f t="shared" si="0"/>
        <v>11.806163265305999</v>
      </c>
      <c r="G9" s="11">
        <f t="shared" si="4"/>
        <v>-70.141047999999998</v>
      </c>
      <c r="H9" s="6">
        <f t="shared" si="1"/>
        <v>-60.141047999999998</v>
      </c>
      <c r="J9">
        <v>8021000000</v>
      </c>
      <c r="K9">
        <v>-8.2457189999999994</v>
      </c>
      <c r="N9" s="6">
        <f t="shared" si="2"/>
        <v>11.806163265305999</v>
      </c>
      <c r="O9" s="11">
        <f t="shared" si="5"/>
        <v>-61.364193</v>
      </c>
      <c r="P9" s="6">
        <f t="shared" si="3"/>
        <v>-51.364193</v>
      </c>
    </row>
    <row r="10" spans="1:17" x14ac:dyDescent="0.25">
      <c r="B10">
        <v>8245265306.1224003</v>
      </c>
      <c r="C10">
        <v>-6.2719063999999998</v>
      </c>
      <c r="F10" s="6">
        <f t="shared" si="0"/>
        <v>11.999704081633</v>
      </c>
      <c r="G10" s="11">
        <f t="shared" si="4"/>
        <v>-69.261898000000002</v>
      </c>
      <c r="H10" s="6">
        <f t="shared" si="1"/>
        <v>-59.261898000000002</v>
      </c>
      <c r="J10">
        <v>8245265306.1224003</v>
      </c>
      <c r="K10">
        <v>-8.2014064999999992</v>
      </c>
      <c r="N10" s="6">
        <f t="shared" si="2"/>
        <v>11.999704081633</v>
      </c>
      <c r="O10" s="11">
        <f t="shared" si="5"/>
        <v>-62.043579000000001</v>
      </c>
      <c r="P10" s="6">
        <f t="shared" si="3"/>
        <v>-52.043579000000001</v>
      </c>
    </row>
    <row r="11" spans="1:17" x14ac:dyDescent="0.25">
      <c r="B11">
        <v>8469530612.2448997</v>
      </c>
      <c r="C11">
        <v>-6.0904984000000004</v>
      </c>
      <c r="F11" s="6">
        <f t="shared" si="0"/>
        <v>12.193244897959</v>
      </c>
      <c r="G11" s="11">
        <f t="shared" si="4"/>
        <v>-67.489604999999997</v>
      </c>
      <c r="H11" s="6">
        <f t="shared" si="1"/>
        <v>-57.489604999999997</v>
      </c>
      <c r="J11">
        <v>8469530612.2448997</v>
      </c>
      <c r="K11">
        <v>-8.0752410999999995</v>
      </c>
      <c r="N11" s="6">
        <f t="shared" si="2"/>
        <v>12.193244897959</v>
      </c>
      <c r="O11" s="11">
        <f t="shared" si="5"/>
        <v>-61.950603000000001</v>
      </c>
      <c r="P11" s="6">
        <f t="shared" si="3"/>
        <v>-51.950603000000001</v>
      </c>
    </row>
    <row r="12" spans="1:17" x14ac:dyDescent="0.25">
      <c r="B12">
        <v>8693795918.3673</v>
      </c>
      <c r="C12">
        <v>-6.1665478</v>
      </c>
      <c r="F12" s="6">
        <f t="shared" si="0"/>
        <v>12.386785714285999</v>
      </c>
      <c r="G12" s="11">
        <f t="shared" si="4"/>
        <v>-61.656334000000001</v>
      </c>
      <c r="H12" s="6">
        <f t="shared" si="1"/>
        <v>-51.656334000000001</v>
      </c>
      <c r="J12">
        <v>8693795918.3673</v>
      </c>
      <c r="K12">
        <v>-8.0851582999999998</v>
      </c>
      <c r="N12" s="6">
        <f t="shared" si="2"/>
        <v>12.386785714285999</v>
      </c>
      <c r="O12" s="11">
        <f t="shared" si="5"/>
        <v>-61.969119999999997</v>
      </c>
      <c r="P12" s="6">
        <f t="shared" si="3"/>
        <v>-51.969119999999997</v>
      </c>
    </row>
    <row r="13" spans="1:17" x14ac:dyDescent="0.25">
      <c r="B13">
        <v>8918061224.4897995</v>
      </c>
      <c r="C13">
        <v>-6.1483355</v>
      </c>
      <c r="F13" s="6">
        <f t="shared" si="0"/>
        <v>12.580326530612</v>
      </c>
      <c r="G13" s="11">
        <f t="shared" si="4"/>
        <v>-59.954151000000003</v>
      </c>
      <c r="H13" s="6">
        <f t="shared" si="1"/>
        <v>-49.954151000000003</v>
      </c>
      <c r="J13">
        <v>8918061224.4897995</v>
      </c>
      <c r="K13">
        <v>-8.0748233999999997</v>
      </c>
      <c r="N13" s="6">
        <f t="shared" si="2"/>
        <v>12.580326530612</v>
      </c>
      <c r="O13" s="11">
        <f t="shared" si="5"/>
        <v>-60.792839000000001</v>
      </c>
      <c r="P13" s="6">
        <f t="shared" si="3"/>
        <v>-50.792839000000001</v>
      </c>
    </row>
    <row r="14" spans="1:17" x14ac:dyDescent="0.25">
      <c r="B14">
        <v>9142326530.6121998</v>
      </c>
      <c r="C14">
        <v>-6.1110945000000001</v>
      </c>
      <c r="F14" s="6">
        <f t="shared" si="0"/>
        <v>12.773867346938999</v>
      </c>
      <c r="G14" s="11">
        <f t="shared" si="4"/>
        <v>-59.309638999999997</v>
      </c>
      <c r="H14" s="6">
        <f t="shared" si="1"/>
        <v>-49.309638999999997</v>
      </c>
      <c r="J14">
        <v>9142326530.6121998</v>
      </c>
      <c r="K14">
        <v>-8.0480671000000008</v>
      </c>
      <c r="N14" s="6">
        <f t="shared" si="2"/>
        <v>12.773867346938999</v>
      </c>
      <c r="O14" s="11">
        <f t="shared" si="5"/>
        <v>-60.813564</v>
      </c>
      <c r="P14" s="6">
        <f t="shared" si="3"/>
        <v>-50.813564</v>
      </c>
    </row>
    <row r="15" spans="1:17" x14ac:dyDescent="0.25">
      <c r="B15">
        <v>9366591836.7346992</v>
      </c>
      <c r="C15">
        <v>-5.9926744000000003</v>
      </c>
      <c r="F15" s="6">
        <f t="shared" si="0"/>
        <v>12.967408163264999</v>
      </c>
      <c r="G15" s="11">
        <f t="shared" si="4"/>
        <v>-59.217438000000001</v>
      </c>
      <c r="H15" s="6">
        <f t="shared" si="1"/>
        <v>-49.217438000000001</v>
      </c>
      <c r="J15">
        <v>9366591836.7346992</v>
      </c>
      <c r="K15">
        <v>-7.9630159999999997</v>
      </c>
      <c r="N15" s="6">
        <f t="shared" si="2"/>
        <v>12.967408163264999</v>
      </c>
      <c r="O15" s="11">
        <f t="shared" si="5"/>
        <v>-59.431365999999997</v>
      </c>
      <c r="P15" s="6">
        <f t="shared" si="3"/>
        <v>-49.431365999999997</v>
      </c>
    </row>
    <row r="16" spans="1:17" x14ac:dyDescent="0.25">
      <c r="B16">
        <v>9590857142.8570995</v>
      </c>
      <c r="C16">
        <v>-6.0637192999999998</v>
      </c>
      <c r="F16" s="6">
        <f t="shared" si="0"/>
        <v>13.160948979592</v>
      </c>
      <c r="G16" s="11">
        <f t="shared" si="4"/>
        <v>-58.217945</v>
      </c>
      <c r="H16" s="6">
        <f t="shared" si="1"/>
        <v>-48.217945</v>
      </c>
      <c r="J16">
        <v>9590857142.8570995</v>
      </c>
      <c r="K16">
        <v>-8.0007047999999994</v>
      </c>
      <c r="N16" s="6">
        <f t="shared" si="2"/>
        <v>13.160948979592</v>
      </c>
      <c r="O16" s="11">
        <f t="shared" si="5"/>
        <v>-58.699244999999998</v>
      </c>
      <c r="P16" s="6">
        <f t="shared" si="3"/>
        <v>-48.699244999999998</v>
      </c>
    </row>
    <row r="17" spans="2:16" x14ac:dyDescent="0.25">
      <c r="B17">
        <v>9815122448.9796009</v>
      </c>
      <c r="C17">
        <v>-6.1445049999999997</v>
      </c>
      <c r="F17" s="6">
        <f t="shared" si="0"/>
        <v>13.354489795917999</v>
      </c>
      <c r="G17" s="11">
        <f t="shared" si="4"/>
        <v>-56.654854</v>
      </c>
      <c r="H17" s="6">
        <f t="shared" si="1"/>
        <v>-46.654854</v>
      </c>
      <c r="J17">
        <v>9815122448.9796009</v>
      </c>
      <c r="K17">
        <v>-8.1097506999999993</v>
      </c>
      <c r="N17" s="6">
        <f t="shared" si="2"/>
        <v>13.354489795917999</v>
      </c>
      <c r="O17" s="11">
        <f t="shared" si="5"/>
        <v>-55.858714999999997</v>
      </c>
      <c r="P17" s="6">
        <f t="shared" si="3"/>
        <v>-45.858714999999997</v>
      </c>
    </row>
    <row r="18" spans="2:16" x14ac:dyDescent="0.25">
      <c r="B18">
        <v>10039387755.101999</v>
      </c>
      <c r="C18">
        <v>-6.1144904999999996</v>
      </c>
      <c r="F18" s="6">
        <f t="shared" si="0"/>
        <v>13.548030612245</v>
      </c>
      <c r="G18" s="11">
        <f t="shared" si="4"/>
        <v>-55.376606000000002</v>
      </c>
      <c r="H18" s="6">
        <f t="shared" si="1"/>
        <v>-45.376606000000002</v>
      </c>
      <c r="J18">
        <v>10039387755.101999</v>
      </c>
      <c r="K18">
        <v>-8.1344528</v>
      </c>
      <c r="N18" s="6">
        <f t="shared" si="2"/>
        <v>13.548030612245</v>
      </c>
      <c r="O18" s="11">
        <f t="shared" si="5"/>
        <v>-55.390064000000002</v>
      </c>
      <c r="P18" s="6">
        <f t="shared" si="3"/>
        <v>-45.390064000000002</v>
      </c>
    </row>
    <row r="19" spans="2:16" x14ac:dyDescent="0.25">
      <c r="B19">
        <v>10263653061.224001</v>
      </c>
      <c r="C19">
        <v>-6.1597061000000002</v>
      </c>
      <c r="F19" s="6">
        <f t="shared" si="0"/>
        <v>13.741571428571</v>
      </c>
      <c r="G19" s="11">
        <f t="shared" si="4"/>
        <v>-55.211196999999999</v>
      </c>
      <c r="H19" s="6">
        <f t="shared" si="1"/>
        <v>-45.211196999999999</v>
      </c>
      <c r="J19">
        <v>10263653061.224001</v>
      </c>
      <c r="K19">
        <v>-8.1981239000000006</v>
      </c>
      <c r="N19" s="6">
        <f t="shared" si="2"/>
        <v>13.741571428571</v>
      </c>
      <c r="O19" s="11">
        <f t="shared" si="5"/>
        <v>-55.092384000000003</v>
      </c>
      <c r="P19" s="6">
        <f t="shared" si="3"/>
        <v>-45.092384000000003</v>
      </c>
    </row>
    <row r="20" spans="2:16" x14ac:dyDescent="0.25">
      <c r="B20">
        <v>10487918367.347</v>
      </c>
      <c r="C20">
        <v>-6.1718453999999996</v>
      </c>
      <c r="F20" s="6">
        <f t="shared" si="0"/>
        <v>13.935112244898001</v>
      </c>
      <c r="G20" s="11">
        <f t="shared" si="4"/>
        <v>-55.610782999999998</v>
      </c>
      <c r="H20" s="6">
        <f t="shared" si="1"/>
        <v>-45.610782999999998</v>
      </c>
      <c r="J20">
        <v>10487918367.347</v>
      </c>
      <c r="K20">
        <v>-8.1862335000000002</v>
      </c>
      <c r="N20" s="6">
        <f t="shared" si="2"/>
        <v>13.935112244898001</v>
      </c>
      <c r="O20" s="11">
        <f t="shared" si="5"/>
        <v>-56.224865000000001</v>
      </c>
      <c r="P20" s="6">
        <f t="shared" si="3"/>
        <v>-46.224865000000001</v>
      </c>
    </row>
    <row r="21" spans="2:16" x14ac:dyDescent="0.25">
      <c r="B21">
        <v>10712183673.469</v>
      </c>
      <c r="C21">
        <v>-6.3780127000000002</v>
      </c>
      <c r="F21" s="6">
        <f t="shared" si="0"/>
        <v>14.128653061224002</v>
      </c>
      <c r="G21" s="11">
        <f t="shared" si="4"/>
        <v>-56.601756999999999</v>
      </c>
      <c r="H21" s="6">
        <f t="shared" si="1"/>
        <v>-46.601756999999999</v>
      </c>
      <c r="J21">
        <v>10712183673.469</v>
      </c>
      <c r="K21">
        <v>-8.3782568000000008</v>
      </c>
      <c r="N21" s="6">
        <f t="shared" si="2"/>
        <v>14.128653061224002</v>
      </c>
      <c r="O21" s="11">
        <f t="shared" si="5"/>
        <v>-56.860767000000003</v>
      </c>
      <c r="P21" s="6">
        <f t="shared" si="3"/>
        <v>-46.860767000000003</v>
      </c>
    </row>
    <row r="22" spans="2:16" x14ac:dyDescent="0.25">
      <c r="B22">
        <v>10936448979.591999</v>
      </c>
      <c r="C22">
        <v>-6.3069037999999997</v>
      </c>
      <c r="F22" s="6">
        <f t="shared" si="0"/>
        <v>14.322193877551001</v>
      </c>
      <c r="G22" s="11">
        <f t="shared" si="4"/>
        <v>-56.233902</v>
      </c>
      <c r="H22" s="6">
        <f t="shared" si="1"/>
        <v>-46.233902</v>
      </c>
      <c r="J22">
        <v>10936448979.591999</v>
      </c>
      <c r="K22">
        <v>-8.3717269999999999</v>
      </c>
      <c r="N22" s="6">
        <f t="shared" si="2"/>
        <v>14.322193877551001</v>
      </c>
      <c r="O22" s="11">
        <f t="shared" si="5"/>
        <v>-57.627243</v>
      </c>
      <c r="P22" s="6">
        <f t="shared" si="3"/>
        <v>-47.627243</v>
      </c>
    </row>
    <row r="23" spans="2:16" x14ac:dyDescent="0.25">
      <c r="B23">
        <v>11160714285.714001</v>
      </c>
      <c r="C23">
        <v>-6.3759912999999999</v>
      </c>
      <c r="F23" s="6">
        <f t="shared" si="0"/>
        <v>14.515734693878001</v>
      </c>
      <c r="G23" s="11">
        <f t="shared" si="4"/>
        <v>-55.642487000000003</v>
      </c>
      <c r="H23" s="6">
        <f t="shared" si="1"/>
        <v>-45.642487000000003</v>
      </c>
      <c r="J23">
        <v>11160714285.714001</v>
      </c>
      <c r="K23">
        <v>-8.4438628999999992</v>
      </c>
      <c r="N23" s="6">
        <f t="shared" si="2"/>
        <v>14.515734693878001</v>
      </c>
      <c r="O23" s="11">
        <f t="shared" si="5"/>
        <v>-57.455832999999998</v>
      </c>
      <c r="P23" s="6">
        <f t="shared" si="3"/>
        <v>-47.455832999999998</v>
      </c>
    </row>
    <row r="24" spans="2:16" x14ac:dyDescent="0.25">
      <c r="B24">
        <v>11384979591.837</v>
      </c>
      <c r="C24">
        <v>-6.4506407000000001</v>
      </c>
      <c r="F24" s="6">
        <f t="shared" si="0"/>
        <v>14.709275510204</v>
      </c>
      <c r="G24" s="11">
        <f t="shared" si="4"/>
        <v>-54.135871999999999</v>
      </c>
      <c r="H24" s="6">
        <f t="shared" si="1"/>
        <v>-44.135871999999999</v>
      </c>
      <c r="J24">
        <v>11384979591.837</v>
      </c>
      <c r="K24">
        <v>-8.5004577999999995</v>
      </c>
      <c r="N24" s="6">
        <f t="shared" si="2"/>
        <v>14.709275510204</v>
      </c>
      <c r="O24" s="11">
        <f t="shared" si="5"/>
        <v>-57.554214000000002</v>
      </c>
      <c r="P24" s="6">
        <f t="shared" si="3"/>
        <v>-47.554214000000002</v>
      </c>
    </row>
    <row r="25" spans="2:16" x14ac:dyDescent="0.25">
      <c r="B25">
        <v>11609244897.959</v>
      </c>
      <c r="C25">
        <v>-6.3414073000000002</v>
      </c>
      <c r="F25" s="6">
        <f t="shared" si="0"/>
        <v>14.902816326531001</v>
      </c>
      <c r="G25" s="11">
        <f t="shared" si="4"/>
        <v>-53.750427000000002</v>
      </c>
      <c r="H25" s="6">
        <f t="shared" si="1"/>
        <v>-43.750427000000002</v>
      </c>
      <c r="J25">
        <v>11609244897.959</v>
      </c>
      <c r="K25">
        <v>-8.4261665000000008</v>
      </c>
      <c r="N25" s="6">
        <f t="shared" si="2"/>
        <v>14.902816326531001</v>
      </c>
      <c r="O25" s="11">
        <f t="shared" si="5"/>
        <v>-57.520142</v>
      </c>
      <c r="P25" s="6">
        <f t="shared" si="3"/>
        <v>-47.520142</v>
      </c>
    </row>
    <row r="26" spans="2:16" x14ac:dyDescent="0.25">
      <c r="B26">
        <v>11833510204.082001</v>
      </c>
      <c r="C26">
        <v>-6.2905340000000001</v>
      </c>
      <c r="F26" s="6">
        <f t="shared" si="0"/>
        <v>15.096357142857</v>
      </c>
      <c r="G26" s="11">
        <f t="shared" si="4"/>
        <v>-54.322685</v>
      </c>
      <c r="H26" s="6">
        <f t="shared" si="1"/>
        <v>-44.322685</v>
      </c>
      <c r="J26">
        <v>11833510204.082001</v>
      </c>
      <c r="K26">
        <v>-8.3636064999999995</v>
      </c>
      <c r="N26" s="6">
        <f t="shared" si="2"/>
        <v>15.096357142857</v>
      </c>
      <c r="O26" s="11">
        <f t="shared" si="5"/>
        <v>-57.568600000000004</v>
      </c>
      <c r="P26" s="6">
        <f t="shared" si="3"/>
        <v>-47.568600000000004</v>
      </c>
    </row>
    <row r="27" spans="2:16" x14ac:dyDescent="0.25">
      <c r="B27">
        <v>12057775510.204</v>
      </c>
      <c r="C27">
        <v>-6.4224566999999997</v>
      </c>
      <c r="F27" s="6">
        <f t="shared" si="0"/>
        <v>15.289897959184</v>
      </c>
      <c r="G27" s="11">
        <f t="shared" si="4"/>
        <v>-55.793807999999999</v>
      </c>
      <c r="H27" s="6">
        <f t="shared" si="1"/>
        <v>-45.793807999999999</v>
      </c>
      <c r="J27">
        <v>12057775510.204</v>
      </c>
      <c r="K27">
        <v>-8.4096785000000001</v>
      </c>
      <c r="N27" s="6">
        <f t="shared" si="2"/>
        <v>15.289897959184</v>
      </c>
      <c r="O27" s="11">
        <f t="shared" si="5"/>
        <v>-56.722014999999999</v>
      </c>
      <c r="P27" s="6">
        <f t="shared" si="3"/>
        <v>-46.722014999999999</v>
      </c>
    </row>
    <row r="28" spans="2:16" x14ac:dyDescent="0.25">
      <c r="B28">
        <v>12282040816.327</v>
      </c>
      <c r="C28">
        <v>-6.5318335999999997</v>
      </c>
      <c r="F28" s="6">
        <f t="shared" si="0"/>
        <v>15.483438775510001</v>
      </c>
      <c r="G28" s="11">
        <f t="shared" si="4"/>
        <v>-56.572009999999999</v>
      </c>
      <c r="H28" s="6">
        <f t="shared" si="1"/>
        <v>-46.572009999999999</v>
      </c>
      <c r="J28">
        <v>12282040816.327</v>
      </c>
      <c r="K28">
        <v>-8.5078726000000007</v>
      </c>
      <c r="N28" s="6">
        <f t="shared" si="2"/>
        <v>15.483438775510001</v>
      </c>
      <c r="O28" s="11">
        <f t="shared" si="5"/>
        <v>-56.236294000000001</v>
      </c>
      <c r="P28" s="6">
        <f t="shared" si="3"/>
        <v>-46.236294000000001</v>
      </c>
    </row>
    <row r="29" spans="2:16" x14ac:dyDescent="0.25">
      <c r="B29">
        <v>12506306122.448999</v>
      </c>
      <c r="C29">
        <v>-6.4726982</v>
      </c>
      <c r="F29" s="6">
        <f t="shared" si="0"/>
        <v>15.676979591837</v>
      </c>
      <c r="G29" s="11">
        <f t="shared" si="4"/>
        <v>-56.762439999999998</v>
      </c>
      <c r="H29" s="6">
        <f t="shared" si="1"/>
        <v>-46.762439999999998</v>
      </c>
      <c r="J29">
        <v>12506306122.448999</v>
      </c>
      <c r="K29">
        <v>-8.5592690000000005</v>
      </c>
      <c r="N29" s="6">
        <f t="shared" si="2"/>
        <v>15.676979591837</v>
      </c>
      <c r="O29" s="11">
        <f t="shared" si="5"/>
        <v>-56.576251999999997</v>
      </c>
      <c r="P29" s="6">
        <f t="shared" si="3"/>
        <v>-46.576251999999997</v>
      </c>
    </row>
    <row r="30" spans="2:16" x14ac:dyDescent="0.25">
      <c r="B30">
        <v>12730571428.570999</v>
      </c>
      <c r="C30">
        <v>-6.4497356000000003</v>
      </c>
      <c r="F30" s="6">
        <f t="shared" si="0"/>
        <v>15.870520408162999</v>
      </c>
      <c r="G30" s="11">
        <f t="shared" si="4"/>
        <v>-56.560867000000002</v>
      </c>
      <c r="H30" s="6">
        <f t="shared" si="1"/>
        <v>-46.560867000000002</v>
      </c>
      <c r="J30">
        <v>12730571428.570999</v>
      </c>
      <c r="K30">
        <v>-8.4892368000000005</v>
      </c>
      <c r="N30" s="6">
        <f t="shared" si="2"/>
        <v>15.870520408162999</v>
      </c>
      <c r="O30" s="11">
        <f t="shared" si="5"/>
        <v>-57.709556999999997</v>
      </c>
      <c r="P30" s="6">
        <f t="shared" si="3"/>
        <v>-47.709556999999997</v>
      </c>
    </row>
    <row r="31" spans="2:16" x14ac:dyDescent="0.25">
      <c r="B31">
        <v>12954836734.694</v>
      </c>
      <c r="C31">
        <v>-6.5011687</v>
      </c>
      <c r="F31" s="6">
        <f t="shared" si="0"/>
        <v>16.064061224490001</v>
      </c>
      <c r="G31" s="11">
        <f t="shared" si="4"/>
        <v>-56.942954999999998</v>
      </c>
      <c r="H31" s="6">
        <f t="shared" si="1"/>
        <v>-46.942954999999998</v>
      </c>
      <c r="J31">
        <v>12954836734.694</v>
      </c>
      <c r="K31">
        <v>-8.5341635</v>
      </c>
      <c r="N31" s="6">
        <f t="shared" si="2"/>
        <v>16.064061224490001</v>
      </c>
      <c r="O31" s="11">
        <f t="shared" si="5"/>
        <v>-59.542461000000003</v>
      </c>
      <c r="P31" s="6">
        <f t="shared" si="3"/>
        <v>-49.542461000000003</v>
      </c>
    </row>
    <row r="32" spans="2:16" x14ac:dyDescent="0.25">
      <c r="B32">
        <v>13179102040.816</v>
      </c>
      <c r="C32">
        <v>-6.4580145</v>
      </c>
      <c r="F32" s="6">
        <f t="shared" si="0"/>
        <v>16.257602040816</v>
      </c>
      <c r="G32" s="11">
        <f t="shared" si="4"/>
        <v>-58.512084999999999</v>
      </c>
      <c r="H32" s="6">
        <f t="shared" si="1"/>
        <v>-48.512084999999999</v>
      </c>
      <c r="J32">
        <v>13179102040.816</v>
      </c>
      <c r="K32">
        <v>-8.5987224999999992</v>
      </c>
      <c r="N32" s="6">
        <f t="shared" si="2"/>
        <v>16.257602040816</v>
      </c>
      <c r="O32" s="11">
        <f t="shared" si="5"/>
        <v>-60.883183000000002</v>
      </c>
      <c r="P32" s="6">
        <f t="shared" si="3"/>
        <v>-50.883183000000002</v>
      </c>
    </row>
    <row r="33" spans="2:16" x14ac:dyDescent="0.25">
      <c r="B33">
        <v>13403367346.938999</v>
      </c>
      <c r="C33">
        <v>-6.4103536999999999</v>
      </c>
      <c r="F33" s="6">
        <f t="shared" si="0"/>
        <v>16.451142857143001</v>
      </c>
      <c r="G33" s="11">
        <f t="shared" si="4"/>
        <v>-59.648121000000003</v>
      </c>
      <c r="H33" s="6">
        <f t="shared" si="1"/>
        <v>-49.648121000000003</v>
      </c>
      <c r="J33">
        <v>13403367346.938999</v>
      </c>
      <c r="K33">
        <v>-8.5601891999999999</v>
      </c>
      <c r="N33" s="6">
        <f t="shared" si="2"/>
        <v>16.451142857143001</v>
      </c>
      <c r="O33" s="11">
        <f t="shared" si="5"/>
        <v>-61.082980999999997</v>
      </c>
      <c r="P33" s="6">
        <f t="shared" si="3"/>
        <v>-51.082980999999997</v>
      </c>
    </row>
    <row r="34" spans="2:16" x14ac:dyDescent="0.25">
      <c r="B34">
        <v>13627632653.061001</v>
      </c>
      <c r="C34">
        <v>-6.450386</v>
      </c>
      <c r="F34" s="6">
        <f t="shared" si="0"/>
        <v>16.644683673469</v>
      </c>
      <c r="G34" s="11">
        <f t="shared" si="4"/>
        <v>-61.195095000000002</v>
      </c>
      <c r="H34" s="6">
        <f t="shared" si="1"/>
        <v>-51.195095000000002</v>
      </c>
      <c r="J34">
        <v>13627632653.061001</v>
      </c>
      <c r="K34">
        <v>-8.5679092000000008</v>
      </c>
      <c r="N34" s="6">
        <f t="shared" si="2"/>
        <v>16.644683673469</v>
      </c>
      <c r="O34" s="11">
        <f t="shared" si="5"/>
        <v>-59.995556000000001</v>
      </c>
      <c r="P34" s="6">
        <f t="shared" si="3"/>
        <v>-49.995556000000001</v>
      </c>
    </row>
    <row r="35" spans="2:16" x14ac:dyDescent="0.25">
      <c r="B35">
        <v>13851897959.184</v>
      </c>
      <c r="C35">
        <v>-6.5013551999999999</v>
      </c>
      <c r="F35" s="6">
        <f t="shared" si="0"/>
        <v>16.838224489795998</v>
      </c>
      <c r="G35" s="11">
        <f t="shared" si="4"/>
        <v>-60.263801999999998</v>
      </c>
      <c r="H35" s="6">
        <f t="shared" si="1"/>
        <v>-50.263801999999998</v>
      </c>
      <c r="J35">
        <v>13851897959.184</v>
      </c>
      <c r="K35">
        <v>-8.6163378000000002</v>
      </c>
      <c r="N35" s="6">
        <f t="shared" si="2"/>
        <v>16.838224489795998</v>
      </c>
      <c r="O35" s="11">
        <f t="shared" si="5"/>
        <v>-59.437514999999998</v>
      </c>
      <c r="P35" s="6">
        <f t="shared" si="3"/>
        <v>-49.437514999999998</v>
      </c>
    </row>
    <row r="36" spans="2:16" x14ac:dyDescent="0.25">
      <c r="B36">
        <v>14076163265.306</v>
      </c>
      <c r="C36">
        <v>-6.4709023999999999</v>
      </c>
      <c r="F36" s="6">
        <f t="shared" si="0"/>
        <v>17.031765306122001</v>
      </c>
      <c r="G36" s="11">
        <f t="shared" si="4"/>
        <v>-59.525950999999999</v>
      </c>
      <c r="H36" s="6">
        <f t="shared" si="1"/>
        <v>-49.525950999999999</v>
      </c>
      <c r="J36">
        <v>14076163265.306</v>
      </c>
      <c r="K36">
        <v>-8.6654701000000003</v>
      </c>
      <c r="N36" s="6">
        <f t="shared" si="2"/>
        <v>17.031765306122001</v>
      </c>
      <c r="O36" s="11">
        <f t="shared" si="5"/>
        <v>-60.744926</v>
      </c>
      <c r="P36" s="6">
        <f t="shared" si="3"/>
        <v>-50.744926</v>
      </c>
    </row>
    <row r="37" spans="2:16" x14ac:dyDescent="0.25">
      <c r="B37">
        <v>14300428571.429001</v>
      </c>
      <c r="C37">
        <v>-6.3850883999999999</v>
      </c>
      <c r="F37" s="6">
        <f t="shared" ref="F37:F68" si="6">B145/1000000000</f>
        <v>17.225306122449002</v>
      </c>
      <c r="G37" s="11">
        <f t="shared" si="4"/>
        <v>-58.392158999999999</v>
      </c>
      <c r="H37" s="6">
        <f t="shared" ref="H37:H68" si="7">D145</f>
        <v>-48.392158999999999</v>
      </c>
      <c r="J37">
        <v>14300428571.429001</v>
      </c>
      <c r="K37">
        <v>-8.604393</v>
      </c>
      <c r="N37" s="6">
        <f t="shared" ref="N37:N68" si="8">J145/1000000000</f>
        <v>17.225306122449002</v>
      </c>
      <c r="O37" s="11">
        <f t="shared" si="5"/>
        <v>-61.452679000000003</v>
      </c>
      <c r="P37" s="6">
        <f t="shared" ref="P37:P68" si="9">L145</f>
        <v>-51.452679000000003</v>
      </c>
    </row>
    <row r="38" spans="2:16" x14ac:dyDescent="0.25">
      <c r="B38">
        <v>14524693877.551001</v>
      </c>
      <c r="C38">
        <v>-6.4948157999999996</v>
      </c>
      <c r="F38" s="6">
        <f t="shared" si="6"/>
        <v>17.418846938775999</v>
      </c>
      <c r="G38" s="11">
        <f t="shared" si="4"/>
        <v>-60.343330000000002</v>
      </c>
      <c r="H38" s="6">
        <f t="shared" si="7"/>
        <v>-50.343330000000002</v>
      </c>
      <c r="J38">
        <v>14524693877.551001</v>
      </c>
      <c r="K38">
        <v>-8.6600151000000007</v>
      </c>
      <c r="N38" s="6">
        <f t="shared" si="8"/>
        <v>17.418846938775999</v>
      </c>
      <c r="O38" s="11">
        <f t="shared" si="5"/>
        <v>-61.343620000000001</v>
      </c>
      <c r="P38" s="6">
        <f t="shared" si="9"/>
        <v>-51.343620000000001</v>
      </c>
    </row>
    <row r="39" spans="2:16" x14ac:dyDescent="0.25">
      <c r="B39">
        <v>14748959183.673</v>
      </c>
      <c r="C39">
        <v>-6.5534682000000002</v>
      </c>
      <c r="F39" s="6">
        <f t="shared" si="6"/>
        <v>17.612387755102002</v>
      </c>
      <c r="G39" s="11">
        <f t="shared" si="4"/>
        <v>-61.762352</v>
      </c>
      <c r="H39" s="6">
        <f t="shared" si="7"/>
        <v>-51.762352</v>
      </c>
      <c r="J39">
        <v>14748959183.673</v>
      </c>
      <c r="K39">
        <v>-8.6788120000000006</v>
      </c>
      <c r="N39" s="6">
        <f t="shared" si="8"/>
        <v>17.612387755102002</v>
      </c>
      <c r="O39" s="11">
        <f t="shared" si="5"/>
        <v>-59.542484000000002</v>
      </c>
      <c r="P39" s="6">
        <f t="shared" si="9"/>
        <v>-49.542484000000002</v>
      </c>
    </row>
    <row r="40" spans="2:16" x14ac:dyDescent="0.25">
      <c r="B40">
        <v>14973224489.796</v>
      </c>
      <c r="C40">
        <v>-6.5448922999999999</v>
      </c>
      <c r="F40" s="6">
        <f t="shared" si="6"/>
        <v>17.805928571429</v>
      </c>
      <c r="G40" s="11">
        <f t="shared" si="4"/>
        <v>-64.322426000000007</v>
      </c>
      <c r="H40" s="6">
        <f t="shared" si="7"/>
        <v>-54.322426</v>
      </c>
      <c r="J40">
        <v>14973224489.796</v>
      </c>
      <c r="K40">
        <v>-8.6628360999999998</v>
      </c>
      <c r="N40" s="6">
        <f t="shared" si="8"/>
        <v>17.805928571429</v>
      </c>
      <c r="O40" s="11">
        <f t="shared" si="5"/>
        <v>-59.306556999999998</v>
      </c>
      <c r="P40" s="6">
        <f t="shared" si="9"/>
        <v>-49.306556999999998</v>
      </c>
    </row>
    <row r="41" spans="2:16" x14ac:dyDescent="0.25">
      <c r="B41">
        <v>15197489795.917999</v>
      </c>
      <c r="C41">
        <v>-6.6661238999999997</v>
      </c>
      <c r="F41" s="6">
        <f t="shared" si="6"/>
        <v>17.999469387755003</v>
      </c>
      <c r="G41" s="11">
        <f t="shared" si="4"/>
        <v>-63.832436000000001</v>
      </c>
      <c r="H41" s="6">
        <f t="shared" si="7"/>
        <v>-53.832436000000001</v>
      </c>
      <c r="J41">
        <v>15197489795.917999</v>
      </c>
      <c r="K41">
        <v>-8.6934041999999998</v>
      </c>
      <c r="N41" s="6">
        <f t="shared" si="8"/>
        <v>17.999469387755003</v>
      </c>
      <c r="O41" s="11">
        <f t="shared" si="5"/>
        <v>-59.340637000000001</v>
      </c>
      <c r="P41" s="6">
        <f t="shared" si="9"/>
        <v>-49.340637000000001</v>
      </c>
    </row>
    <row r="42" spans="2:16" x14ac:dyDescent="0.25">
      <c r="B42">
        <v>15421755102.041</v>
      </c>
      <c r="C42">
        <v>-6.8100386000000004</v>
      </c>
      <c r="F42" s="6">
        <f t="shared" si="6"/>
        <v>18.193010204082</v>
      </c>
      <c r="G42" s="11">
        <f t="shared" si="4"/>
        <v>-65.030349999999999</v>
      </c>
      <c r="H42" s="6">
        <f t="shared" si="7"/>
        <v>-55.030349999999999</v>
      </c>
      <c r="J42">
        <v>15421755102.041</v>
      </c>
      <c r="K42">
        <v>-8.7663735999999997</v>
      </c>
      <c r="N42" s="6">
        <f t="shared" si="8"/>
        <v>18.193010204082</v>
      </c>
      <c r="O42" s="11">
        <f t="shared" si="5"/>
        <v>-59.137554000000002</v>
      </c>
      <c r="P42" s="6">
        <f t="shared" si="9"/>
        <v>-49.137554000000002</v>
      </c>
    </row>
    <row r="43" spans="2:16" x14ac:dyDescent="0.25">
      <c r="B43">
        <v>15646020408.163</v>
      </c>
      <c r="C43">
        <v>-6.9622292999999997</v>
      </c>
      <c r="F43" s="6">
        <f t="shared" si="6"/>
        <v>18.386551020408</v>
      </c>
      <c r="G43" s="11">
        <f t="shared" si="4"/>
        <v>-63.561110999999997</v>
      </c>
      <c r="H43" s="6">
        <f t="shared" si="7"/>
        <v>-53.561110999999997</v>
      </c>
      <c r="J43">
        <v>15646020408.163</v>
      </c>
      <c r="K43">
        <v>-8.8661165000000004</v>
      </c>
      <c r="N43" s="6">
        <f t="shared" si="8"/>
        <v>18.386551020408</v>
      </c>
      <c r="O43" s="11">
        <f t="shared" si="5"/>
        <v>-57.333618000000001</v>
      </c>
      <c r="P43" s="6">
        <f t="shared" si="9"/>
        <v>-47.333618000000001</v>
      </c>
    </row>
    <row r="44" spans="2:16" x14ac:dyDescent="0.25">
      <c r="B44">
        <v>15870285714.285999</v>
      </c>
      <c r="C44">
        <v>-7.1003714000000002</v>
      </c>
      <c r="F44" s="6">
        <f t="shared" si="6"/>
        <v>18.580091836735001</v>
      </c>
      <c r="G44" s="11">
        <f t="shared" si="4"/>
        <v>-63.042487999999999</v>
      </c>
      <c r="H44" s="6">
        <f t="shared" si="7"/>
        <v>-53.042487999999999</v>
      </c>
      <c r="J44">
        <v>15870285714.285999</v>
      </c>
      <c r="K44">
        <v>-8.9243059000000002</v>
      </c>
      <c r="N44" s="6">
        <f t="shared" si="8"/>
        <v>18.580091836735001</v>
      </c>
      <c r="O44" s="11">
        <f t="shared" si="5"/>
        <v>-55.317920999999998</v>
      </c>
      <c r="P44" s="6">
        <f t="shared" si="9"/>
        <v>-45.317920999999998</v>
      </c>
    </row>
    <row r="45" spans="2:16" x14ac:dyDescent="0.25">
      <c r="B45">
        <v>16094551020.408001</v>
      </c>
      <c r="C45">
        <v>-7.2030200999999998</v>
      </c>
      <c r="F45" s="6">
        <f t="shared" si="6"/>
        <v>18.773632653061</v>
      </c>
      <c r="G45" s="11">
        <f t="shared" si="4"/>
        <v>-61.914921</v>
      </c>
      <c r="H45" s="6">
        <f t="shared" si="7"/>
        <v>-51.914921</v>
      </c>
      <c r="J45">
        <v>16094551020.408001</v>
      </c>
      <c r="K45">
        <v>-8.9605045000000008</v>
      </c>
      <c r="N45" s="6">
        <f t="shared" si="8"/>
        <v>18.773632653061</v>
      </c>
      <c r="O45" s="11">
        <f t="shared" si="5"/>
        <v>-53.847889000000002</v>
      </c>
      <c r="P45" s="6">
        <f t="shared" si="9"/>
        <v>-43.847889000000002</v>
      </c>
    </row>
    <row r="46" spans="2:16" x14ac:dyDescent="0.25">
      <c r="B46">
        <v>16318816326.531</v>
      </c>
      <c r="C46">
        <v>-7.2982282999999999</v>
      </c>
      <c r="F46" s="6">
        <f t="shared" si="6"/>
        <v>18.967173469388001</v>
      </c>
      <c r="G46" s="11">
        <f t="shared" si="4"/>
        <v>-60.291736999999998</v>
      </c>
      <c r="H46" s="6">
        <f t="shared" si="7"/>
        <v>-50.291736999999998</v>
      </c>
      <c r="J46">
        <v>16318816326.531</v>
      </c>
      <c r="K46">
        <v>-9.1223354000000008</v>
      </c>
      <c r="N46" s="6">
        <f t="shared" si="8"/>
        <v>18.967173469388001</v>
      </c>
      <c r="O46" s="11">
        <f t="shared" si="5"/>
        <v>-53.623351999999997</v>
      </c>
      <c r="P46" s="6">
        <f t="shared" si="9"/>
        <v>-43.623351999999997</v>
      </c>
    </row>
    <row r="47" spans="2:16" x14ac:dyDescent="0.25">
      <c r="B47">
        <v>16543081632.653</v>
      </c>
      <c r="C47">
        <v>-7.366498</v>
      </c>
      <c r="F47" s="6">
        <f t="shared" si="6"/>
        <v>19.160714285714</v>
      </c>
      <c r="G47" s="11">
        <f t="shared" si="4"/>
        <v>-58.820239999999998</v>
      </c>
      <c r="H47" s="6">
        <f t="shared" si="7"/>
        <v>-48.820239999999998</v>
      </c>
      <c r="J47">
        <v>16543081632.653</v>
      </c>
      <c r="K47">
        <v>-9.1789655999999997</v>
      </c>
      <c r="N47" s="6">
        <f t="shared" si="8"/>
        <v>19.160714285714</v>
      </c>
      <c r="O47" s="11">
        <f t="shared" si="5"/>
        <v>-54.759819</v>
      </c>
      <c r="P47" s="6">
        <f t="shared" si="9"/>
        <v>-44.759819</v>
      </c>
    </row>
    <row r="48" spans="2:16" x14ac:dyDescent="0.25">
      <c r="B48">
        <v>16767346938.775999</v>
      </c>
      <c r="C48">
        <v>-7.3270597000000004</v>
      </c>
      <c r="F48" s="6">
        <f t="shared" si="6"/>
        <v>19.354255102041002</v>
      </c>
      <c r="G48" s="11">
        <f t="shared" si="4"/>
        <v>-56.904350000000001</v>
      </c>
      <c r="H48" s="6">
        <f t="shared" si="7"/>
        <v>-46.904350000000001</v>
      </c>
      <c r="J48">
        <v>16767346938.775999</v>
      </c>
      <c r="K48">
        <v>-9.2595691999999996</v>
      </c>
      <c r="N48" s="6">
        <f t="shared" si="8"/>
        <v>19.354255102041002</v>
      </c>
      <c r="O48" s="11">
        <f t="shared" si="5"/>
        <v>-55.215964999999997</v>
      </c>
      <c r="P48" s="6">
        <f t="shared" si="9"/>
        <v>-45.215964999999997</v>
      </c>
    </row>
    <row r="49" spans="2:16" x14ac:dyDescent="0.25">
      <c r="B49">
        <v>16991612244.898001</v>
      </c>
      <c r="C49">
        <v>-7.3660769000000004</v>
      </c>
      <c r="F49" s="6">
        <f t="shared" si="6"/>
        <v>19.547795918367001</v>
      </c>
      <c r="G49" s="11">
        <f t="shared" si="4"/>
        <v>-56.734962000000003</v>
      </c>
      <c r="H49" s="6">
        <f t="shared" si="7"/>
        <v>-46.734962000000003</v>
      </c>
      <c r="J49">
        <v>16991612244.898001</v>
      </c>
      <c r="K49">
        <v>-9.3067141000000007</v>
      </c>
      <c r="N49" s="6">
        <f t="shared" si="8"/>
        <v>19.547795918367001</v>
      </c>
      <c r="O49" s="11">
        <f t="shared" si="5"/>
        <v>-56.025317999999999</v>
      </c>
      <c r="P49" s="6">
        <f t="shared" si="9"/>
        <v>-46.025317999999999</v>
      </c>
    </row>
    <row r="50" spans="2:16" x14ac:dyDescent="0.25">
      <c r="B50">
        <v>17215877551.02</v>
      </c>
      <c r="C50">
        <v>-7.4285879000000001</v>
      </c>
      <c r="F50" s="6">
        <f t="shared" si="6"/>
        <v>19.741336734693999</v>
      </c>
      <c r="G50" s="11">
        <f t="shared" si="4"/>
        <v>-57.744124999999997</v>
      </c>
      <c r="H50" s="6">
        <f t="shared" si="7"/>
        <v>-47.744124999999997</v>
      </c>
      <c r="J50">
        <v>17215877551.02</v>
      </c>
      <c r="K50">
        <v>-9.2972325999999992</v>
      </c>
      <c r="N50" s="6">
        <f t="shared" si="8"/>
        <v>19.741336734693999</v>
      </c>
      <c r="O50" s="11">
        <f t="shared" si="5"/>
        <v>-57.517670000000003</v>
      </c>
      <c r="P50" s="6">
        <f t="shared" si="9"/>
        <v>-47.517670000000003</v>
      </c>
    </row>
    <row r="51" spans="2:16" x14ac:dyDescent="0.25">
      <c r="B51">
        <v>17440142857.143002</v>
      </c>
      <c r="C51">
        <v>-7.5325341000000003</v>
      </c>
      <c r="F51" s="6">
        <f t="shared" si="6"/>
        <v>19.934877551020001</v>
      </c>
      <c r="G51" s="11">
        <f t="shared" si="4"/>
        <v>-58.829208000000001</v>
      </c>
      <c r="H51" s="6">
        <f t="shared" si="7"/>
        <v>-48.829208000000001</v>
      </c>
      <c r="J51">
        <v>17440142857.143002</v>
      </c>
      <c r="K51">
        <v>-9.2251615999999999</v>
      </c>
      <c r="N51" s="6">
        <f t="shared" si="8"/>
        <v>19.934877551020001</v>
      </c>
      <c r="O51" s="11">
        <f t="shared" si="5"/>
        <v>-60.155566999999998</v>
      </c>
      <c r="P51" s="6">
        <f t="shared" si="9"/>
        <v>-50.155566999999998</v>
      </c>
    </row>
    <row r="52" spans="2:16" x14ac:dyDescent="0.25">
      <c r="B52">
        <v>17664408163.264999</v>
      </c>
      <c r="C52">
        <v>-7.7107153000000004</v>
      </c>
      <c r="F52" s="6">
        <f t="shared" si="6"/>
        <v>20.128418367346999</v>
      </c>
      <c r="G52" s="11">
        <f t="shared" si="4"/>
        <v>-59.705334000000001</v>
      </c>
      <c r="H52" s="6">
        <f t="shared" si="7"/>
        <v>-49.705334000000001</v>
      </c>
      <c r="J52">
        <v>17664408163.264999</v>
      </c>
      <c r="K52">
        <v>-9.1049842999999999</v>
      </c>
      <c r="N52" s="6">
        <f t="shared" si="8"/>
        <v>20.128418367346999</v>
      </c>
      <c r="O52" s="11">
        <f t="shared" si="5"/>
        <v>-60.534652999999999</v>
      </c>
      <c r="P52" s="6">
        <f t="shared" si="9"/>
        <v>-50.534652999999999</v>
      </c>
    </row>
    <row r="53" spans="2:16" x14ac:dyDescent="0.25">
      <c r="B53">
        <v>17888673469.388</v>
      </c>
      <c r="C53">
        <v>-7.8382921000000003</v>
      </c>
      <c r="F53" s="6">
        <f t="shared" si="6"/>
        <v>20.321959183673002</v>
      </c>
      <c r="G53" s="11">
        <f t="shared" si="4"/>
        <v>-59.8904</v>
      </c>
      <c r="H53" s="6">
        <f t="shared" si="7"/>
        <v>-49.8904</v>
      </c>
      <c r="J53">
        <v>17888673469.388</v>
      </c>
      <c r="K53">
        <v>-9.0713662999999993</v>
      </c>
      <c r="N53" s="6">
        <f t="shared" si="8"/>
        <v>20.321959183673002</v>
      </c>
      <c r="O53" s="11">
        <f t="shared" si="5"/>
        <v>-58.574562</v>
      </c>
      <c r="P53" s="6">
        <f t="shared" si="9"/>
        <v>-48.574562</v>
      </c>
    </row>
    <row r="54" spans="2:16" x14ac:dyDescent="0.25">
      <c r="B54">
        <v>18112938775.509998</v>
      </c>
      <c r="C54">
        <v>-8.0073652000000006</v>
      </c>
      <c r="F54" s="6">
        <f t="shared" si="6"/>
        <v>20.515499999999999</v>
      </c>
      <c r="G54" s="11">
        <f t="shared" si="4"/>
        <v>-58.115273000000002</v>
      </c>
      <c r="H54" s="6">
        <f t="shared" si="7"/>
        <v>-48.115273000000002</v>
      </c>
      <c r="J54">
        <v>18112938775.509998</v>
      </c>
      <c r="K54">
        <v>-9.1391019999999994</v>
      </c>
      <c r="N54" s="6">
        <f t="shared" si="8"/>
        <v>20.515499999999999</v>
      </c>
      <c r="O54" s="11">
        <f t="shared" si="5"/>
        <v>-55.512931999999999</v>
      </c>
      <c r="P54" s="6">
        <f t="shared" si="9"/>
        <v>-45.512931999999999</v>
      </c>
    </row>
    <row r="55" spans="2:16" x14ac:dyDescent="0.25">
      <c r="B55">
        <v>18337204081.632999</v>
      </c>
      <c r="C55">
        <v>-8.2156705999999993</v>
      </c>
      <c r="F55" s="6">
        <f t="shared" si="6"/>
        <v>20.709040816327001</v>
      </c>
      <c r="G55" s="11">
        <f t="shared" si="4"/>
        <v>-56.747238000000003</v>
      </c>
      <c r="H55" s="6">
        <f t="shared" si="7"/>
        <v>-46.747238000000003</v>
      </c>
      <c r="J55">
        <v>18337204081.632999</v>
      </c>
      <c r="K55">
        <v>-9.2273540000000001</v>
      </c>
      <c r="N55" s="6">
        <f t="shared" si="8"/>
        <v>20.709040816327001</v>
      </c>
      <c r="O55" s="11">
        <f t="shared" si="5"/>
        <v>-54.699317999999998</v>
      </c>
      <c r="P55" s="6">
        <f t="shared" si="9"/>
        <v>-44.699317999999998</v>
      </c>
    </row>
    <row r="56" spans="2:16" x14ac:dyDescent="0.25">
      <c r="B56">
        <v>18561469387.755001</v>
      </c>
      <c r="C56">
        <v>-8.3807077000000003</v>
      </c>
      <c r="F56" s="6">
        <f t="shared" si="6"/>
        <v>20.902581632653</v>
      </c>
      <c r="G56" s="11">
        <f t="shared" si="4"/>
        <v>-56.797381999999999</v>
      </c>
      <c r="H56" s="6">
        <f t="shared" si="7"/>
        <v>-46.797381999999999</v>
      </c>
      <c r="J56">
        <v>18561469387.755001</v>
      </c>
      <c r="K56">
        <v>-9.3141823000000006</v>
      </c>
      <c r="N56" s="6">
        <f t="shared" si="8"/>
        <v>20.902581632653</v>
      </c>
      <c r="O56" s="11">
        <f t="shared" si="5"/>
        <v>-54.977825000000003</v>
      </c>
      <c r="P56" s="6">
        <f t="shared" si="9"/>
        <v>-44.977825000000003</v>
      </c>
    </row>
    <row r="57" spans="2:16" x14ac:dyDescent="0.25">
      <c r="B57">
        <v>18785734693.877998</v>
      </c>
      <c r="C57">
        <v>-8.5948811000000003</v>
      </c>
      <c r="F57" s="6">
        <f t="shared" si="6"/>
        <v>21.096122448980001</v>
      </c>
      <c r="G57" s="11">
        <f t="shared" si="4"/>
        <v>-61.957290999999998</v>
      </c>
      <c r="H57" s="6">
        <f t="shared" si="7"/>
        <v>-51.957290999999998</v>
      </c>
      <c r="J57">
        <v>18785734693.877998</v>
      </c>
      <c r="K57">
        <v>-9.4794778999999991</v>
      </c>
      <c r="N57" s="6">
        <f t="shared" si="8"/>
        <v>21.096122448980001</v>
      </c>
      <c r="O57" s="11">
        <f t="shared" si="5"/>
        <v>-56.566276999999999</v>
      </c>
      <c r="P57" s="6">
        <f t="shared" si="9"/>
        <v>-46.566276999999999</v>
      </c>
    </row>
    <row r="58" spans="2:16" x14ac:dyDescent="0.25">
      <c r="B58">
        <v>19010000000</v>
      </c>
      <c r="C58">
        <v>-8.7942677000000007</v>
      </c>
      <c r="F58" s="6">
        <f t="shared" si="6"/>
        <v>21.289663265306</v>
      </c>
      <c r="G58" s="11">
        <f t="shared" si="4"/>
        <v>-66.387183999999991</v>
      </c>
      <c r="H58" s="6">
        <f t="shared" si="7"/>
        <v>-56.387183999999998</v>
      </c>
      <c r="J58">
        <v>19010000000</v>
      </c>
      <c r="K58">
        <v>-9.6210994999999997</v>
      </c>
      <c r="N58" s="6">
        <f t="shared" si="8"/>
        <v>21.289663265306</v>
      </c>
      <c r="O58" s="11">
        <f t="shared" si="5"/>
        <v>-57.784351000000001</v>
      </c>
      <c r="P58" s="6">
        <f t="shared" si="9"/>
        <v>-47.784351000000001</v>
      </c>
    </row>
    <row r="59" spans="2:16" x14ac:dyDescent="0.25">
      <c r="B59">
        <v>19234265306.122002</v>
      </c>
      <c r="C59">
        <v>-8.9076547999999995</v>
      </c>
      <c r="F59" s="6">
        <f t="shared" si="6"/>
        <v>21.483204081632998</v>
      </c>
      <c r="G59" s="11">
        <f t="shared" si="4"/>
        <v>-67.136402000000004</v>
      </c>
      <c r="H59" s="6">
        <f t="shared" si="7"/>
        <v>-57.136401999999997</v>
      </c>
      <c r="J59">
        <v>19234265306.122002</v>
      </c>
      <c r="K59">
        <v>-9.7295531999999998</v>
      </c>
      <c r="N59" s="6">
        <f t="shared" si="8"/>
        <v>21.483204081632998</v>
      </c>
      <c r="O59" s="11">
        <f t="shared" si="5"/>
        <v>-58.327914999999997</v>
      </c>
      <c r="P59" s="6">
        <f t="shared" si="9"/>
        <v>-48.327914999999997</v>
      </c>
    </row>
    <row r="60" spans="2:16" x14ac:dyDescent="0.25">
      <c r="B60">
        <v>19458530612.244999</v>
      </c>
      <c r="C60">
        <v>-8.9521694000000007</v>
      </c>
      <c r="F60" s="6">
        <f t="shared" si="6"/>
        <v>21.676744897959001</v>
      </c>
      <c r="G60" s="11">
        <f t="shared" si="4"/>
        <v>-62.854061000000002</v>
      </c>
      <c r="H60" s="6">
        <f t="shared" si="7"/>
        <v>-52.854061000000002</v>
      </c>
      <c r="J60">
        <v>19458530612.244999</v>
      </c>
      <c r="K60">
        <v>-9.8511562000000001</v>
      </c>
      <c r="N60" s="6">
        <f t="shared" si="8"/>
        <v>21.676744897959001</v>
      </c>
      <c r="O60" s="11">
        <f t="shared" si="5"/>
        <v>-57.560065999999999</v>
      </c>
      <c r="P60" s="6">
        <f t="shared" si="9"/>
        <v>-47.560065999999999</v>
      </c>
    </row>
    <row r="61" spans="2:16" x14ac:dyDescent="0.25">
      <c r="B61">
        <v>19682795918.367001</v>
      </c>
      <c r="C61">
        <v>-9.0043316000000004</v>
      </c>
      <c r="F61" s="6">
        <f t="shared" si="6"/>
        <v>21.870285714285998</v>
      </c>
      <c r="G61" s="11">
        <f t="shared" si="4"/>
        <v>-58.349055999999997</v>
      </c>
      <c r="H61" s="6">
        <f t="shared" si="7"/>
        <v>-48.349055999999997</v>
      </c>
      <c r="J61">
        <v>19682795918.367001</v>
      </c>
      <c r="K61">
        <v>-9.9929179999999995</v>
      </c>
      <c r="N61" s="6">
        <f t="shared" si="8"/>
        <v>21.870285714285998</v>
      </c>
      <c r="O61" s="11">
        <f t="shared" si="5"/>
        <v>-55.960369</v>
      </c>
      <c r="P61" s="6">
        <f t="shared" si="9"/>
        <v>-45.960369</v>
      </c>
    </row>
    <row r="62" spans="2:16" x14ac:dyDescent="0.25">
      <c r="B62">
        <v>19907061224.490002</v>
      </c>
      <c r="C62">
        <v>-9.0199852000000007</v>
      </c>
      <c r="F62" s="6">
        <f t="shared" si="6"/>
        <v>22.063826530612001</v>
      </c>
      <c r="G62" s="11">
        <f t="shared" si="4"/>
        <v>-54.963695999999999</v>
      </c>
      <c r="H62" s="6">
        <f t="shared" si="7"/>
        <v>-44.963695999999999</v>
      </c>
      <c r="J62">
        <v>19907061224.490002</v>
      </c>
      <c r="K62">
        <v>-10.107625000000001</v>
      </c>
      <c r="N62" s="6">
        <f t="shared" si="8"/>
        <v>22.063826530612001</v>
      </c>
      <c r="O62" s="11">
        <f t="shared" si="5"/>
        <v>-54.002872000000004</v>
      </c>
      <c r="P62" s="6">
        <f t="shared" si="9"/>
        <v>-44.002872000000004</v>
      </c>
    </row>
    <row r="63" spans="2:16" x14ac:dyDescent="0.25">
      <c r="B63">
        <v>20131326530.612</v>
      </c>
      <c r="C63">
        <v>-9.0584030000000002</v>
      </c>
      <c r="F63" s="6">
        <f t="shared" si="6"/>
        <v>22.257367346938999</v>
      </c>
      <c r="G63" s="11">
        <f t="shared" si="4"/>
        <v>-53.701832000000003</v>
      </c>
      <c r="H63" s="6">
        <f t="shared" si="7"/>
        <v>-43.701832000000003</v>
      </c>
      <c r="J63">
        <v>20131326530.612</v>
      </c>
      <c r="K63">
        <v>-10.168123</v>
      </c>
      <c r="N63" s="6">
        <f t="shared" si="8"/>
        <v>22.257367346938999</v>
      </c>
      <c r="O63" s="11">
        <f t="shared" si="5"/>
        <v>-52.080970999999998</v>
      </c>
      <c r="P63" s="6">
        <f t="shared" si="9"/>
        <v>-42.080970999999998</v>
      </c>
    </row>
    <row r="64" spans="2:16" x14ac:dyDescent="0.25">
      <c r="B64">
        <v>20355591836.735001</v>
      </c>
      <c r="C64">
        <v>-9.0835246999999999</v>
      </c>
      <c r="F64" s="6">
        <f t="shared" si="6"/>
        <v>22.450908163264998</v>
      </c>
      <c r="G64" s="11">
        <f t="shared" si="4"/>
        <v>-53.209842999999999</v>
      </c>
      <c r="H64" s="6">
        <f t="shared" si="7"/>
        <v>-43.209842999999999</v>
      </c>
      <c r="J64">
        <v>20355591836.735001</v>
      </c>
      <c r="K64">
        <v>-10.261174</v>
      </c>
      <c r="N64" s="6">
        <f t="shared" si="8"/>
        <v>22.450908163264998</v>
      </c>
      <c r="O64" s="11">
        <f t="shared" si="5"/>
        <v>-50.677132</v>
      </c>
      <c r="P64" s="6">
        <f t="shared" si="9"/>
        <v>-40.677132</v>
      </c>
    </row>
    <row r="65" spans="2:16" x14ac:dyDescent="0.25">
      <c r="B65">
        <v>20579857142.856998</v>
      </c>
      <c r="C65">
        <v>-9.1748276000000004</v>
      </c>
      <c r="F65" s="6">
        <f t="shared" si="6"/>
        <v>22.644448979591999</v>
      </c>
      <c r="G65" s="11">
        <f t="shared" si="4"/>
        <v>-53.948115999999999</v>
      </c>
      <c r="H65" s="6">
        <f t="shared" si="7"/>
        <v>-43.948115999999999</v>
      </c>
      <c r="J65">
        <v>20579857142.856998</v>
      </c>
      <c r="K65">
        <v>-10.331853000000001</v>
      </c>
      <c r="N65" s="6">
        <f t="shared" si="8"/>
        <v>22.644448979591999</v>
      </c>
      <c r="O65" s="11">
        <f t="shared" si="5"/>
        <v>-49.716206</v>
      </c>
      <c r="P65" s="6">
        <f t="shared" si="9"/>
        <v>-39.716206</v>
      </c>
    </row>
    <row r="66" spans="2:16" x14ac:dyDescent="0.25">
      <c r="B66">
        <v>20804122448.98</v>
      </c>
      <c r="C66">
        <v>-9.1657227999999993</v>
      </c>
      <c r="F66" s="6">
        <f t="shared" si="6"/>
        <v>22.837989795917998</v>
      </c>
      <c r="G66" s="11">
        <f t="shared" si="4"/>
        <v>-53.960514000000003</v>
      </c>
      <c r="H66" s="6">
        <f t="shared" si="7"/>
        <v>-43.960514000000003</v>
      </c>
      <c r="J66">
        <v>20804122448.98</v>
      </c>
      <c r="K66">
        <v>-10.319706</v>
      </c>
      <c r="N66" s="6">
        <f t="shared" si="8"/>
        <v>22.837989795917998</v>
      </c>
      <c r="O66" s="11">
        <f t="shared" si="5"/>
        <v>-49.853194999999999</v>
      </c>
      <c r="P66" s="6">
        <f t="shared" si="9"/>
        <v>-39.853194999999999</v>
      </c>
    </row>
    <row r="67" spans="2:16" x14ac:dyDescent="0.25">
      <c r="B67">
        <v>21028387755.102001</v>
      </c>
      <c r="C67">
        <v>-9.3228101999999993</v>
      </c>
      <c r="F67" s="6">
        <f t="shared" si="6"/>
        <v>23.031530612245</v>
      </c>
      <c r="G67" s="11">
        <f t="shared" si="4"/>
        <v>-52.640994999999997</v>
      </c>
      <c r="H67" s="6">
        <f t="shared" si="7"/>
        <v>-42.640994999999997</v>
      </c>
      <c r="J67">
        <v>21028387755.102001</v>
      </c>
      <c r="K67">
        <v>-10.388916</v>
      </c>
      <c r="N67" s="6">
        <f t="shared" si="8"/>
        <v>23.031530612245</v>
      </c>
      <c r="O67" s="11">
        <f t="shared" si="5"/>
        <v>-50.401668999999998</v>
      </c>
      <c r="P67" s="6">
        <f t="shared" si="9"/>
        <v>-40.401668999999998</v>
      </c>
    </row>
    <row r="68" spans="2:16" x14ac:dyDescent="0.25">
      <c r="B68">
        <v>21252653061.223999</v>
      </c>
      <c r="C68">
        <v>-9.3419542</v>
      </c>
      <c r="F68" s="6">
        <f t="shared" si="6"/>
        <v>23.225071428570999</v>
      </c>
      <c r="G68" s="11">
        <f t="shared" si="4"/>
        <v>-51.451735999999997</v>
      </c>
      <c r="H68" s="6">
        <f t="shared" si="7"/>
        <v>-41.451735999999997</v>
      </c>
      <c r="J68">
        <v>21252653061.223999</v>
      </c>
      <c r="K68">
        <v>-10.468636999999999</v>
      </c>
      <c r="N68" s="6">
        <f t="shared" si="8"/>
        <v>23.225071428570999</v>
      </c>
      <c r="O68" s="11">
        <f t="shared" si="5"/>
        <v>-50.776775000000001</v>
      </c>
      <c r="P68" s="6">
        <f t="shared" si="9"/>
        <v>-40.776775000000001</v>
      </c>
    </row>
    <row r="69" spans="2:16" x14ac:dyDescent="0.25">
      <c r="B69">
        <v>21476918367.347</v>
      </c>
      <c r="C69">
        <v>-9.1597413999999997</v>
      </c>
      <c r="F69" s="6">
        <f t="shared" ref="F69:F100" si="10">B177/1000000000</f>
        <v>23.418612244898</v>
      </c>
      <c r="G69" s="11">
        <f t="shared" si="4"/>
        <v>-50.181533999999999</v>
      </c>
      <c r="H69" s="6">
        <f t="shared" ref="H69:H100" si="11">D177</f>
        <v>-40.181533999999999</v>
      </c>
      <c r="J69">
        <v>21476918367.347</v>
      </c>
      <c r="K69">
        <v>-10.641816</v>
      </c>
      <c r="N69" s="6">
        <f t="shared" ref="N69:N100" si="12">J177/1000000000</f>
        <v>23.418612244898</v>
      </c>
      <c r="O69" s="11">
        <f t="shared" si="5"/>
        <v>-51.048737000000003</v>
      </c>
      <c r="P69" s="6">
        <f t="shared" ref="P69:P100" si="13">L177</f>
        <v>-41.048737000000003</v>
      </c>
    </row>
    <row r="70" spans="2:16" x14ac:dyDescent="0.25">
      <c r="B70">
        <v>21701183673.469002</v>
      </c>
      <c r="C70">
        <v>-9.1275311000000006</v>
      </c>
      <c r="F70" s="6">
        <f t="shared" si="10"/>
        <v>23.612153061223999</v>
      </c>
      <c r="G70" s="11">
        <f t="shared" ref="G70:G103" si="14">H70-10</f>
        <v>-50.583388999999997</v>
      </c>
      <c r="H70" s="6">
        <f t="shared" si="11"/>
        <v>-40.583388999999997</v>
      </c>
      <c r="J70">
        <v>21701183673.469002</v>
      </c>
      <c r="K70">
        <v>-10.677032000000001</v>
      </c>
      <c r="N70" s="6">
        <f t="shared" si="12"/>
        <v>23.612153061223999</v>
      </c>
      <c r="O70" s="11">
        <f t="shared" ref="O70:O103" si="15">P70-10</f>
        <v>-51.369987000000002</v>
      </c>
      <c r="P70" s="6">
        <f t="shared" si="13"/>
        <v>-41.369987000000002</v>
      </c>
    </row>
    <row r="71" spans="2:16" x14ac:dyDescent="0.25">
      <c r="B71">
        <v>21925448979.591999</v>
      </c>
      <c r="C71">
        <v>-9.0546570000000006</v>
      </c>
      <c r="F71" s="6">
        <f t="shared" si="10"/>
        <v>23.805693877550997</v>
      </c>
      <c r="G71" s="11">
        <f t="shared" si="14"/>
        <v>-50.984248999999998</v>
      </c>
      <c r="H71" s="6">
        <f t="shared" si="11"/>
        <v>-40.984248999999998</v>
      </c>
      <c r="J71">
        <v>21925448979.591999</v>
      </c>
      <c r="K71">
        <v>-10.557700000000001</v>
      </c>
      <c r="N71" s="6">
        <f t="shared" si="12"/>
        <v>23.805693877550997</v>
      </c>
      <c r="O71" s="11">
        <f t="shared" si="15"/>
        <v>-53.009678000000001</v>
      </c>
      <c r="P71" s="6">
        <f t="shared" si="13"/>
        <v>-43.009678000000001</v>
      </c>
    </row>
    <row r="72" spans="2:16" x14ac:dyDescent="0.25">
      <c r="B72">
        <v>22149714285.714001</v>
      </c>
      <c r="C72">
        <v>-9.0428495000000009</v>
      </c>
      <c r="F72" s="6">
        <f t="shared" si="10"/>
        <v>23.999234693877998</v>
      </c>
      <c r="G72" s="11">
        <f t="shared" si="14"/>
        <v>-51.535697999999996</v>
      </c>
      <c r="H72" s="6">
        <f t="shared" si="11"/>
        <v>-41.535697999999996</v>
      </c>
      <c r="J72">
        <v>22149714285.714001</v>
      </c>
      <c r="K72">
        <v>-10.639602</v>
      </c>
      <c r="N72" s="6">
        <f t="shared" si="12"/>
        <v>23.999234693877998</v>
      </c>
      <c r="O72" s="11">
        <f t="shared" si="15"/>
        <v>-55.300114000000001</v>
      </c>
      <c r="P72" s="6">
        <f t="shared" si="13"/>
        <v>-45.300114000000001</v>
      </c>
    </row>
    <row r="73" spans="2:16" x14ac:dyDescent="0.25">
      <c r="B73">
        <v>22373979591.837002</v>
      </c>
      <c r="C73">
        <v>-9.0395640999999998</v>
      </c>
      <c r="F73" s="6">
        <f t="shared" si="10"/>
        <v>24.192775510203997</v>
      </c>
      <c r="G73" s="11">
        <f t="shared" si="14"/>
        <v>-51.887588999999998</v>
      </c>
      <c r="H73" s="6">
        <f t="shared" si="11"/>
        <v>-41.887588999999998</v>
      </c>
      <c r="J73">
        <v>22373979591.837002</v>
      </c>
      <c r="K73">
        <v>-10.700101</v>
      </c>
      <c r="N73" s="6">
        <f t="shared" si="12"/>
        <v>24.192775510203997</v>
      </c>
      <c r="O73" s="11">
        <f t="shared" si="15"/>
        <v>-57.711055999999999</v>
      </c>
      <c r="P73" s="6">
        <f t="shared" si="13"/>
        <v>-47.711055999999999</v>
      </c>
    </row>
    <row r="74" spans="2:16" x14ac:dyDescent="0.25">
      <c r="B74">
        <v>22598244897.959</v>
      </c>
      <c r="C74">
        <v>-8.9804411000000002</v>
      </c>
      <c r="F74" s="6">
        <f t="shared" si="10"/>
        <v>24.386316326530999</v>
      </c>
      <c r="G74" s="11">
        <f t="shared" si="14"/>
        <v>-51.046340999999998</v>
      </c>
      <c r="H74" s="6">
        <f t="shared" si="11"/>
        <v>-41.046340999999998</v>
      </c>
      <c r="J74">
        <v>22598244897.959</v>
      </c>
      <c r="K74">
        <v>-10.755209000000001</v>
      </c>
      <c r="N74" s="6">
        <f t="shared" si="12"/>
        <v>24.386316326530999</v>
      </c>
      <c r="O74" s="11">
        <f t="shared" si="15"/>
        <v>-60.468235</v>
      </c>
      <c r="P74" s="6">
        <f t="shared" si="13"/>
        <v>-50.468235</v>
      </c>
    </row>
    <row r="75" spans="2:16" x14ac:dyDescent="0.25">
      <c r="B75">
        <v>22822510204.082001</v>
      </c>
      <c r="C75">
        <v>-9.0004425000000001</v>
      </c>
      <c r="F75" s="6">
        <f t="shared" si="10"/>
        <v>24.579857142856998</v>
      </c>
      <c r="G75" s="11">
        <f t="shared" si="14"/>
        <v>-50.840415999999998</v>
      </c>
      <c r="H75" s="6">
        <f t="shared" si="11"/>
        <v>-40.840415999999998</v>
      </c>
      <c r="J75">
        <v>22822510204.082001</v>
      </c>
      <c r="K75">
        <v>-10.81227</v>
      </c>
      <c r="N75" s="6">
        <f t="shared" si="12"/>
        <v>24.579857142856998</v>
      </c>
      <c r="O75" s="11">
        <f t="shared" si="15"/>
        <v>-63.373618999999998</v>
      </c>
      <c r="P75" s="6">
        <f t="shared" si="13"/>
        <v>-53.373618999999998</v>
      </c>
    </row>
    <row r="76" spans="2:16" x14ac:dyDescent="0.25">
      <c r="B76">
        <v>23046775510.203999</v>
      </c>
      <c r="C76">
        <v>-8.9568376999999995</v>
      </c>
      <c r="F76" s="6">
        <f t="shared" si="10"/>
        <v>24.773397959183999</v>
      </c>
      <c r="G76" s="11">
        <f t="shared" si="14"/>
        <v>-49.699181000000003</v>
      </c>
      <c r="H76" s="6">
        <f t="shared" si="11"/>
        <v>-39.699181000000003</v>
      </c>
      <c r="J76">
        <v>23046775510.203999</v>
      </c>
      <c r="K76">
        <v>-10.805597000000001</v>
      </c>
      <c r="N76" s="6">
        <f t="shared" si="12"/>
        <v>24.773397959183999</v>
      </c>
      <c r="O76" s="11">
        <f t="shared" si="15"/>
        <v>-68.248016000000007</v>
      </c>
      <c r="P76" s="6">
        <f t="shared" si="13"/>
        <v>-58.248016</v>
      </c>
    </row>
    <row r="77" spans="2:16" x14ac:dyDescent="0.25">
      <c r="B77">
        <v>23271040816.327</v>
      </c>
      <c r="C77">
        <v>-8.9203729999999997</v>
      </c>
      <c r="F77" s="6">
        <f t="shared" si="10"/>
        <v>24.966938775509998</v>
      </c>
      <c r="G77" s="11">
        <f t="shared" si="14"/>
        <v>-49.121853000000002</v>
      </c>
      <c r="H77" s="6">
        <f t="shared" si="11"/>
        <v>-39.121853000000002</v>
      </c>
      <c r="J77">
        <v>23271040816.327</v>
      </c>
      <c r="K77">
        <v>-10.847061</v>
      </c>
      <c r="N77" s="6">
        <f t="shared" si="12"/>
        <v>24.966938775509998</v>
      </c>
      <c r="O77" s="11">
        <f t="shared" si="15"/>
        <v>-71.398380000000003</v>
      </c>
      <c r="P77" s="6">
        <f t="shared" si="13"/>
        <v>-61.398380000000003</v>
      </c>
    </row>
    <row r="78" spans="2:16" x14ac:dyDescent="0.25">
      <c r="B78">
        <v>23495306122.449001</v>
      </c>
      <c r="C78">
        <v>-8.9562693000000007</v>
      </c>
      <c r="F78" s="6">
        <f t="shared" si="10"/>
        <v>25.160479591837003</v>
      </c>
      <c r="G78" s="11">
        <f t="shared" si="14"/>
        <v>-48.328533</v>
      </c>
      <c r="H78" s="6">
        <f t="shared" si="11"/>
        <v>-38.328533</v>
      </c>
      <c r="J78">
        <v>23495306122.449001</v>
      </c>
      <c r="K78">
        <v>-10.923583000000001</v>
      </c>
      <c r="N78" s="6">
        <f t="shared" si="12"/>
        <v>25.160479591837003</v>
      </c>
      <c r="O78" s="11">
        <f t="shared" si="15"/>
        <v>-71.745418999999998</v>
      </c>
      <c r="P78" s="6">
        <f t="shared" si="13"/>
        <v>-61.745418999999998</v>
      </c>
    </row>
    <row r="79" spans="2:16" x14ac:dyDescent="0.25">
      <c r="B79">
        <v>23719571428.570999</v>
      </c>
      <c r="C79">
        <v>-8.8765792999999995</v>
      </c>
      <c r="F79" s="6">
        <f t="shared" si="10"/>
        <v>25.354020408162999</v>
      </c>
      <c r="G79" s="11">
        <f t="shared" si="14"/>
        <v>-47.574511999999999</v>
      </c>
      <c r="H79" s="6">
        <f t="shared" si="11"/>
        <v>-37.574511999999999</v>
      </c>
      <c r="J79">
        <v>23719571428.570999</v>
      </c>
      <c r="K79">
        <v>-10.901144</v>
      </c>
      <c r="N79" s="6">
        <f t="shared" si="12"/>
        <v>25.354020408162999</v>
      </c>
      <c r="O79" s="11">
        <f t="shared" si="15"/>
        <v>-68.060539000000006</v>
      </c>
      <c r="P79" s="6">
        <f t="shared" si="13"/>
        <v>-58.060538999999999</v>
      </c>
    </row>
    <row r="80" spans="2:16" x14ac:dyDescent="0.25">
      <c r="B80">
        <v>23943836734.694</v>
      </c>
      <c r="C80">
        <v>-8.8161229999999993</v>
      </c>
      <c r="F80" s="6">
        <f t="shared" si="10"/>
        <v>25.547561224490003</v>
      </c>
      <c r="G80" s="11">
        <f t="shared" si="14"/>
        <v>-47.102511999999997</v>
      </c>
      <c r="H80" s="6">
        <f t="shared" si="11"/>
        <v>-37.102511999999997</v>
      </c>
      <c r="J80">
        <v>23943836734.694</v>
      </c>
      <c r="K80">
        <v>-10.960224999999999</v>
      </c>
      <c r="N80" s="6">
        <f t="shared" si="12"/>
        <v>25.547561224490003</v>
      </c>
      <c r="O80" s="11">
        <f t="shared" si="15"/>
        <v>-66.970283999999992</v>
      </c>
      <c r="P80" s="6">
        <f t="shared" si="13"/>
        <v>-56.970283999999999</v>
      </c>
    </row>
    <row r="81" spans="2:16" x14ac:dyDescent="0.25">
      <c r="B81">
        <v>24168102040.816002</v>
      </c>
      <c r="C81">
        <v>-8.7795868000000006</v>
      </c>
      <c r="F81" s="6">
        <f t="shared" si="10"/>
        <v>25.741102040816003</v>
      </c>
      <c r="G81" s="11">
        <f t="shared" si="14"/>
        <v>-46.056888999999998</v>
      </c>
      <c r="H81" s="6">
        <f t="shared" si="11"/>
        <v>-36.056888999999998</v>
      </c>
      <c r="J81">
        <v>24168102040.816002</v>
      </c>
      <c r="K81">
        <v>-10.981885</v>
      </c>
      <c r="N81" s="6">
        <f t="shared" si="12"/>
        <v>25.741102040816003</v>
      </c>
      <c r="O81" s="11">
        <f t="shared" si="15"/>
        <v>-64.63646700000001</v>
      </c>
      <c r="P81" s="6">
        <f t="shared" si="13"/>
        <v>-54.636467000000003</v>
      </c>
    </row>
    <row r="82" spans="2:16" x14ac:dyDescent="0.25">
      <c r="B82">
        <v>24392367346.938999</v>
      </c>
      <c r="C82">
        <v>-8.6839104000000003</v>
      </c>
      <c r="F82" s="6">
        <f t="shared" si="10"/>
        <v>25.934642857143</v>
      </c>
      <c r="G82" s="11">
        <f t="shared" si="14"/>
        <v>-45.494712999999997</v>
      </c>
      <c r="H82" s="6">
        <f t="shared" si="11"/>
        <v>-35.494712999999997</v>
      </c>
      <c r="J82">
        <v>24392367346.938999</v>
      </c>
      <c r="K82">
        <v>-10.883432000000001</v>
      </c>
      <c r="N82" s="6">
        <f t="shared" si="12"/>
        <v>25.934642857143</v>
      </c>
      <c r="O82" s="11">
        <f t="shared" si="15"/>
        <v>-63.142532000000003</v>
      </c>
      <c r="P82" s="6">
        <f t="shared" si="13"/>
        <v>-53.142532000000003</v>
      </c>
    </row>
    <row r="83" spans="2:16" x14ac:dyDescent="0.25">
      <c r="B83">
        <v>24616632653.061001</v>
      </c>
      <c r="C83">
        <v>-8.6899691000000008</v>
      </c>
      <c r="F83" s="6">
        <f t="shared" si="10"/>
        <v>26.128183673469003</v>
      </c>
      <c r="G83" s="11">
        <f t="shared" si="14"/>
        <v>-45.110461999999998</v>
      </c>
      <c r="H83" s="6">
        <f t="shared" si="11"/>
        <v>-35.110461999999998</v>
      </c>
      <c r="J83">
        <v>24616632653.061001</v>
      </c>
      <c r="K83">
        <v>-10.889291</v>
      </c>
      <c r="N83" s="6">
        <f t="shared" si="12"/>
        <v>26.128183673469003</v>
      </c>
      <c r="O83" s="11">
        <f t="shared" si="15"/>
        <v>-58.207912</v>
      </c>
      <c r="P83" s="6">
        <f t="shared" si="13"/>
        <v>-48.207912</v>
      </c>
    </row>
    <row r="84" spans="2:16" x14ac:dyDescent="0.25">
      <c r="B84">
        <v>24840897959.183998</v>
      </c>
      <c r="C84">
        <v>-8.6942739000000007</v>
      </c>
      <c r="F84" s="6">
        <f t="shared" si="10"/>
        <v>26.321724489796001</v>
      </c>
      <c r="G84" s="11">
        <f t="shared" si="14"/>
        <v>-44.552193000000003</v>
      </c>
      <c r="H84" s="6">
        <f t="shared" si="11"/>
        <v>-34.552193000000003</v>
      </c>
      <c r="J84">
        <v>24840897959.183998</v>
      </c>
      <c r="K84">
        <v>-10.873265</v>
      </c>
      <c r="N84" s="6">
        <f t="shared" si="12"/>
        <v>26.321724489796001</v>
      </c>
      <c r="O84" s="11">
        <f t="shared" si="15"/>
        <v>-56.426150999999997</v>
      </c>
      <c r="P84" s="6">
        <f t="shared" si="13"/>
        <v>-46.426150999999997</v>
      </c>
    </row>
    <row r="85" spans="2:16" x14ac:dyDescent="0.25">
      <c r="B85">
        <v>25065163265.306</v>
      </c>
      <c r="C85">
        <v>-8.7638502000000003</v>
      </c>
      <c r="F85" s="6">
        <f t="shared" si="10"/>
        <v>26.515265306122</v>
      </c>
      <c r="G85" s="11">
        <f t="shared" si="14"/>
        <v>-44.253078000000002</v>
      </c>
      <c r="H85" s="6">
        <f t="shared" si="11"/>
        <v>-34.253078000000002</v>
      </c>
      <c r="J85">
        <v>25065163265.306</v>
      </c>
      <c r="K85">
        <v>-10.904724999999999</v>
      </c>
      <c r="N85" s="6">
        <f t="shared" si="12"/>
        <v>26.515265306122</v>
      </c>
      <c r="O85" s="11">
        <f t="shared" si="15"/>
        <v>-55.359791000000001</v>
      </c>
      <c r="P85" s="6">
        <f t="shared" si="13"/>
        <v>-45.359791000000001</v>
      </c>
    </row>
    <row r="86" spans="2:16" x14ac:dyDescent="0.25">
      <c r="B86">
        <v>25289428571.429001</v>
      </c>
      <c r="C86">
        <v>-8.8609276000000001</v>
      </c>
      <c r="F86" s="6">
        <f t="shared" si="10"/>
        <v>26.708806122449001</v>
      </c>
      <c r="G86" s="11">
        <f t="shared" si="14"/>
        <v>-43.356926000000001</v>
      </c>
      <c r="H86" s="6">
        <f t="shared" si="11"/>
        <v>-33.356926000000001</v>
      </c>
      <c r="J86">
        <v>25289428571.429001</v>
      </c>
      <c r="K86">
        <v>-10.865936</v>
      </c>
      <c r="N86" s="6">
        <f t="shared" si="12"/>
        <v>26.708806122449001</v>
      </c>
      <c r="O86" s="11">
        <f t="shared" si="15"/>
        <v>-54.749507999999999</v>
      </c>
      <c r="P86" s="6">
        <f t="shared" si="13"/>
        <v>-44.749507999999999</v>
      </c>
    </row>
    <row r="87" spans="2:16" x14ac:dyDescent="0.25">
      <c r="B87">
        <v>25513693877.550999</v>
      </c>
      <c r="C87">
        <v>-8.9045973000000007</v>
      </c>
      <c r="F87" s="6">
        <f t="shared" si="10"/>
        <v>26.902346938776002</v>
      </c>
      <c r="G87" s="11">
        <f t="shared" si="14"/>
        <v>-42.933773000000002</v>
      </c>
      <c r="H87" s="6">
        <f t="shared" si="11"/>
        <v>-32.933773000000002</v>
      </c>
      <c r="J87">
        <v>25513693877.550999</v>
      </c>
      <c r="K87">
        <v>-10.819694999999999</v>
      </c>
      <c r="N87" s="6">
        <f t="shared" si="12"/>
        <v>26.902346938776002</v>
      </c>
      <c r="O87" s="11">
        <f t="shared" si="15"/>
        <v>-54.324184000000002</v>
      </c>
      <c r="P87" s="6">
        <f t="shared" si="13"/>
        <v>-44.324184000000002</v>
      </c>
    </row>
    <row r="88" spans="2:16" x14ac:dyDescent="0.25">
      <c r="B88">
        <v>25737959183.673</v>
      </c>
      <c r="C88">
        <v>-9.0723772</v>
      </c>
      <c r="F88" s="6">
        <f t="shared" si="10"/>
        <v>27.095887755102002</v>
      </c>
      <c r="G88" s="11">
        <f t="shared" si="14"/>
        <v>-42.708953999999999</v>
      </c>
      <c r="H88" s="6">
        <f t="shared" si="11"/>
        <v>-32.708953999999999</v>
      </c>
      <c r="J88">
        <v>25737959183.673</v>
      </c>
      <c r="K88">
        <v>-10.859444999999999</v>
      </c>
      <c r="N88" s="6">
        <f t="shared" si="12"/>
        <v>27.095887755102002</v>
      </c>
      <c r="O88" s="11">
        <f t="shared" si="15"/>
        <v>-53.242930999999999</v>
      </c>
      <c r="P88" s="6">
        <f t="shared" si="13"/>
        <v>-43.242930999999999</v>
      </c>
    </row>
    <row r="89" spans="2:16" x14ac:dyDescent="0.25">
      <c r="B89">
        <v>25962224489.796001</v>
      </c>
      <c r="C89">
        <v>-9.2187166000000005</v>
      </c>
      <c r="F89" s="6">
        <f t="shared" si="10"/>
        <v>27.289428571428999</v>
      </c>
      <c r="G89" s="11">
        <f t="shared" si="14"/>
        <v>-42.548546000000002</v>
      </c>
      <c r="H89" s="6">
        <f t="shared" si="11"/>
        <v>-32.548546000000002</v>
      </c>
      <c r="J89">
        <v>25962224489.796001</v>
      </c>
      <c r="K89">
        <v>-10.809459</v>
      </c>
      <c r="N89" s="6">
        <f t="shared" si="12"/>
        <v>27.289428571428999</v>
      </c>
      <c r="O89" s="11">
        <f t="shared" si="15"/>
        <v>-52.415515999999997</v>
      </c>
      <c r="P89" s="6">
        <f t="shared" si="13"/>
        <v>-42.415515999999997</v>
      </c>
    </row>
    <row r="90" spans="2:16" x14ac:dyDescent="0.25">
      <c r="B90">
        <v>26186489795.917999</v>
      </c>
      <c r="C90">
        <v>-9.3186845999999992</v>
      </c>
      <c r="F90" s="6">
        <f t="shared" si="10"/>
        <v>27.482969387755002</v>
      </c>
      <c r="G90" s="11">
        <f t="shared" si="14"/>
        <v>-42.908031000000001</v>
      </c>
      <c r="H90" s="6">
        <f t="shared" si="11"/>
        <v>-32.908031000000001</v>
      </c>
      <c r="J90">
        <v>26186489795.917999</v>
      </c>
      <c r="K90">
        <v>-10.837968</v>
      </c>
      <c r="N90" s="6">
        <f t="shared" si="12"/>
        <v>27.482969387755002</v>
      </c>
      <c r="O90" s="11">
        <f t="shared" si="15"/>
        <v>-51.401974000000003</v>
      </c>
      <c r="P90" s="6">
        <f t="shared" si="13"/>
        <v>-41.401974000000003</v>
      </c>
    </row>
    <row r="91" spans="2:16" x14ac:dyDescent="0.25">
      <c r="B91">
        <v>26410755102.041</v>
      </c>
      <c r="C91">
        <v>-9.4908780999999998</v>
      </c>
      <c r="F91" s="6">
        <f t="shared" si="10"/>
        <v>27.676510204082</v>
      </c>
      <c r="G91" s="11">
        <f t="shared" si="14"/>
        <v>-43.139823999999997</v>
      </c>
      <c r="H91" s="6">
        <f t="shared" si="11"/>
        <v>-33.139823999999997</v>
      </c>
      <c r="J91">
        <v>26410755102.041</v>
      </c>
      <c r="K91">
        <v>-10.906202</v>
      </c>
      <c r="N91" s="6">
        <f t="shared" si="12"/>
        <v>27.676510204082</v>
      </c>
      <c r="O91" s="11">
        <f t="shared" si="15"/>
        <v>-52.484631</v>
      </c>
      <c r="P91" s="6">
        <f t="shared" si="13"/>
        <v>-42.484631</v>
      </c>
    </row>
    <row r="92" spans="2:16" x14ac:dyDescent="0.25">
      <c r="B92">
        <v>26635020408.162998</v>
      </c>
      <c r="C92">
        <v>-9.7255459000000002</v>
      </c>
      <c r="F92" s="6">
        <f t="shared" si="10"/>
        <v>27.870051020408003</v>
      </c>
      <c r="G92" s="11">
        <f t="shared" si="14"/>
        <v>-43.361941999999999</v>
      </c>
      <c r="H92" s="6">
        <f t="shared" si="11"/>
        <v>-33.361941999999999</v>
      </c>
      <c r="J92">
        <v>26635020408.162998</v>
      </c>
      <c r="K92">
        <v>-10.881845999999999</v>
      </c>
      <c r="N92" s="6">
        <f t="shared" si="12"/>
        <v>27.870051020408003</v>
      </c>
      <c r="O92" s="11">
        <f t="shared" si="15"/>
        <v>-53.752529000000003</v>
      </c>
      <c r="P92" s="6">
        <f t="shared" si="13"/>
        <v>-43.752529000000003</v>
      </c>
    </row>
    <row r="93" spans="2:16" x14ac:dyDescent="0.25">
      <c r="B93">
        <v>26859285714.285999</v>
      </c>
      <c r="C93">
        <v>-9.9601869999999995</v>
      </c>
      <c r="F93" s="6">
        <f t="shared" si="10"/>
        <v>28.063591836735</v>
      </c>
      <c r="G93" s="11">
        <f t="shared" si="14"/>
        <v>-43.574528000000001</v>
      </c>
      <c r="H93" s="6">
        <f t="shared" si="11"/>
        <v>-33.574528000000001</v>
      </c>
      <c r="J93">
        <v>26859285714.285999</v>
      </c>
      <c r="K93">
        <v>-10.927571</v>
      </c>
      <c r="N93" s="6">
        <f t="shared" si="12"/>
        <v>28.063591836735</v>
      </c>
      <c r="O93" s="11">
        <f t="shared" si="15"/>
        <v>-56.213444000000003</v>
      </c>
      <c r="P93" s="6">
        <f t="shared" si="13"/>
        <v>-46.213444000000003</v>
      </c>
    </row>
    <row r="94" spans="2:16" x14ac:dyDescent="0.25">
      <c r="B94">
        <v>27083551020.408001</v>
      </c>
      <c r="C94">
        <v>-10.205325999999999</v>
      </c>
      <c r="F94" s="6">
        <f t="shared" si="10"/>
        <v>28.257132653060999</v>
      </c>
      <c r="G94" s="11">
        <f t="shared" si="14"/>
        <v>-43.599148</v>
      </c>
      <c r="H94" s="6">
        <f t="shared" si="11"/>
        <v>-33.599148</v>
      </c>
      <c r="J94">
        <v>27083551020.408001</v>
      </c>
      <c r="K94">
        <v>-10.909209000000001</v>
      </c>
      <c r="N94" s="6">
        <f t="shared" si="12"/>
        <v>28.257132653060999</v>
      </c>
      <c r="O94" s="11">
        <f t="shared" si="15"/>
        <v>-59.266190000000002</v>
      </c>
      <c r="P94" s="6">
        <f t="shared" si="13"/>
        <v>-49.266190000000002</v>
      </c>
    </row>
    <row r="95" spans="2:16" x14ac:dyDescent="0.25">
      <c r="B95">
        <v>27307816326.530998</v>
      </c>
      <c r="C95">
        <v>-10.34501</v>
      </c>
      <c r="F95" s="6">
        <f t="shared" si="10"/>
        <v>28.450673469388001</v>
      </c>
      <c r="G95" s="11">
        <f t="shared" si="14"/>
        <v>-43.731349999999999</v>
      </c>
      <c r="H95" s="6">
        <f t="shared" si="11"/>
        <v>-33.731349999999999</v>
      </c>
      <c r="J95">
        <v>27307816326.530998</v>
      </c>
      <c r="K95">
        <v>-10.848858</v>
      </c>
      <c r="N95" s="6">
        <f t="shared" si="12"/>
        <v>28.450673469388001</v>
      </c>
      <c r="O95" s="11">
        <f t="shared" si="15"/>
        <v>-61.241988999999997</v>
      </c>
      <c r="P95" s="6">
        <f t="shared" si="13"/>
        <v>-51.241988999999997</v>
      </c>
    </row>
    <row r="96" spans="2:16" x14ac:dyDescent="0.25">
      <c r="B96">
        <v>27532081632.653</v>
      </c>
      <c r="C96">
        <v>-10.474978</v>
      </c>
      <c r="F96" s="6">
        <f t="shared" si="10"/>
        <v>28.644214285714</v>
      </c>
      <c r="G96" s="11">
        <f t="shared" si="14"/>
        <v>-43.454028999999998</v>
      </c>
      <c r="H96" s="6">
        <f t="shared" si="11"/>
        <v>-33.454028999999998</v>
      </c>
      <c r="J96">
        <v>27532081632.653</v>
      </c>
      <c r="K96">
        <v>-10.830536</v>
      </c>
      <c r="N96" s="6">
        <f t="shared" si="12"/>
        <v>28.644214285714</v>
      </c>
      <c r="O96" s="11">
        <f t="shared" si="15"/>
        <v>-61.680259999999997</v>
      </c>
      <c r="P96" s="6">
        <f t="shared" si="13"/>
        <v>-51.680259999999997</v>
      </c>
    </row>
    <row r="97" spans="2:16" x14ac:dyDescent="0.25">
      <c r="B97">
        <v>27756346938.776001</v>
      </c>
      <c r="C97">
        <v>-10.589683000000001</v>
      </c>
      <c r="F97" s="6">
        <f t="shared" si="10"/>
        <v>28.837755102041001</v>
      </c>
      <c r="G97" s="11">
        <f t="shared" si="14"/>
        <v>-43.043990999999998</v>
      </c>
      <c r="H97" s="6">
        <f t="shared" si="11"/>
        <v>-33.043990999999998</v>
      </c>
      <c r="J97">
        <v>27756346938.776001</v>
      </c>
      <c r="K97">
        <v>-10.792901000000001</v>
      </c>
      <c r="N97" s="6">
        <f t="shared" si="12"/>
        <v>28.837755102041001</v>
      </c>
      <c r="O97" s="11">
        <f t="shared" si="15"/>
        <v>-59.667236000000003</v>
      </c>
      <c r="P97" s="6">
        <f t="shared" si="13"/>
        <v>-49.667236000000003</v>
      </c>
    </row>
    <row r="98" spans="2:16" x14ac:dyDescent="0.25">
      <c r="B98">
        <v>27980612244.897999</v>
      </c>
      <c r="C98">
        <v>-10.653756</v>
      </c>
      <c r="F98" s="6">
        <f t="shared" si="10"/>
        <v>29.031295918367</v>
      </c>
      <c r="G98" s="11">
        <f t="shared" si="14"/>
        <v>-42.809382999999997</v>
      </c>
      <c r="H98" s="6">
        <f t="shared" si="11"/>
        <v>-32.809382999999997</v>
      </c>
      <c r="J98">
        <v>27980612244.897999</v>
      </c>
      <c r="K98">
        <v>-10.833416</v>
      </c>
      <c r="N98" s="6">
        <f t="shared" si="12"/>
        <v>29.031295918367</v>
      </c>
      <c r="O98" s="11">
        <f t="shared" si="15"/>
        <v>-58.212494</v>
      </c>
      <c r="P98" s="6">
        <f t="shared" si="13"/>
        <v>-48.212494</v>
      </c>
    </row>
    <row r="99" spans="2:16" x14ac:dyDescent="0.25">
      <c r="B99">
        <v>28204877551.02</v>
      </c>
      <c r="C99">
        <v>-10.850923</v>
      </c>
      <c r="F99" s="6">
        <f t="shared" si="10"/>
        <v>29.224836734694001</v>
      </c>
      <c r="G99" s="11">
        <f t="shared" si="14"/>
        <v>-42.726311000000003</v>
      </c>
      <c r="H99" s="6">
        <f t="shared" si="11"/>
        <v>-32.726311000000003</v>
      </c>
      <c r="J99">
        <v>28204877551.02</v>
      </c>
      <c r="K99">
        <v>-10.919335</v>
      </c>
      <c r="N99" s="6">
        <f t="shared" si="12"/>
        <v>29.224836734694001</v>
      </c>
      <c r="O99" s="11">
        <f t="shared" si="15"/>
        <v>-57.391128999999999</v>
      </c>
      <c r="P99" s="6">
        <f t="shared" si="13"/>
        <v>-47.391128999999999</v>
      </c>
    </row>
    <row r="100" spans="2:16" x14ac:dyDescent="0.25">
      <c r="B100">
        <v>28429142857.143002</v>
      </c>
      <c r="C100">
        <v>-11.009836999999999</v>
      </c>
      <c r="F100" s="6">
        <f t="shared" si="10"/>
        <v>29.418377551020001</v>
      </c>
      <c r="G100" s="11">
        <f t="shared" si="14"/>
        <v>-42.678997000000003</v>
      </c>
      <c r="H100" s="6">
        <f t="shared" si="11"/>
        <v>-32.678997000000003</v>
      </c>
      <c r="J100">
        <v>28429142857.143002</v>
      </c>
      <c r="K100">
        <v>-10.989322</v>
      </c>
      <c r="N100" s="6">
        <f t="shared" si="12"/>
        <v>29.418377551020001</v>
      </c>
      <c r="O100" s="11">
        <f t="shared" si="15"/>
        <v>-55.809874999999998</v>
      </c>
      <c r="P100" s="6">
        <f t="shared" si="13"/>
        <v>-45.809874999999998</v>
      </c>
    </row>
    <row r="101" spans="2:16" x14ac:dyDescent="0.25">
      <c r="B101">
        <v>28653408163.264999</v>
      </c>
      <c r="C101">
        <v>-11.210371</v>
      </c>
      <c r="F101" s="6">
        <f t="shared" ref="F101:F103" si="16">B209/1000000000</f>
        <v>29.611918367347002</v>
      </c>
      <c r="G101" s="11">
        <f t="shared" si="14"/>
        <v>-42.587550999999998</v>
      </c>
      <c r="H101" s="6">
        <f t="shared" ref="H101:H103" si="17">D209</f>
        <v>-32.587550999999998</v>
      </c>
      <c r="J101">
        <v>28653408163.264999</v>
      </c>
      <c r="K101">
        <v>-11.113224000000001</v>
      </c>
      <c r="N101" s="6">
        <f t="shared" ref="N101:N103" si="18">J209/1000000000</f>
        <v>29.611918367347002</v>
      </c>
      <c r="O101" s="11">
        <f t="shared" si="15"/>
        <v>-53.896121999999998</v>
      </c>
      <c r="P101" s="6">
        <f t="shared" ref="P101:P103" si="19">L209</f>
        <v>-43.896121999999998</v>
      </c>
    </row>
    <row r="102" spans="2:16" x14ac:dyDescent="0.25">
      <c r="B102">
        <v>28877673469.388</v>
      </c>
      <c r="C102">
        <v>-11.454594</v>
      </c>
      <c r="F102" s="6">
        <f t="shared" si="16"/>
        <v>29.805459183673001</v>
      </c>
      <c r="G102" s="11">
        <f t="shared" si="14"/>
        <v>-42.465023000000002</v>
      </c>
      <c r="H102" s="6">
        <f t="shared" si="17"/>
        <v>-32.465023000000002</v>
      </c>
      <c r="J102">
        <v>28877673469.388</v>
      </c>
      <c r="K102">
        <v>-11.248426</v>
      </c>
      <c r="N102" s="6">
        <f t="shared" si="18"/>
        <v>29.805459183673001</v>
      </c>
      <c r="O102" s="11">
        <f t="shared" si="15"/>
        <v>-51.564216999999999</v>
      </c>
      <c r="P102" s="6">
        <f t="shared" si="19"/>
        <v>-41.564216999999999</v>
      </c>
    </row>
    <row r="103" spans="2:16" x14ac:dyDescent="0.25">
      <c r="B103">
        <v>29101938775.509998</v>
      </c>
      <c r="C103">
        <v>-11.696854</v>
      </c>
      <c r="F103" s="6">
        <f t="shared" si="16"/>
        <v>29.998999999999999</v>
      </c>
      <c r="G103" s="11">
        <f t="shared" si="14"/>
        <v>-42.467243000000003</v>
      </c>
      <c r="H103" s="6">
        <f t="shared" si="17"/>
        <v>-32.467243000000003</v>
      </c>
      <c r="J103">
        <v>29101938775.509998</v>
      </c>
      <c r="K103">
        <v>-11.381819999999999</v>
      </c>
      <c r="N103" s="6">
        <f t="shared" si="18"/>
        <v>29.998999999999999</v>
      </c>
      <c r="O103" s="11">
        <f t="shared" si="15"/>
        <v>-50.433982999999998</v>
      </c>
      <c r="P103" s="6">
        <f t="shared" si="19"/>
        <v>-40.433982999999998</v>
      </c>
    </row>
    <row r="104" spans="2:16" x14ac:dyDescent="0.25">
      <c r="B104">
        <v>29326204081.632999</v>
      </c>
      <c r="C104">
        <v>-11.937697</v>
      </c>
      <c r="J104">
        <v>29326204081.632999</v>
      </c>
      <c r="K104">
        <v>-11.545703</v>
      </c>
    </row>
    <row r="105" spans="2:16" x14ac:dyDescent="0.25">
      <c r="B105">
        <v>29550469387.755001</v>
      </c>
      <c r="C105">
        <v>-12.172402999999999</v>
      </c>
      <c r="J105">
        <v>29550469387.755001</v>
      </c>
      <c r="K105">
        <v>-11.714536000000001</v>
      </c>
    </row>
    <row r="106" spans="2:16" x14ac:dyDescent="0.25">
      <c r="B106">
        <v>29774734693.877998</v>
      </c>
      <c r="C106">
        <v>-12.323085000000001</v>
      </c>
      <c r="J106">
        <v>29774734693.877998</v>
      </c>
      <c r="K106">
        <v>-11.959438</v>
      </c>
    </row>
    <row r="107" spans="2:16" x14ac:dyDescent="0.25">
      <c r="B107">
        <v>29999000000</v>
      </c>
      <c r="C107">
        <v>-12.535938</v>
      </c>
      <c r="J107">
        <v>29999000000</v>
      </c>
      <c r="K107">
        <v>-12.183301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23</v>
      </c>
      <c r="C112" t="s">
        <v>281</v>
      </c>
      <c r="D112" t="s">
        <v>81</v>
      </c>
      <c r="J112" t="s">
        <v>23</v>
      </c>
      <c r="K112" t="s">
        <v>281</v>
      </c>
      <c r="L112" t="s">
        <v>81</v>
      </c>
    </row>
    <row r="113" spans="2:12" x14ac:dyDescent="0.25">
      <c r="B113">
        <v>11032000000</v>
      </c>
      <c r="C113">
        <v>-62.530842</v>
      </c>
      <c r="D113">
        <v>-55.367863</v>
      </c>
      <c r="J113">
        <v>11032000000</v>
      </c>
      <c r="K113">
        <v>-58.285263</v>
      </c>
      <c r="L113">
        <v>-49.885112999999997</v>
      </c>
    </row>
    <row r="114" spans="2:12" x14ac:dyDescent="0.25">
      <c r="B114">
        <v>11225540816.327</v>
      </c>
      <c r="C114">
        <v>-60.053882999999999</v>
      </c>
      <c r="D114">
        <v>-55.196353999999999</v>
      </c>
      <c r="J114">
        <v>11225540816.327</v>
      </c>
      <c r="K114">
        <v>-57.777653000000001</v>
      </c>
      <c r="L114">
        <v>-49.702461</v>
      </c>
    </row>
    <row r="115" spans="2:12" x14ac:dyDescent="0.25">
      <c r="B115">
        <v>11419081632.653</v>
      </c>
      <c r="C115">
        <v>-61.736781999999998</v>
      </c>
      <c r="D115">
        <v>-55.733646</v>
      </c>
      <c r="J115">
        <v>11419081632.653</v>
      </c>
      <c r="K115">
        <v>-57.566833000000003</v>
      </c>
      <c r="L115">
        <v>-49.749706000000003</v>
      </c>
    </row>
    <row r="116" spans="2:12" x14ac:dyDescent="0.25">
      <c r="B116">
        <v>11612622448.98</v>
      </c>
      <c r="C116">
        <v>-63.939236000000001</v>
      </c>
      <c r="D116">
        <v>-56.672637999999999</v>
      </c>
      <c r="J116">
        <v>11612622448.98</v>
      </c>
      <c r="K116">
        <v>-58.266444999999997</v>
      </c>
      <c r="L116">
        <v>-50.692608</v>
      </c>
    </row>
    <row r="117" spans="2:12" x14ac:dyDescent="0.25">
      <c r="B117">
        <v>11806163265.306</v>
      </c>
      <c r="C117">
        <v>-62.747280000000003</v>
      </c>
      <c r="D117">
        <v>-60.141047999999998</v>
      </c>
      <c r="J117">
        <v>11806163265.306</v>
      </c>
      <c r="K117">
        <v>-60.479762999999998</v>
      </c>
      <c r="L117">
        <v>-51.364193</v>
      </c>
    </row>
    <row r="118" spans="2:12" x14ac:dyDescent="0.25">
      <c r="B118">
        <v>11999704081.632999</v>
      </c>
      <c r="C118">
        <v>-72.162621000000001</v>
      </c>
      <c r="D118">
        <v>-59.261898000000002</v>
      </c>
      <c r="J118">
        <v>11999704081.632999</v>
      </c>
      <c r="K118">
        <v>-59.554423999999997</v>
      </c>
      <c r="L118">
        <v>-52.043579000000001</v>
      </c>
    </row>
    <row r="119" spans="2:12" x14ac:dyDescent="0.25">
      <c r="B119">
        <v>12193244897.959</v>
      </c>
      <c r="C119">
        <v>-61.127910999999997</v>
      </c>
      <c r="D119">
        <v>-57.489604999999997</v>
      </c>
      <c r="J119">
        <v>12193244897.959</v>
      </c>
      <c r="K119">
        <v>-60.182456999999999</v>
      </c>
      <c r="L119">
        <v>-51.950603000000001</v>
      </c>
    </row>
    <row r="120" spans="2:12" x14ac:dyDescent="0.25">
      <c r="B120">
        <v>12386785714.285999</v>
      </c>
      <c r="C120">
        <v>-57.345779</v>
      </c>
      <c r="D120">
        <v>-51.656334000000001</v>
      </c>
      <c r="J120">
        <v>12386785714.285999</v>
      </c>
      <c r="K120">
        <v>-60.126719999999999</v>
      </c>
      <c r="L120">
        <v>-51.969119999999997</v>
      </c>
    </row>
    <row r="121" spans="2:12" x14ac:dyDescent="0.25">
      <c r="B121">
        <v>12580326530.612</v>
      </c>
      <c r="C121">
        <v>-54.696209000000003</v>
      </c>
      <c r="D121">
        <v>-49.954151000000003</v>
      </c>
      <c r="J121">
        <v>12580326530.612</v>
      </c>
      <c r="K121">
        <v>-59.671661</v>
      </c>
      <c r="L121">
        <v>-50.792839000000001</v>
      </c>
    </row>
    <row r="122" spans="2:12" x14ac:dyDescent="0.25">
      <c r="B122">
        <v>12773867346.938999</v>
      </c>
      <c r="C122">
        <v>-56.143177000000001</v>
      </c>
      <c r="D122">
        <v>-49.309638999999997</v>
      </c>
      <c r="J122">
        <v>12773867346.938999</v>
      </c>
      <c r="K122">
        <v>-56.825046999999998</v>
      </c>
      <c r="L122">
        <v>-50.813564</v>
      </c>
    </row>
    <row r="123" spans="2:12" x14ac:dyDescent="0.25">
      <c r="B123">
        <v>12967408163.264999</v>
      </c>
      <c r="C123">
        <v>-55.508235999999997</v>
      </c>
      <c r="D123">
        <v>-49.217438000000001</v>
      </c>
      <c r="J123">
        <v>12967408163.264999</v>
      </c>
      <c r="K123">
        <v>-60.386322</v>
      </c>
      <c r="L123">
        <v>-49.431365999999997</v>
      </c>
    </row>
    <row r="124" spans="2:12" x14ac:dyDescent="0.25">
      <c r="B124">
        <v>13160948979.591999</v>
      </c>
      <c r="C124">
        <v>-54.446944999999999</v>
      </c>
      <c r="D124">
        <v>-48.217945</v>
      </c>
      <c r="J124">
        <v>13160948979.591999</v>
      </c>
      <c r="K124">
        <v>-55.60154</v>
      </c>
      <c r="L124">
        <v>-48.699244999999998</v>
      </c>
    </row>
    <row r="125" spans="2:12" x14ac:dyDescent="0.25">
      <c r="B125">
        <v>13354489795.917999</v>
      </c>
      <c r="C125">
        <v>-53.408217999999998</v>
      </c>
      <c r="D125">
        <v>-46.654854</v>
      </c>
      <c r="J125">
        <v>13354489795.917999</v>
      </c>
      <c r="K125">
        <v>-54.872486000000002</v>
      </c>
      <c r="L125">
        <v>-45.858714999999997</v>
      </c>
    </row>
    <row r="126" spans="2:12" x14ac:dyDescent="0.25">
      <c r="B126">
        <v>13548030612.245001</v>
      </c>
      <c r="C126">
        <v>-50.966160000000002</v>
      </c>
      <c r="D126">
        <v>-45.376606000000002</v>
      </c>
      <c r="J126">
        <v>13548030612.245001</v>
      </c>
      <c r="K126">
        <v>-52.038342</v>
      </c>
      <c r="L126">
        <v>-45.390064000000002</v>
      </c>
    </row>
    <row r="127" spans="2:12" x14ac:dyDescent="0.25">
      <c r="B127">
        <v>13741571428.570999</v>
      </c>
      <c r="C127">
        <v>-50.816341000000001</v>
      </c>
      <c r="D127">
        <v>-45.211196999999999</v>
      </c>
      <c r="J127">
        <v>13741571428.570999</v>
      </c>
      <c r="K127">
        <v>-54.453212999999998</v>
      </c>
      <c r="L127">
        <v>-45.092384000000003</v>
      </c>
    </row>
    <row r="128" spans="2:12" x14ac:dyDescent="0.25">
      <c r="B128">
        <v>13935112244.898001</v>
      </c>
      <c r="C128">
        <v>-52.984631</v>
      </c>
      <c r="D128">
        <v>-45.610782999999998</v>
      </c>
      <c r="J128">
        <v>13935112244.898001</v>
      </c>
      <c r="K128">
        <v>-54.101646000000002</v>
      </c>
      <c r="L128">
        <v>-46.224865000000001</v>
      </c>
    </row>
    <row r="129" spans="2:12" x14ac:dyDescent="0.25">
      <c r="B129">
        <v>14128653061.224001</v>
      </c>
      <c r="C129">
        <v>-52.199413</v>
      </c>
      <c r="D129">
        <v>-46.601756999999999</v>
      </c>
      <c r="J129">
        <v>14128653061.224001</v>
      </c>
      <c r="K129">
        <v>-55.490226999999997</v>
      </c>
      <c r="L129">
        <v>-46.860767000000003</v>
      </c>
    </row>
    <row r="130" spans="2:12" x14ac:dyDescent="0.25">
      <c r="B130">
        <v>14322193877.551001</v>
      </c>
      <c r="C130">
        <v>-53.703808000000002</v>
      </c>
      <c r="D130">
        <v>-46.233902</v>
      </c>
      <c r="J130">
        <v>14322193877.551001</v>
      </c>
      <c r="K130">
        <v>-56.280655000000003</v>
      </c>
      <c r="L130">
        <v>-47.627243</v>
      </c>
    </row>
    <row r="131" spans="2:12" x14ac:dyDescent="0.25">
      <c r="B131">
        <v>14515734693.878</v>
      </c>
      <c r="C131">
        <v>-51.852879000000001</v>
      </c>
      <c r="D131">
        <v>-45.642487000000003</v>
      </c>
      <c r="J131">
        <v>14515734693.878</v>
      </c>
      <c r="K131">
        <v>-56.310302999999998</v>
      </c>
      <c r="L131">
        <v>-47.455832999999998</v>
      </c>
    </row>
    <row r="132" spans="2:12" x14ac:dyDescent="0.25">
      <c r="B132">
        <v>14709275510.204</v>
      </c>
      <c r="C132">
        <v>-50.615592999999997</v>
      </c>
      <c r="D132">
        <v>-44.135871999999999</v>
      </c>
      <c r="J132">
        <v>14709275510.204</v>
      </c>
      <c r="K132">
        <v>-55.057701000000002</v>
      </c>
      <c r="L132">
        <v>-47.554214000000002</v>
      </c>
    </row>
    <row r="133" spans="2:12" x14ac:dyDescent="0.25">
      <c r="B133">
        <v>14902816326.531</v>
      </c>
      <c r="C133">
        <v>-49.366126999999999</v>
      </c>
      <c r="D133">
        <v>-43.750427000000002</v>
      </c>
      <c r="J133">
        <v>14902816326.531</v>
      </c>
      <c r="K133">
        <v>-56.771461000000002</v>
      </c>
      <c r="L133">
        <v>-47.520142</v>
      </c>
    </row>
    <row r="134" spans="2:12" x14ac:dyDescent="0.25">
      <c r="B134">
        <v>15096357142.857</v>
      </c>
      <c r="C134">
        <v>-50.723827</v>
      </c>
      <c r="D134">
        <v>-44.322685</v>
      </c>
      <c r="J134">
        <v>15096357142.857</v>
      </c>
      <c r="K134">
        <v>-56.287640000000003</v>
      </c>
      <c r="L134">
        <v>-47.568600000000004</v>
      </c>
    </row>
    <row r="135" spans="2:12" x14ac:dyDescent="0.25">
      <c r="B135">
        <v>15289897959.184</v>
      </c>
      <c r="C135">
        <v>-52.301707999999998</v>
      </c>
      <c r="D135">
        <v>-45.793807999999999</v>
      </c>
      <c r="J135">
        <v>15289897959.184</v>
      </c>
      <c r="K135">
        <v>-55.229374</v>
      </c>
      <c r="L135">
        <v>-46.722014999999999</v>
      </c>
    </row>
    <row r="136" spans="2:12" x14ac:dyDescent="0.25">
      <c r="B136">
        <v>15483438775.51</v>
      </c>
      <c r="C136">
        <v>-53.764811999999999</v>
      </c>
      <c r="D136">
        <v>-46.572009999999999</v>
      </c>
      <c r="J136">
        <v>15483438775.51</v>
      </c>
      <c r="K136">
        <v>-54.271163999999999</v>
      </c>
      <c r="L136">
        <v>-46.236294000000001</v>
      </c>
    </row>
    <row r="137" spans="2:12" x14ac:dyDescent="0.25">
      <c r="B137">
        <v>15676979591.837</v>
      </c>
      <c r="C137">
        <v>-53.019047</v>
      </c>
      <c r="D137">
        <v>-46.762439999999998</v>
      </c>
      <c r="J137">
        <v>15676979591.837</v>
      </c>
      <c r="K137">
        <v>-54.901417000000002</v>
      </c>
      <c r="L137">
        <v>-46.576251999999997</v>
      </c>
    </row>
    <row r="138" spans="2:12" x14ac:dyDescent="0.25">
      <c r="B138">
        <v>15870520408.163</v>
      </c>
      <c r="C138">
        <v>-52.822212</v>
      </c>
      <c r="D138">
        <v>-46.560867000000002</v>
      </c>
      <c r="J138">
        <v>15870520408.163</v>
      </c>
      <c r="K138">
        <v>-56.282997000000002</v>
      </c>
      <c r="L138">
        <v>-47.709556999999997</v>
      </c>
    </row>
    <row r="139" spans="2:12" x14ac:dyDescent="0.25">
      <c r="B139">
        <v>16064061224.49</v>
      </c>
      <c r="C139">
        <v>-53.203437999999998</v>
      </c>
      <c r="D139">
        <v>-46.942954999999998</v>
      </c>
      <c r="J139">
        <v>16064061224.49</v>
      </c>
      <c r="K139">
        <v>-57.688690000000001</v>
      </c>
      <c r="L139">
        <v>-49.542461000000003</v>
      </c>
    </row>
    <row r="140" spans="2:12" x14ac:dyDescent="0.25">
      <c r="B140">
        <v>16257602040.816</v>
      </c>
      <c r="C140">
        <v>-54.225861000000002</v>
      </c>
      <c r="D140">
        <v>-48.512084999999999</v>
      </c>
      <c r="J140">
        <v>16257602040.816</v>
      </c>
      <c r="K140">
        <v>-60.505417000000001</v>
      </c>
      <c r="L140">
        <v>-50.883183000000002</v>
      </c>
    </row>
    <row r="141" spans="2:12" x14ac:dyDescent="0.25">
      <c r="B141">
        <v>16451142857.143</v>
      </c>
      <c r="C141">
        <v>-57.464297999999999</v>
      </c>
      <c r="D141">
        <v>-49.648121000000003</v>
      </c>
      <c r="J141">
        <v>16451142857.143</v>
      </c>
      <c r="K141">
        <v>-60.341636999999999</v>
      </c>
      <c r="L141">
        <v>-51.082980999999997</v>
      </c>
    </row>
    <row r="142" spans="2:12" x14ac:dyDescent="0.25">
      <c r="B142">
        <v>16644683673.469</v>
      </c>
      <c r="C142">
        <v>-56.605015000000002</v>
      </c>
      <c r="D142">
        <v>-51.195095000000002</v>
      </c>
      <c r="J142">
        <v>16644683673.469</v>
      </c>
      <c r="K142">
        <v>-58.331772000000001</v>
      </c>
      <c r="L142">
        <v>-49.995556000000001</v>
      </c>
    </row>
    <row r="143" spans="2:12" x14ac:dyDescent="0.25">
      <c r="B143">
        <v>16838224489.796</v>
      </c>
      <c r="C143">
        <v>-58.949345000000001</v>
      </c>
      <c r="D143">
        <v>-50.263801999999998</v>
      </c>
      <c r="J143">
        <v>16838224489.796</v>
      </c>
      <c r="K143">
        <v>-57.256473999999997</v>
      </c>
      <c r="L143">
        <v>-49.437514999999998</v>
      </c>
    </row>
    <row r="144" spans="2:12" x14ac:dyDescent="0.25">
      <c r="B144">
        <v>17031765306.122</v>
      </c>
      <c r="C144">
        <v>-54.830227000000001</v>
      </c>
      <c r="D144">
        <v>-49.525950999999999</v>
      </c>
      <c r="J144">
        <v>17031765306.122</v>
      </c>
      <c r="K144">
        <v>-58.725963999999998</v>
      </c>
      <c r="L144">
        <v>-50.744926</v>
      </c>
    </row>
    <row r="145" spans="2:12" x14ac:dyDescent="0.25">
      <c r="B145">
        <v>17225306122.449001</v>
      </c>
      <c r="C145">
        <v>-54.562767000000001</v>
      </c>
      <c r="D145">
        <v>-48.392158999999999</v>
      </c>
      <c r="J145">
        <v>17225306122.449001</v>
      </c>
      <c r="K145">
        <v>-62.287394999999997</v>
      </c>
      <c r="L145">
        <v>-51.452679000000003</v>
      </c>
    </row>
    <row r="146" spans="2:12" x14ac:dyDescent="0.25">
      <c r="B146">
        <v>17418846938.776001</v>
      </c>
      <c r="C146">
        <v>-55.804535000000001</v>
      </c>
      <c r="D146">
        <v>-50.343330000000002</v>
      </c>
      <c r="J146">
        <v>17418846938.776001</v>
      </c>
      <c r="K146">
        <v>-59.467292999999998</v>
      </c>
      <c r="L146">
        <v>-51.343620000000001</v>
      </c>
    </row>
    <row r="147" spans="2:12" x14ac:dyDescent="0.25">
      <c r="B147">
        <v>17612387755.102001</v>
      </c>
      <c r="C147">
        <v>-61.101081999999998</v>
      </c>
      <c r="D147">
        <v>-51.762352</v>
      </c>
      <c r="J147">
        <v>17612387755.102001</v>
      </c>
      <c r="K147">
        <v>-58.602074000000002</v>
      </c>
      <c r="L147">
        <v>-49.542484000000002</v>
      </c>
    </row>
    <row r="148" spans="2:12" x14ac:dyDescent="0.25">
      <c r="B148">
        <v>17805928571.429001</v>
      </c>
      <c r="C148">
        <v>-59.254069999999999</v>
      </c>
      <c r="D148">
        <v>-54.322426</v>
      </c>
      <c r="J148">
        <v>17805928571.429001</v>
      </c>
      <c r="K148">
        <v>-57.114879999999999</v>
      </c>
      <c r="L148">
        <v>-49.306556999999998</v>
      </c>
    </row>
    <row r="149" spans="2:12" x14ac:dyDescent="0.25">
      <c r="B149">
        <v>17999469387.755001</v>
      </c>
      <c r="C149">
        <v>-63.877746999999999</v>
      </c>
      <c r="D149">
        <v>-53.832436000000001</v>
      </c>
      <c r="J149">
        <v>17999469387.755001</v>
      </c>
      <c r="K149">
        <v>-58.953648000000001</v>
      </c>
      <c r="L149">
        <v>-49.340637000000001</v>
      </c>
    </row>
    <row r="150" spans="2:12" x14ac:dyDescent="0.25">
      <c r="B150">
        <v>18193010204.082001</v>
      </c>
      <c r="C150">
        <v>-59.967106000000001</v>
      </c>
      <c r="D150">
        <v>-55.030349999999999</v>
      </c>
      <c r="J150">
        <v>18193010204.082001</v>
      </c>
      <c r="K150">
        <v>-58.960532999999998</v>
      </c>
      <c r="L150">
        <v>-49.137554000000002</v>
      </c>
    </row>
    <row r="151" spans="2:12" x14ac:dyDescent="0.25">
      <c r="B151">
        <v>18386551020.408001</v>
      </c>
      <c r="C151">
        <v>-63.113940999999997</v>
      </c>
      <c r="D151">
        <v>-53.561110999999997</v>
      </c>
      <c r="J151">
        <v>18386551020.408001</v>
      </c>
      <c r="K151">
        <v>-56.760283999999999</v>
      </c>
      <c r="L151">
        <v>-47.333618000000001</v>
      </c>
    </row>
    <row r="152" spans="2:12" x14ac:dyDescent="0.25">
      <c r="B152">
        <v>18580091836.735001</v>
      </c>
      <c r="C152">
        <v>-59.594073999999999</v>
      </c>
      <c r="D152">
        <v>-53.042487999999999</v>
      </c>
      <c r="J152">
        <v>18580091836.735001</v>
      </c>
      <c r="K152">
        <v>-53.840899999999998</v>
      </c>
      <c r="L152">
        <v>-45.317920999999998</v>
      </c>
    </row>
    <row r="153" spans="2:12" x14ac:dyDescent="0.25">
      <c r="B153">
        <v>18773632653.061001</v>
      </c>
      <c r="C153">
        <v>-58.479080000000003</v>
      </c>
      <c r="D153">
        <v>-51.914921</v>
      </c>
      <c r="J153">
        <v>18773632653.061001</v>
      </c>
      <c r="K153">
        <v>-53.097819999999999</v>
      </c>
      <c r="L153">
        <v>-43.847889000000002</v>
      </c>
    </row>
    <row r="154" spans="2:12" x14ac:dyDescent="0.25">
      <c r="B154">
        <v>18967173469.388</v>
      </c>
      <c r="C154">
        <v>-59.793331000000002</v>
      </c>
      <c r="D154">
        <v>-50.291736999999998</v>
      </c>
      <c r="J154">
        <v>18967173469.388</v>
      </c>
      <c r="K154">
        <v>-52.468463999999997</v>
      </c>
      <c r="L154">
        <v>-43.623351999999997</v>
      </c>
    </row>
    <row r="155" spans="2:12" x14ac:dyDescent="0.25">
      <c r="B155">
        <v>19160714285.714001</v>
      </c>
      <c r="C155">
        <v>-54.929996000000003</v>
      </c>
      <c r="D155">
        <v>-48.820239999999998</v>
      </c>
      <c r="J155">
        <v>19160714285.714001</v>
      </c>
      <c r="K155">
        <v>-53.132877000000001</v>
      </c>
      <c r="L155">
        <v>-44.759819</v>
      </c>
    </row>
    <row r="156" spans="2:12" x14ac:dyDescent="0.25">
      <c r="B156">
        <v>19354255102.041</v>
      </c>
      <c r="C156">
        <v>-54.409229000000003</v>
      </c>
      <c r="D156">
        <v>-46.904350000000001</v>
      </c>
      <c r="J156">
        <v>19354255102.041</v>
      </c>
      <c r="K156">
        <v>-56.305492000000001</v>
      </c>
      <c r="L156">
        <v>-45.215964999999997</v>
      </c>
    </row>
    <row r="157" spans="2:12" x14ac:dyDescent="0.25">
      <c r="B157">
        <v>19547795918.367001</v>
      </c>
      <c r="C157">
        <v>-54.455359999999999</v>
      </c>
      <c r="D157">
        <v>-46.734962000000003</v>
      </c>
      <c r="J157">
        <v>19547795918.367001</v>
      </c>
      <c r="K157">
        <v>-53.611041999999998</v>
      </c>
      <c r="L157">
        <v>-46.025317999999999</v>
      </c>
    </row>
    <row r="158" spans="2:12" x14ac:dyDescent="0.25">
      <c r="B158">
        <v>19741336734.694</v>
      </c>
      <c r="C158">
        <v>-54.896664000000001</v>
      </c>
      <c r="D158">
        <v>-47.744124999999997</v>
      </c>
      <c r="J158">
        <v>19741336734.694</v>
      </c>
      <c r="K158">
        <v>-55.474879999999999</v>
      </c>
      <c r="L158">
        <v>-47.517670000000003</v>
      </c>
    </row>
    <row r="159" spans="2:12" x14ac:dyDescent="0.25">
      <c r="B159">
        <v>19934877551.02</v>
      </c>
      <c r="C159">
        <v>-57.941676999999999</v>
      </c>
      <c r="D159">
        <v>-48.829208000000001</v>
      </c>
      <c r="J159">
        <v>19934877551.02</v>
      </c>
      <c r="K159">
        <v>-60.904915000000003</v>
      </c>
      <c r="L159">
        <v>-50.155566999999998</v>
      </c>
    </row>
    <row r="160" spans="2:12" x14ac:dyDescent="0.25">
      <c r="B160">
        <v>20128418367.347</v>
      </c>
      <c r="C160">
        <v>-58.253025000000001</v>
      </c>
      <c r="D160">
        <v>-49.705334000000001</v>
      </c>
      <c r="J160">
        <v>20128418367.347</v>
      </c>
      <c r="K160">
        <v>-61.767539999999997</v>
      </c>
      <c r="L160">
        <v>-50.534652999999999</v>
      </c>
    </row>
    <row r="161" spans="2:12" x14ac:dyDescent="0.25">
      <c r="B161">
        <v>20321959183.673</v>
      </c>
      <c r="C161">
        <v>-58.112555999999998</v>
      </c>
      <c r="D161">
        <v>-49.8904</v>
      </c>
      <c r="J161">
        <v>20321959183.673</v>
      </c>
      <c r="K161">
        <v>-56.952517999999998</v>
      </c>
      <c r="L161">
        <v>-48.574562</v>
      </c>
    </row>
    <row r="162" spans="2:12" x14ac:dyDescent="0.25">
      <c r="B162">
        <v>20515500000</v>
      </c>
      <c r="C162">
        <v>-59.075470000000003</v>
      </c>
      <c r="D162">
        <v>-48.115273000000002</v>
      </c>
      <c r="J162">
        <v>20515500000</v>
      </c>
      <c r="K162">
        <v>-55.418391999999997</v>
      </c>
      <c r="L162">
        <v>-45.512931999999999</v>
      </c>
    </row>
    <row r="163" spans="2:12" x14ac:dyDescent="0.25">
      <c r="B163">
        <v>20709040816.327</v>
      </c>
      <c r="C163">
        <v>-53.454585999999999</v>
      </c>
      <c r="D163">
        <v>-46.747238000000003</v>
      </c>
      <c r="J163">
        <v>20709040816.327</v>
      </c>
      <c r="K163">
        <v>-52.998019999999997</v>
      </c>
      <c r="L163">
        <v>-44.699317999999998</v>
      </c>
    </row>
    <row r="164" spans="2:12" x14ac:dyDescent="0.25">
      <c r="B164">
        <v>20902581632.653</v>
      </c>
      <c r="C164">
        <v>-54.365749000000001</v>
      </c>
      <c r="D164">
        <v>-46.797381999999999</v>
      </c>
      <c r="J164">
        <v>20902581632.653</v>
      </c>
      <c r="K164">
        <v>-54.883358000000001</v>
      </c>
      <c r="L164">
        <v>-44.977825000000003</v>
      </c>
    </row>
    <row r="165" spans="2:12" x14ac:dyDescent="0.25">
      <c r="B165">
        <v>21096122448.98</v>
      </c>
      <c r="C165">
        <v>-59.435966000000001</v>
      </c>
      <c r="D165">
        <v>-51.957290999999998</v>
      </c>
      <c r="J165">
        <v>21096122448.98</v>
      </c>
      <c r="K165">
        <v>-56.625725000000003</v>
      </c>
      <c r="L165">
        <v>-46.566276999999999</v>
      </c>
    </row>
    <row r="166" spans="2:12" x14ac:dyDescent="0.25">
      <c r="B166">
        <v>21289663265.306</v>
      </c>
      <c r="C166">
        <v>-69.046638000000002</v>
      </c>
      <c r="D166">
        <v>-56.387183999999998</v>
      </c>
      <c r="J166">
        <v>21289663265.306</v>
      </c>
      <c r="K166">
        <v>-58.141444999999997</v>
      </c>
      <c r="L166">
        <v>-47.784351000000001</v>
      </c>
    </row>
    <row r="167" spans="2:12" x14ac:dyDescent="0.25">
      <c r="B167">
        <v>21483204081.632999</v>
      </c>
      <c r="C167">
        <v>-67.761673000000002</v>
      </c>
      <c r="D167">
        <v>-57.136401999999997</v>
      </c>
      <c r="J167">
        <v>21483204081.632999</v>
      </c>
      <c r="K167">
        <v>-58.854553000000003</v>
      </c>
      <c r="L167">
        <v>-48.327914999999997</v>
      </c>
    </row>
    <row r="168" spans="2:12" x14ac:dyDescent="0.25">
      <c r="B168">
        <v>21676744897.959</v>
      </c>
      <c r="C168">
        <v>-61.762813999999999</v>
      </c>
      <c r="D168">
        <v>-52.854061000000002</v>
      </c>
      <c r="J168">
        <v>21676744897.959</v>
      </c>
      <c r="K168">
        <v>-58.524673</v>
      </c>
      <c r="L168">
        <v>-47.560065999999999</v>
      </c>
    </row>
    <row r="169" spans="2:12" x14ac:dyDescent="0.25">
      <c r="B169">
        <v>21870285714.285999</v>
      </c>
      <c r="C169">
        <v>-56.354458000000001</v>
      </c>
      <c r="D169">
        <v>-48.349055999999997</v>
      </c>
      <c r="J169">
        <v>21870285714.285999</v>
      </c>
      <c r="K169">
        <v>-56.062125999999999</v>
      </c>
      <c r="L169">
        <v>-45.960369</v>
      </c>
    </row>
    <row r="170" spans="2:12" x14ac:dyDescent="0.25">
      <c r="B170">
        <v>22063826530.612</v>
      </c>
      <c r="C170">
        <v>-54.353969999999997</v>
      </c>
      <c r="D170">
        <v>-44.963695999999999</v>
      </c>
      <c r="J170">
        <v>22063826530.612</v>
      </c>
      <c r="K170">
        <v>-54.207034999999998</v>
      </c>
      <c r="L170">
        <v>-44.002872000000004</v>
      </c>
    </row>
    <row r="171" spans="2:12" x14ac:dyDescent="0.25">
      <c r="B171">
        <v>22257367346.938999</v>
      </c>
      <c r="C171">
        <v>-51.846012000000002</v>
      </c>
      <c r="D171">
        <v>-43.701832000000003</v>
      </c>
      <c r="J171">
        <v>22257367346.938999</v>
      </c>
      <c r="K171">
        <v>-52.779926000000003</v>
      </c>
      <c r="L171">
        <v>-42.080970999999998</v>
      </c>
    </row>
    <row r="172" spans="2:12" x14ac:dyDescent="0.25">
      <c r="B172">
        <v>22450908163.264999</v>
      </c>
      <c r="C172">
        <v>-52.735996</v>
      </c>
      <c r="D172">
        <v>-43.209842999999999</v>
      </c>
      <c r="J172">
        <v>22450908163.264999</v>
      </c>
      <c r="K172">
        <v>-50.433200999999997</v>
      </c>
      <c r="L172">
        <v>-40.677132</v>
      </c>
    </row>
    <row r="173" spans="2:12" x14ac:dyDescent="0.25">
      <c r="B173">
        <v>22644448979.591999</v>
      </c>
      <c r="C173">
        <v>-52.872025000000001</v>
      </c>
      <c r="D173">
        <v>-43.948115999999999</v>
      </c>
      <c r="J173">
        <v>22644448979.591999</v>
      </c>
      <c r="K173">
        <v>-50.317630999999999</v>
      </c>
      <c r="L173">
        <v>-39.716206</v>
      </c>
    </row>
    <row r="174" spans="2:12" x14ac:dyDescent="0.25">
      <c r="B174">
        <v>22837989795.917999</v>
      </c>
      <c r="C174">
        <v>-53.865555000000001</v>
      </c>
      <c r="D174">
        <v>-43.960514000000003</v>
      </c>
      <c r="J174">
        <v>22837989795.917999</v>
      </c>
      <c r="K174">
        <v>-50.185271999999998</v>
      </c>
      <c r="L174">
        <v>-39.853194999999999</v>
      </c>
    </row>
    <row r="175" spans="2:12" x14ac:dyDescent="0.25">
      <c r="B175">
        <v>23031530612.244999</v>
      </c>
      <c r="C175">
        <v>-52.485897000000001</v>
      </c>
      <c r="D175">
        <v>-42.640994999999997</v>
      </c>
      <c r="J175">
        <v>23031530612.244999</v>
      </c>
      <c r="K175">
        <v>-50.933230999999999</v>
      </c>
      <c r="L175">
        <v>-40.401668999999998</v>
      </c>
    </row>
    <row r="176" spans="2:12" x14ac:dyDescent="0.25">
      <c r="B176">
        <v>23225071428.570999</v>
      </c>
      <c r="C176">
        <v>-48.796574</v>
      </c>
      <c r="D176">
        <v>-41.451735999999997</v>
      </c>
      <c r="J176">
        <v>23225071428.570999</v>
      </c>
      <c r="K176">
        <v>-51.960835000000003</v>
      </c>
      <c r="L176">
        <v>-40.776775000000001</v>
      </c>
    </row>
    <row r="177" spans="2:12" x14ac:dyDescent="0.25">
      <c r="B177">
        <v>23418612244.897999</v>
      </c>
      <c r="C177">
        <v>-50.209811999999999</v>
      </c>
      <c r="D177">
        <v>-40.181533999999999</v>
      </c>
      <c r="J177">
        <v>23418612244.897999</v>
      </c>
      <c r="K177">
        <v>-51.333663999999999</v>
      </c>
      <c r="L177">
        <v>-41.048737000000003</v>
      </c>
    </row>
    <row r="178" spans="2:12" x14ac:dyDescent="0.25">
      <c r="B178">
        <v>23612153061.223999</v>
      </c>
      <c r="C178">
        <v>-48.60107</v>
      </c>
      <c r="D178">
        <v>-40.583388999999997</v>
      </c>
      <c r="J178">
        <v>23612153061.223999</v>
      </c>
      <c r="K178">
        <v>-51.946624999999997</v>
      </c>
      <c r="L178">
        <v>-41.369987000000002</v>
      </c>
    </row>
    <row r="179" spans="2:12" x14ac:dyDescent="0.25">
      <c r="B179">
        <v>23805693877.550999</v>
      </c>
      <c r="C179">
        <v>-49.959732000000002</v>
      </c>
      <c r="D179">
        <v>-40.984248999999998</v>
      </c>
      <c r="J179">
        <v>23805693877.550999</v>
      </c>
      <c r="K179">
        <v>-53.097256000000002</v>
      </c>
      <c r="L179">
        <v>-43.009678000000001</v>
      </c>
    </row>
    <row r="180" spans="2:12" x14ac:dyDescent="0.25">
      <c r="B180">
        <v>23999234693.877998</v>
      </c>
      <c r="C180">
        <v>-51.329666000000003</v>
      </c>
      <c r="D180">
        <v>-41.535697999999996</v>
      </c>
      <c r="J180">
        <v>23999234693.877998</v>
      </c>
      <c r="K180">
        <v>-56.358238</v>
      </c>
      <c r="L180">
        <v>-45.300114000000001</v>
      </c>
    </row>
    <row r="181" spans="2:12" x14ac:dyDescent="0.25">
      <c r="B181">
        <v>24192775510.203999</v>
      </c>
      <c r="C181">
        <v>-50.195346999999998</v>
      </c>
      <c r="D181">
        <v>-41.887588999999998</v>
      </c>
      <c r="J181">
        <v>24192775510.203999</v>
      </c>
      <c r="K181">
        <v>-58.909779</v>
      </c>
      <c r="L181">
        <v>-47.711055999999999</v>
      </c>
    </row>
    <row r="182" spans="2:12" x14ac:dyDescent="0.25">
      <c r="B182">
        <v>24386316326.530998</v>
      </c>
      <c r="C182">
        <v>-50.971232999999998</v>
      </c>
      <c r="D182">
        <v>-41.046340999999998</v>
      </c>
      <c r="J182">
        <v>24386316326.530998</v>
      </c>
      <c r="K182">
        <v>-60.441386999999999</v>
      </c>
      <c r="L182">
        <v>-50.468235</v>
      </c>
    </row>
    <row r="183" spans="2:12" x14ac:dyDescent="0.25">
      <c r="B183">
        <v>24579857142.856998</v>
      </c>
      <c r="C183">
        <v>-48.725662</v>
      </c>
      <c r="D183">
        <v>-40.840415999999998</v>
      </c>
      <c r="J183">
        <v>24579857142.856998</v>
      </c>
      <c r="K183">
        <v>-64.725318999999999</v>
      </c>
      <c r="L183">
        <v>-53.373618999999998</v>
      </c>
    </row>
    <row r="184" spans="2:12" x14ac:dyDescent="0.25">
      <c r="B184">
        <v>24773397959.183998</v>
      </c>
      <c r="C184">
        <v>-49.473323999999998</v>
      </c>
      <c r="D184">
        <v>-39.699181000000003</v>
      </c>
      <c r="J184">
        <v>24773397959.183998</v>
      </c>
      <c r="K184">
        <v>-67.739097999999998</v>
      </c>
      <c r="L184">
        <v>-58.248016</v>
      </c>
    </row>
    <row r="185" spans="2:12" x14ac:dyDescent="0.25">
      <c r="B185">
        <v>24966938775.509998</v>
      </c>
      <c r="C185">
        <v>-47.370849999999997</v>
      </c>
      <c r="D185">
        <v>-39.121853000000002</v>
      </c>
      <c r="J185">
        <v>24966938775.509998</v>
      </c>
      <c r="K185">
        <v>-75.122887000000006</v>
      </c>
      <c r="L185">
        <v>-61.398380000000003</v>
      </c>
    </row>
    <row r="186" spans="2:12" x14ac:dyDescent="0.25">
      <c r="B186">
        <v>25160479591.837002</v>
      </c>
      <c r="C186">
        <v>-46.801006000000001</v>
      </c>
      <c r="D186">
        <v>-38.328533</v>
      </c>
      <c r="J186">
        <v>25160479591.837002</v>
      </c>
      <c r="K186">
        <v>-74.158698999999999</v>
      </c>
      <c r="L186">
        <v>-61.745418999999998</v>
      </c>
    </row>
    <row r="187" spans="2:12" x14ac:dyDescent="0.25">
      <c r="B187">
        <v>25354020408.162998</v>
      </c>
      <c r="C187">
        <v>-46.967208999999997</v>
      </c>
      <c r="D187">
        <v>-37.574511999999999</v>
      </c>
      <c r="J187">
        <v>25354020408.162998</v>
      </c>
      <c r="K187">
        <v>-68.709282000000002</v>
      </c>
      <c r="L187">
        <v>-58.060538999999999</v>
      </c>
    </row>
    <row r="188" spans="2:12" x14ac:dyDescent="0.25">
      <c r="B188">
        <v>25547561224.490002</v>
      </c>
      <c r="C188">
        <v>-45.023476000000002</v>
      </c>
      <c r="D188">
        <v>-37.102511999999997</v>
      </c>
      <c r="J188">
        <v>25547561224.490002</v>
      </c>
      <c r="K188">
        <v>-63.959629</v>
      </c>
      <c r="L188">
        <v>-56.970283999999999</v>
      </c>
    </row>
    <row r="189" spans="2:12" x14ac:dyDescent="0.25">
      <c r="B189">
        <v>25741102040.816002</v>
      </c>
      <c r="C189">
        <v>-45.464939000000001</v>
      </c>
      <c r="D189">
        <v>-36.056888999999998</v>
      </c>
      <c r="J189">
        <v>25741102040.816002</v>
      </c>
      <c r="K189">
        <v>-70.909225000000006</v>
      </c>
      <c r="L189">
        <v>-54.636467000000003</v>
      </c>
    </row>
    <row r="190" spans="2:12" x14ac:dyDescent="0.25">
      <c r="B190">
        <v>25934642857.143002</v>
      </c>
      <c r="C190">
        <v>-44.001297000000001</v>
      </c>
      <c r="D190">
        <v>-35.494712999999997</v>
      </c>
      <c r="J190">
        <v>25934642857.143002</v>
      </c>
      <c r="K190">
        <v>-61.684466999999998</v>
      </c>
      <c r="L190">
        <v>-53.142532000000003</v>
      </c>
    </row>
    <row r="191" spans="2:12" x14ac:dyDescent="0.25">
      <c r="B191">
        <v>26128183673.469002</v>
      </c>
      <c r="C191">
        <v>-43.547275999999997</v>
      </c>
      <c r="D191">
        <v>-35.110461999999998</v>
      </c>
      <c r="J191">
        <v>26128183673.469002</v>
      </c>
      <c r="K191">
        <v>-59.424252000000003</v>
      </c>
      <c r="L191">
        <v>-48.207912</v>
      </c>
    </row>
    <row r="192" spans="2:12" x14ac:dyDescent="0.25">
      <c r="B192">
        <v>26321724489.796001</v>
      </c>
      <c r="C192">
        <v>-44.620716000000002</v>
      </c>
      <c r="D192">
        <v>-34.552193000000003</v>
      </c>
      <c r="J192">
        <v>26321724489.796001</v>
      </c>
      <c r="K192">
        <v>-56.060088999999998</v>
      </c>
      <c r="L192">
        <v>-46.426150999999997</v>
      </c>
    </row>
    <row r="193" spans="2:12" x14ac:dyDescent="0.25">
      <c r="B193">
        <v>26515265306.122002</v>
      </c>
      <c r="C193">
        <v>-42.684280000000001</v>
      </c>
      <c r="D193">
        <v>-34.253078000000002</v>
      </c>
      <c r="J193">
        <v>26515265306.122002</v>
      </c>
      <c r="K193">
        <v>-56.282710999999999</v>
      </c>
      <c r="L193">
        <v>-45.359791000000001</v>
      </c>
    </row>
    <row r="194" spans="2:12" x14ac:dyDescent="0.25">
      <c r="B194">
        <v>26708806122.449001</v>
      </c>
      <c r="C194">
        <v>-43.056927000000002</v>
      </c>
      <c r="D194">
        <v>-33.356926000000001</v>
      </c>
      <c r="J194">
        <v>26708806122.449001</v>
      </c>
      <c r="K194">
        <v>-56.243445999999999</v>
      </c>
      <c r="L194">
        <v>-44.749507999999999</v>
      </c>
    </row>
    <row r="195" spans="2:12" x14ac:dyDescent="0.25">
      <c r="B195">
        <v>26902346938.776001</v>
      </c>
      <c r="C195">
        <v>-42.353771000000002</v>
      </c>
      <c r="D195">
        <v>-32.933773000000002</v>
      </c>
      <c r="J195">
        <v>26902346938.776001</v>
      </c>
      <c r="K195">
        <v>-54.276001000000001</v>
      </c>
      <c r="L195">
        <v>-44.324184000000002</v>
      </c>
    </row>
    <row r="196" spans="2:12" x14ac:dyDescent="0.25">
      <c r="B196">
        <v>27095887755.102001</v>
      </c>
      <c r="C196">
        <v>-41.925735000000003</v>
      </c>
      <c r="D196">
        <v>-32.708953999999999</v>
      </c>
      <c r="J196">
        <v>27095887755.102001</v>
      </c>
      <c r="K196">
        <v>-55.079127999999997</v>
      </c>
      <c r="L196">
        <v>-43.242930999999999</v>
      </c>
    </row>
    <row r="197" spans="2:12" x14ac:dyDescent="0.25">
      <c r="B197">
        <v>27289428571.429001</v>
      </c>
      <c r="C197">
        <v>-43.023972000000001</v>
      </c>
      <c r="D197">
        <v>-32.548546000000002</v>
      </c>
      <c r="J197">
        <v>27289428571.429001</v>
      </c>
      <c r="K197">
        <v>-53.089291000000003</v>
      </c>
      <c r="L197">
        <v>-42.415515999999997</v>
      </c>
    </row>
    <row r="198" spans="2:12" x14ac:dyDescent="0.25">
      <c r="B198">
        <v>27482969387.755001</v>
      </c>
      <c r="C198">
        <v>-42.586987000000001</v>
      </c>
      <c r="D198">
        <v>-32.908031000000001</v>
      </c>
      <c r="J198">
        <v>27482969387.755001</v>
      </c>
      <c r="K198">
        <v>-51.796753000000002</v>
      </c>
      <c r="L198">
        <v>-41.401974000000003</v>
      </c>
    </row>
    <row r="199" spans="2:12" x14ac:dyDescent="0.25">
      <c r="B199">
        <v>27676510204.082001</v>
      </c>
      <c r="C199">
        <v>-43.623652999999997</v>
      </c>
      <c r="D199">
        <v>-33.139823999999997</v>
      </c>
      <c r="J199">
        <v>27676510204.082001</v>
      </c>
      <c r="K199">
        <v>-52.005512000000003</v>
      </c>
      <c r="L199">
        <v>-42.484631</v>
      </c>
    </row>
    <row r="200" spans="2:12" x14ac:dyDescent="0.25">
      <c r="B200">
        <v>27870051020.408001</v>
      </c>
      <c r="C200">
        <v>-44.234146000000003</v>
      </c>
      <c r="D200">
        <v>-33.361941999999999</v>
      </c>
      <c r="J200">
        <v>27870051020.408001</v>
      </c>
      <c r="K200">
        <v>-56.240223</v>
      </c>
      <c r="L200">
        <v>-43.752529000000003</v>
      </c>
    </row>
    <row r="201" spans="2:12" x14ac:dyDescent="0.25">
      <c r="B201">
        <v>28063591836.735001</v>
      </c>
      <c r="C201">
        <v>-43.637698999999998</v>
      </c>
      <c r="D201">
        <v>-33.574528000000001</v>
      </c>
      <c r="J201">
        <v>28063591836.735001</v>
      </c>
      <c r="K201">
        <v>-55.484146000000003</v>
      </c>
      <c r="L201">
        <v>-46.213444000000003</v>
      </c>
    </row>
    <row r="202" spans="2:12" x14ac:dyDescent="0.25">
      <c r="B202">
        <v>28257132653.061001</v>
      </c>
      <c r="C202">
        <v>-44.570148000000003</v>
      </c>
      <c r="D202">
        <v>-33.599148</v>
      </c>
      <c r="J202">
        <v>28257132653.061001</v>
      </c>
      <c r="K202">
        <v>-59.372818000000002</v>
      </c>
      <c r="L202">
        <v>-49.266190000000002</v>
      </c>
    </row>
    <row r="203" spans="2:12" x14ac:dyDescent="0.25">
      <c r="B203">
        <v>28450673469.388</v>
      </c>
      <c r="C203">
        <v>-44.683951999999998</v>
      </c>
      <c r="D203">
        <v>-33.731349999999999</v>
      </c>
      <c r="J203">
        <v>28450673469.388</v>
      </c>
      <c r="K203">
        <v>-65.487258999999995</v>
      </c>
      <c r="L203">
        <v>-51.241988999999997</v>
      </c>
    </row>
    <row r="204" spans="2:12" x14ac:dyDescent="0.25">
      <c r="B204">
        <v>28644214285.714001</v>
      </c>
      <c r="C204">
        <v>-44.454467999999999</v>
      </c>
      <c r="D204">
        <v>-33.454028999999998</v>
      </c>
      <c r="J204">
        <v>28644214285.714001</v>
      </c>
      <c r="K204">
        <v>-61.607956000000001</v>
      </c>
      <c r="L204">
        <v>-51.680259999999997</v>
      </c>
    </row>
    <row r="205" spans="2:12" x14ac:dyDescent="0.25">
      <c r="B205">
        <v>28837755102.041</v>
      </c>
      <c r="C205">
        <v>-44.294795999999998</v>
      </c>
      <c r="D205">
        <v>-33.043990999999998</v>
      </c>
      <c r="J205">
        <v>28837755102.041</v>
      </c>
      <c r="K205">
        <v>-60.967438000000001</v>
      </c>
      <c r="L205">
        <v>-49.667236000000003</v>
      </c>
    </row>
    <row r="206" spans="2:12" x14ac:dyDescent="0.25">
      <c r="B206">
        <v>29031295918.367001</v>
      </c>
      <c r="C206">
        <v>-44.057507000000001</v>
      </c>
      <c r="D206">
        <v>-32.809382999999997</v>
      </c>
      <c r="J206">
        <v>29031295918.367001</v>
      </c>
      <c r="K206">
        <v>-59.777282999999997</v>
      </c>
      <c r="L206">
        <v>-48.212494</v>
      </c>
    </row>
    <row r="207" spans="2:12" x14ac:dyDescent="0.25">
      <c r="B207">
        <v>29224836734.694</v>
      </c>
      <c r="C207">
        <v>-44.437668000000002</v>
      </c>
      <c r="D207">
        <v>-32.726311000000003</v>
      </c>
      <c r="J207">
        <v>29224836734.694</v>
      </c>
      <c r="K207">
        <v>-57.636226999999998</v>
      </c>
      <c r="L207">
        <v>-47.391128999999999</v>
      </c>
    </row>
    <row r="208" spans="2:12" x14ac:dyDescent="0.25">
      <c r="B208">
        <v>29418377551.02</v>
      </c>
      <c r="C208">
        <v>-44.772906999999996</v>
      </c>
      <c r="D208">
        <v>-32.678997000000003</v>
      </c>
      <c r="J208">
        <v>29418377551.02</v>
      </c>
      <c r="K208">
        <v>-58.935828999999998</v>
      </c>
      <c r="L208">
        <v>-45.809874999999998</v>
      </c>
    </row>
    <row r="209" spans="2:12" x14ac:dyDescent="0.25">
      <c r="B209">
        <v>29611918367.347</v>
      </c>
      <c r="C209">
        <v>-44.633372999999999</v>
      </c>
      <c r="D209">
        <v>-32.587550999999998</v>
      </c>
      <c r="J209">
        <v>29611918367.347</v>
      </c>
      <c r="K209">
        <v>-55.499634</v>
      </c>
      <c r="L209">
        <v>-43.896121999999998</v>
      </c>
    </row>
    <row r="210" spans="2:12" x14ac:dyDescent="0.25">
      <c r="B210">
        <v>29805459183.673</v>
      </c>
      <c r="C210">
        <v>-44.789561999999997</v>
      </c>
      <c r="D210">
        <v>-32.465023000000002</v>
      </c>
      <c r="J210">
        <v>29805459183.673</v>
      </c>
      <c r="K210">
        <v>-52.472580000000001</v>
      </c>
      <c r="L210">
        <v>-41.564216999999999</v>
      </c>
    </row>
    <row r="211" spans="2:12" x14ac:dyDescent="0.25">
      <c r="B211">
        <v>29999000000</v>
      </c>
      <c r="C211">
        <v>-45.003563</v>
      </c>
      <c r="D211">
        <v>-32.467243000000003</v>
      </c>
      <c r="J211">
        <v>29999000000</v>
      </c>
      <c r="K211">
        <v>-52.577702000000002</v>
      </c>
      <c r="L211">
        <v>-40.433982999999998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48"/>
  <sheetViews>
    <sheetView workbookViewId="0">
      <selection activeCell="P55" sqref="P55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117</v>
      </c>
      <c r="B2" t="s">
        <v>102</v>
      </c>
      <c r="C2" t="s">
        <v>257</v>
      </c>
      <c r="D2" t="s">
        <v>261</v>
      </c>
      <c r="E2" s="10"/>
      <c r="G2" s="84" t="s">
        <v>279</v>
      </c>
      <c r="I2" s="50" t="s">
        <v>113</v>
      </c>
      <c r="J2" t="s">
        <v>102</v>
      </c>
      <c r="K2" t="s">
        <v>257</v>
      </c>
      <c r="L2" t="s">
        <v>261</v>
      </c>
      <c r="M2" s="10"/>
      <c r="O2" s="84" t="s">
        <v>279</v>
      </c>
      <c r="Q2" s="10"/>
    </row>
    <row r="3" spans="1:17" x14ac:dyDescent="0.25">
      <c r="B3" t="s">
        <v>256</v>
      </c>
      <c r="E3" s="10"/>
      <c r="G3" s="13"/>
      <c r="J3" t="s">
        <v>256</v>
      </c>
      <c r="M3" s="10"/>
      <c r="O3" s="13"/>
      <c r="Q3" s="10"/>
    </row>
    <row r="4" spans="1:17" x14ac:dyDescent="0.25">
      <c r="B4" t="s">
        <v>225</v>
      </c>
      <c r="C4" t="s">
        <v>266</v>
      </c>
      <c r="D4" t="s">
        <v>305</v>
      </c>
      <c r="E4" s="10"/>
      <c r="G4" s="41" t="s">
        <v>24</v>
      </c>
      <c r="J4" t="s">
        <v>225</v>
      </c>
      <c r="K4" t="s">
        <v>266</v>
      </c>
      <c r="L4" t="s">
        <v>306</v>
      </c>
      <c r="M4" s="10"/>
      <c r="O4" s="41" t="s">
        <v>24</v>
      </c>
      <c r="Q4" s="10"/>
    </row>
    <row r="5" spans="1:17" x14ac:dyDescent="0.25">
      <c r="B5" t="s">
        <v>103</v>
      </c>
      <c r="E5" s="10"/>
      <c r="F5" s="6" t="s">
        <v>22</v>
      </c>
      <c r="H5" s="6"/>
      <c r="J5" t="s">
        <v>103</v>
      </c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1Rx0L dBc Log Mag(dB)</v>
      </c>
      <c r="H6" s="35">
        <v>1</v>
      </c>
      <c r="M6" s="10"/>
      <c r="N6" s="6" t="s">
        <v>23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5.0110000000000001</v>
      </c>
      <c r="G7" s="6">
        <f t="shared" si="0"/>
        <v>-40.825324999999999</v>
      </c>
      <c r="H7" s="36">
        <f>ABS(AVERAGE(G7:G25)-(H6-1)*5)</f>
        <v>35.527770052631574</v>
      </c>
      <c r="J7" t="s">
        <v>104</v>
      </c>
      <c r="M7" s="10"/>
      <c r="N7" s="6">
        <f t="shared" ref="N7:N25" si="3">J33/1000000000</f>
        <v>5.0110000000000001</v>
      </c>
      <c r="O7" s="6">
        <f t="shared" si="1"/>
        <v>-50.53022</v>
      </c>
      <c r="P7" s="36">
        <f>ABS(AVERAGE(O7:O25)-(P6-1)*5)</f>
        <v>36.876490473684214</v>
      </c>
      <c r="Q7" s="10"/>
    </row>
    <row r="8" spans="1:17" x14ac:dyDescent="0.25">
      <c r="B8" t="s">
        <v>23</v>
      </c>
      <c r="C8" t="s">
        <v>119</v>
      </c>
      <c r="E8" s="10"/>
      <c r="F8" s="6">
        <f t="shared" si="2"/>
        <v>6.3992222222222006</v>
      </c>
      <c r="G8" s="6">
        <f t="shared" si="0"/>
        <v>-50.008037999999999</v>
      </c>
      <c r="H8" s="6"/>
      <c r="J8" t="s">
        <v>23</v>
      </c>
      <c r="K8" t="s">
        <v>119</v>
      </c>
      <c r="M8" s="10"/>
      <c r="N8" s="6">
        <f t="shared" si="3"/>
        <v>6.3992222222222006</v>
      </c>
      <c r="O8" s="6">
        <f t="shared" si="1"/>
        <v>-46.996613000000004</v>
      </c>
      <c r="P8" s="6"/>
      <c r="Q8" s="10"/>
    </row>
    <row r="9" spans="1:17" x14ac:dyDescent="0.25">
      <c r="B9">
        <v>8028000000</v>
      </c>
      <c r="C9">
        <v>-6.3943553</v>
      </c>
      <c r="E9" s="10"/>
      <c r="F9" s="6">
        <f t="shared" si="2"/>
        <v>7.7874444444444002</v>
      </c>
      <c r="G9" s="6">
        <f t="shared" si="0"/>
        <v>-42.606537000000003</v>
      </c>
      <c r="H9" s="6"/>
      <c r="J9">
        <v>8028000000</v>
      </c>
      <c r="K9">
        <v>-8.2510939000000008</v>
      </c>
      <c r="M9" s="10"/>
      <c r="N9" s="6">
        <f t="shared" si="3"/>
        <v>7.7874444444444002</v>
      </c>
      <c r="O9" s="6">
        <f t="shared" si="1"/>
        <v>-47.31044</v>
      </c>
      <c r="P9" s="6"/>
      <c r="Q9" s="10"/>
    </row>
    <row r="10" spans="1:17" x14ac:dyDescent="0.25">
      <c r="B10">
        <v>9248611111.1110992</v>
      </c>
      <c r="C10">
        <v>-6.1975154999999997</v>
      </c>
      <c r="E10" s="10"/>
      <c r="F10" s="6">
        <f t="shared" si="2"/>
        <v>9.1756666666667002</v>
      </c>
      <c r="G10" s="6">
        <f t="shared" si="0"/>
        <v>-38.277954000000001</v>
      </c>
      <c r="H10" s="6"/>
      <c r="J10">
        <v>9248611111.1110992</v>
      </c>
      <c r="K10">
        <v>-8.0631027</v>
      </c>
      <c r="M10" s="10"/>
      <c r="N10" s="6">
        <f t="shared" si="3"/>
        <v>9.1756666666667002</v>
      </c>
      <c r="O10" s="6">
        <f t="shared" si="1"/>
        <v>-50.20628</v>
      </c>
      <c r="P10" s="6"/>
      <c r="Q10" s="10"/>
    </row>
    <row r="11" spans="1:17" x14ac:dyDescent="0.25">
      <c r="B11">
        <v>10469222222.222</v>
      </c>
      <c r="C11">
        <v>-6.2851895999999998</v>
      </c>
      <c r="E11" s="10"/>
      <c r="F11" s="6">
        <f t="shared" si="2"/>
        <v>10.563888888889</v>
      </c>
      <c r="G11" s="6">
        <f t="shared" si="0"/>
        <v>-41.495846</v>
      </c>
      <c r="H11" s="6"/>
      <c r="J11">
        <v>10469222222.222</v>
      </c>
      <c r="K11">
        <v>-8.2443676000000004</v>
      </c>
      <c r="M11" s="10"/>
      <c r="N11" s="6">
        <f t="shared" si="3"/>
        <v>10.563888888889</v>
      </c>
      <c r="O11" s="6">
        <f t="shared" si="1"/>
        <v>-59.805332</v>
      </c>
      <c r="P11" s="6"/>
      <c r="Q11" s="10"/>
    </row>
    <row r="12" spans="1:17" x14ac:dyDescent="0.25">
      <c r="B12">
        <v>11689833333.333</v>
      </c>
      <c r="C12">
        <v>-6.5244578999999998</v>
      </c>
      <c r="E12" s="10"/>
      <c r="F12" s="6">
        <f t="shared" si="2"/>
        <v>11.952111111111</v>
      </c>
      <c r="G12" s="6">
        <f t="shared" si="0"/>
        <v>-48.709015000000001</v>
      </c>
      <c r="H12" s="6"/>
      <c r="J12">
        <v>11689833333.333</v>
      </c>
      <c r="K12">
        <v>-8.4409361000000001</v>
      </c>
      <c r="M12" s="10"/>
      <c r="N12" s="6">
        <f t="shared" si="3"/>
        <v>11.952111111111</v>
      </c>
      <c r="O12" s="6">
        <f t="shared" si="1"/>
        <v>-45.287315</v>
      </c>
      <c r="P12" s="6"/>
      <c r="Q12" s="10"/>
    </row>
    <row r="13" spans="1:17" x14ac:dyDescent="0.25">
      <c r="B13">
        <v>12910444444.444</v>
      </c>
      <c r="C13">
        <v>-6.4661698000000003</v>
      </c>
      <c r="E13" s="10"/>
      <c r="F13" s="6">
        <f t="shared" si="2"/>
        <v>13.340333333333</v>
      </c>
      <c r="G13" s="6">
        <f t="shared" si="0"/>
        <v>-52.350670000000001</v>
      </c>
      <c r="H13" s="6"/>
      <c r="J13">
        <v>12910444444.444</v>
      </c>
      <c r="K13">
        <v>-8.5395593999999999</v>
      </c>
      <c r="M13" s="10"/>
      <c r="N13" s="6">
        <f t="shared" si="3"/>
        <v>13.340333333333</v>
      </c>
      <c r="O13" s="6">
        <f t="shared" si="1"/>
        <v>-37.567379000000003</v>
      </c>
      <c r="P13" s="6"/>
      <c r="Q13" s="10"/>
    </row>
    <row r="14" spans="1:17" x14ac:dyDescent="0.25">
      <c r="B14">
        <v>14131055555.556</v>
      </c>
      <c r="C14">
        <v>-6.5452180000000002</v>
      </c>
      <c r="E14" s="10"/>
      <c r="F14" s="6">
        <f t="shared" si="2"/>
        <v>14.728555555555999</v>
      </c>
      <c r="G14" s="6">
        <f t="shared" si="0"/>
        <v>-34.902355</v>
      </c>
      <c r="H14" s="6"/>
      <c r="J14">
        <v>14131055555.556</v>
      </c>
      <c r="K14">
        <v>-8.6234961000000006</v>
      </c>
      <c r="M14" s="10"/>
      <c r="N14" s="6">
        <f t="shared" si="3"/>
        <v>14.728555555555999</v>
      </c>
      <c r="O14" s="6">
        <f t="shared" si="1"/>
        <v>-31.557983</v>
      </c>
      <c r="P14" s="6"/>
      <c r="Q14" s="10"/>
    </row>
    <row r="15" spans="1:17" x14ac:dyDescent="0.25">
      <c r="B15">
        <v>15351666666.667</v>
      </c>
      <c r="C15">
        <v>-6.9143796000000002</v>
      </c>
      <c r="E15" s="10"/>
      <c r="F15" s="6">
        <f t="shared" si="2"/>
        <v>16.116777777778001</v>
      </c>
      <c r="G15" s="6">
        <f t="shared" si="0"/>
        <v>-26.175384999999999</v>
      </c>
      <c r="H15" s="6"/>
      <c r="J15">
        <v>15351666666.667</v>
      </c>
      <c r="K15">
        <v>-8.7931670999999998</v>
      </c>
      <c r="M15" s="10"/>
      <c r="N15" s="6">
        <f t="shared" si="3"/>
        <v>16.116777777778001</v>
      </c>
      <c r="O15" s="6">
        <f t="shared" si="1"/>
        <v>-31.212267000000001</v>
      </c>
      <c r="P15" s="6"/>
      <c r="Q15" s="10"/>
    </row>
    <row r="16" spans="1:17" x14ac:dyDescent="0.25">
      <c r="B16">
        <v>16572277777.778</v>
      </c>
      <c r="C16">
        <v>-7.4374789999999997</v>
      </c>
      <c r="E16" s="10"/>
      <c r="F16" s="6">
        <f t="shared" si="2"/>
        <v>17.504999999999999</v>
      </c>
      <c r="G16" s="6">
        <f t="shared" si="0"/>
        <v>-29.461431999999999</v>
      </c>
      <c r="H16" s="6"/>
      <c r="J16">
        <v>16572277777.778</v>
      </c>
      <c r="K16">
        <v>-9.2115507000000001</v>
      </c>
      <c r="M16" s="10"/>
      <c r="N16" s="6">
        <f t="shared" si="3"/>
        <v>17.504999999999999</v>
      </c>
      <c r="O16" s="6">
        <f t="shared" si="1"/>
        <v>-28.113040999999999</v>
      </c>
      <c r="P16" s="6"/>
      <c r="Q16" s="10"/>
    </row>
    <row r="17" spans="2:17" x14ac:dyDescent="0.25">
      <c r="B17">
        <v>17792888888.889</v>
      </c>
      <c r="C17">
        <v>-7.8478254999999999</v>
      </c>
      <c r="E17" s="10"/>
      <c r="F17" s="6">
        <f t="shared" si="2"/>
        <v>18.893222222222001</v>
      </c>
      <c r="G17" s="6">
        <f t="shared" si="0"/>
        <v>-34.963959000000003</v>
      </c>
      <c r="H17" s="6"/>
      <c r="J17">
        <v>17792888888.889</v>
      </c>
      <c r="K17">
        <v>-9.0807637999999997</v>
      </c>
      <c r="M17" s="10"/>
      <c r="N17" s="6">
        <f t="shared" si="3"/>
        <v>18.893222222222001</v>
      </c>
      <c r="O17" s="6">
        <f t="shared" si="1"/>
        <v>-33.384112999999999</v>
      </c>
      <c r="P17" s="6"/>
      <c r="Q17" s="10"/>
    </row>
    <row r="18" spans="2:17" x14ac:dyDescent="0.25">
      <c r="B18">
        <v>19013500000</v>
      </c>
      <c r="C18">
        <v>-8.8424072000000002</v>
      </c>
      <c r="E18" s="10"/>
      <c r="F18" s="6">
        <f t="shared" si="2"/>
        <v>20.281444444443999</v>
      </c>
      <c r="G18" s="6">
        <f t="shared" si="0"/>
        <v>-30.549043999999999</v>
      </c>
      <c r="H18" s="6"/>
      <c r="J18">
        <v>19013500000</v>
      </c>
      <c r="K18">
        <v>-9.6386041999999996</v>
      </c>
      <c r="M18" s="10"/>
      <c r="N18" s="6">
        <f t="shared" si="3"/>
        <v>20.281444444443999</v>
      </c>
      <c r="O18" s="6">
        <f t="shared" si="1"/>
        <v>-31.776744999999998</v>
      </c>
      <c r="P18" s="6"/>
      <c r="Q18" s="10"/>
    </row>
    <row r="19" spans="2:17" x14ac:dyDescent="0.25">
      <c r="B19">
        <v>20234111111.111</v>
      </c>
      <c r="C19">
        <v>-9.1303710999999996</v>
      </c>
      <c r="E19" s="10"/>
      <c r="F19" s="6">
        <f t="shared" si="2"/>
        <v>21.669666666666998</v>
      </c>
      <c r="G19" s="6">
        <f t="shared" si="0"/>
        <v>-32.363273999999997</v>
      </c>
      <c r="H19" s="6"/>
      <c r="J19">
        <v>20234111111.111</v>
      </c>
      <c r="K19">
        <v>-10.233847000000001</v>
      </c>
      <c r="M19" s="10"/>
      <c r="N19" s="6">
        <f t="shared" si="3"/>
        <v>21.669666666666998</v>
      </c>
      <c r="O19" s="6">
        <f t="shared" si="1"/>
        <v>-26.265229999999999</v>
      </c>
      <c r="P19" s="6"/>
      <c r="Q19" s="10"/>
    </row>
    <row r="20" spans="2:17" x14ac:dyDescent="0.25">
      <c r="B20">
        <v>21454722222.222</v>
      </c>
      <c r="C20">
        <v>-9.1327934000000006</v>
      </c>
      <c r="E20" s="10"/>
      <c r="F20" s="6">
        <f t="shared" si="2"/>
        <v>23.057888888889</v>
      </c>
      <c r="G20" s="6">
        <f t="shared" si="0"/>
        <v>-31.291121</v>
      </c>
      <c r="H20" s="6"/>
      <c r="J20">
        <v>21454722222.222</v>
      </c>
      <c r="K20">
        <v>-10.597193000000001</v>
      </c>
      <c r="M20" s="10"/>
      <c r="N20" s="6">
        <f t="shared" si="3"/>
        <v>23.057888888889</v>
      </c>
      <c r="O20" s="6">
        <f t="shared" si="1"/>
        <v>-37.660538000000003</v>
      </c>
      <c r="P20" s="6"/>
      <c r="Q20" s="10"/>
    </row>
    <row r="21" spans="2:17" x14ac:dyDescent="0.25">
      <c r="B21">
        <v>22675333333.333</v>
      </c>
      <c r="C21">
        <v>-8.9853716000000006</v>
      </c>
      <c r="E21" s="10"/>
      <c r="F21" s="6">
        <f t="shared" si="2"/>
        <v>24.446111111111001</v>
      </c>
      <c r="G21" s="6">
        <f t="shared" si="0"/>
        <v>-26.938168999999998</v>
      </c>
      <c r="H21" s="6"/>
      <c r="J21">
        <v>22675333333.333</v>
      </c>
      <c r="K21">
        <v>-10.734788</v>
      </c>
      <c r="M21" s="10"/>
      <c r="N21" s="6">
        <f t="shared" si="3"/>
        <v>24.446111111111001</v>
      </c>
      <c r="O21" s="6">
        <f t="shared" si="1"/>
        <v>-36.089333000000003</v>
      </c>
      <c r="P21" s="6"/>
      <c r="Q21" s="10"/>
    </row>
    <row r="22" spans="2:17" x14ac:dyDescent="0.25">
      <c r="B22">
        <v>23895944444.444</v>
      </c>
      <c r="C22">
        <v>-8.8887110000000007</v>
      </c>
      <c r="E22" s="10"/>
      <c r="F22" s="6">
        <f t="shared" si="2"/>
        <v>25.834333333332999</v>
      </c>
      <c r="G22" s="6">
        <f t="shared" si="0"/>
        <v>-24.515228</v>
      </c>
      <c r="H22" s="6"/>
      <c r="J22">
        <v>23895944444.444</v>
      </c>
      <c r="K22">
        <v>-10.982157000000001</v>
      </c>
      <c r="M22" s="10"/>
      <c r="N22" s="6">
        <f t="shared" si="3"/>
        <v>25.834333333332999</v>
      </c>
      <c r="O22" s="6">
        <f t="shared" si="1"/>
        <v>-32.518948000000002</v>
      </c>
      <c r="P22" s="6"/>
      <c r="Q22" s="10"/>
    </row>
    <row r="23" spans="2:17" x14ac:dyDescent="0.25">
      <c r="B23">
        <v>25116555555.556</v>
      </c>
      <c r="C23">
        <v>-8.8079184999999995</v>
      </c>
      <c r="E23" s="10"/>
      <c r="F23" s="6">
        <f t="shared" si="2"/>
        <v>27.222555555555999</v>
      </c>
      <c r="G23" s="6">
        <f t="shared" si="0"/>
        <v>-25.971181999999999</v>
      </c>
      <c r="H23" s="6"/>
      <c r="J23">
        <v>25116555555.556</v>
      </c>
      <c r="K23">
        <v>-10.858103</v>
      </c>
      <c r="M23" s="10"/>
      <c r="N23" s="6">
        <f t="shared" si="3"/>
        <v>27.222555555555999</v>
      </c>
      <c r="O23" s="6">
        <f t="shared" si="1"/>
        <v>-29.550034</v>
      </c>
      <c r="P23" s="6"/>
      <c r="Q23" s="10"/>
    </row>
    <row r="24" spans="2:17" x14ac:dyDescent="0.25">
      <c r="B24">
        <v>26337166666.667</v>
      </c>
      <c r="C24">
        <v>-9.5168543000000003</v>
      </c>
      <c r="E24" s="10"/>
      <c r="F24" s="6">
        <f t="shared" si="2"/>
        <v>28.610777777778001</v>
      </c>
      <c r="G24" s="6">
        <f t="shared" si="0"/>
        <v>-32.547131</v>
      </c>
      <c r="H24" s="6"/>
      <c r="J24">
        <v>26337166666.667</v>
      </c>
      <c r="K24">
        <v>-10.854571</v>
      </c>
      <c r="M24" s="10"/>
      <c r="N24" s="6">
        <f t="shared" si="3"/>
        <v>28.610777777778001</v>
      </c>
      <c r="O24" s="6">
        <f t="shared" si="1"/>
        <v>-24.848526</v>
      </c>
      <c r="P24" s="6"/>
      <c r="Q24" s="10"/>
    </row>
    <row r="25" spans="2:17" x14ac:dyDescent="0.25">
      <c r="B25">
        <v>27557777777.778</v>
      </c>
      <c r="C25">
        <v>-10.568336</v>
      </c>
      <c r="E25" s="10"/>
      <c r="F25" s="6">
        <f t="shared" si="2"/>
        <v>29.998999999999999</v>
      </c>
      <c r="G25" s="6">
        <f t="shared" si="0"/>
        <v>-31.075966000000001</v>
      </c>
      <c r="H25" s="6"/>
      <c r="J25">
        <v>27557777777.778</v>
      </c>
      <c r="K25">
        <v>-10.886046</v>
      </c>
      <c r="M25" s="10"/>
      <c r="N25" s="6">
        <f t="shared" si="3"/>
        <v>29.998999999999999</v>
      </c>
      <c r="O25" s="6">
        <f t="shared" si="1"/>
        <v>-19.972981999999998</v>
      </c>
      <c r="P25" s="6"/>
      <c r="Q25" s="10"/>
    </row>
    <row r="26" spans="2:17" x14ac:dyDescent="0.25">
      <c r="B26">
        <v>28778388888.889</v>
      </c>
      <c r="C26">
        <v>-11.389491</v>
      </c>
      <c r="E26" s="10"/>
      <c r="F26" s="6" t="s">
        <v>25</v>
      </c>
      <c r="H26" s="6"/>
      <c r="J26">
        <v>28778388888.889</v>
      </c>
      <c r="K26">
        <v>-11.192197</v>
      </c>
      <c r="M26" s="10"/>
      <c r="N26" s="6" t="s">
        <v>25</v>
      </c>
      <c r="P26" s="6"/>
      <c r="Q26" s="10"/>
    </row>
    <row r="27" spans="2:17" x14ac:dyDescent="0.25">
      <c r="B27">
        <v>29999000000</v>
      </c>
      <c r="C27">
        <v>-12.531257999999999</v>
      </c>
      <c r="E27" s="10"/>
      <c r="H27" s="6"/>
      <c r="J27">
        <v>29999000000</v>
      </c>
      <c r="K27">
        <v>-12.292274000000001</v>
      </c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6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2Rx0L dBc Log Mag(dB)</v>
      </c>
      <c r="H30" s="35">
        <v>2</v>
      </c>
      <c r="M30" s="10"/>
      <c r="N30" s="6" t="s">
        <v>23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10.146000000000001</v>
      </c>
      <c r="G31" s="6">
        <f t="shared" si="4"/>
        <v>-51.541527000000002</v>
      </c>
      <c r="H31" s="36">
        <f>ABS(AVERAGE(G31:G49)-(H30-1)*15)</f>
        <v>64.943574473684208</v>
      </c>
      <c r="J31" t="s">
        <v>22</v>
      </c>
      <c r="M31" s="10"/>
      <c r="N31" s="6">
        <f t="shared" ref="N31:N49" si="7">J57/1000000000</f>
        <v>10.146000000000001</v>
      </c>
      <c r="O31" s="6">
        <f t="shared" si="5"/>
        <v>-50.215057000000002</v>
      </c>
      <c r="P31" s="36">
        <f>ABS(AVERAGE(O31:O49)-(P30-1)*15)</f>
        <v>61.355882052631578</v>
      </c>
      <c r="Q31" s="10"/>
    </row>
    <row r="32" spans="2:17" x14ac:dyDescent="0.25">
      <c r="B32" t="s">
        <v>23</v>
      </c>
      <c r="C32" t="s">
        <v>269</v>
      </c>
      <c r="D32" t="s">
        <v>274</v>
      </c>
      <c r="E32" s="10"/>
      <c r="F32" s="6">
        <f t="shared" si="6"/>
        <v>10.693388888889</v>
      </c>
      <c r="G32" s="6">
        <f t="shared" si="4"/>
        <v>-51.448517000000002</v>
      </c>
      <c r="H32" s="6"/>
      <c r="J32" t="s">
        <v>23</v>
      </c>
      <c r="K32" t="s">
        <v>269</v>
      </c>
      <c r="L32" t="s">
        <v>274</v>
      </c>
      <c r="M32" s="10"/>
      <c r="N32" s="6">
        <f t="shared" si="7"/>
        <v>10.693388888889</v>
      </c>
      <c r="O32" s="6">
        <f t="shared" si="5"/>
        <v>-49.298873999999998</v>
      </c>
      <c r="P32" s="6"/>
      <c r="Q32" s="10"/>
    </row>
    <row r="33" spans="2:17" x14ac:dyDescent="0.25">
      <c r="B33">
        <v>5011000000</v>
      </c>
      <c r="C33">
        <v>-47.219681000000001</v>
      </c>
      <c r="D33">
        <v>-40.825324999999999</v>
      </c>
      <c r="E33" s="10"/>
      <c r="F33" s="6">
        <f t="shared" si="6"/>
        <v>11.240777777778</v>
      </c>
      <c r="G33" s="6">
        <f t="shared" si="4"/>
        <v>-50.803272</v>
      </c>
      <c r="H33" s="6"/>
      <c r="J33">
        <v>5011000000</v>
      </c>
      <c r="K33">
        <v>-58.781311000000002</v>
      </c>
      <c r="L33">
        <v>-50.53022</v>
      </c>
      <c r="M33" s="10"/>
      <c r="N33" s="6">
        <f t="shared" si="7"/>
        <v>11.240777777778</v>
      </c>
      <c r="O33" s="6">
        <f t="shared" si="5"/>
        <v>-48.443829000000001</v>
      </c>
      <c r="P33" s="6"/>
      <c r="Q33" s="10"/>
    </row>
    <row r="34" spans="2:17" x14ac:dyDescent="0.25">
      <c r="B34">
        <v>6399222222.2222004</v>
      </c>
      <c r="C34">
        <v>-56.205551</v>
      </c>
      <c r="D34">
        <v>-50.008037999999999</v>
      </c>
      <c r="E34" s="10"/>
      <c r="F34" s="6">
        <f t="shared" si="6"/>
        <v>11.788166666666999</v>
      </c>
      <c r="G34" s="6">
        <f t="shared" si="4"/>
        <v>-49.015526000000001</v>
      </c>
      <c r="H34" s="6"/>
      <c r="J34">
        <v>6399222222.2222004</v>
      </c>
      <c r="K34">
        <v>-55.059714999999997</v>
      </c>
      <c r="L34">
        <v>-46.996613000000004</v>
      </c>
      <c r="M34" s="10"/>
      <c r="N34" s="6">
        <f t="shared" si="7"/>
        <v>11.788166666666999</v>
      </c>
      <c r="O34" s="6">
        <f t="shared" si="5"/>
        <v>-47.096107000000003</v>
      </c>
      <c r="P34" s="6"/>
      <c r="Q34" s="10"/>
    </row>
    <row r="35" spans="2:17" x14ac:dyDescent="0.25">
      <c r="B35">
        <v>7787444444.4443998</v>
      </c>
      <c r="C35">
        <v>-48.891727000000003</v>
      </c>
      <c r="D35">
        <v>-42.606537000000003</v>
      </c>
      <c r="E35" s="10"/>
      <c r="F35" s="6">
        <f t="shared" si="6"/>
        <v>12.335555555556001</v>
      </c>
      <c r="G35" s="6">
        <f t="shared" si="4"/>
        <v>-49.199019999999997</v>
      </c>
      <c r="H35" s="6"/>
      <c r="J35">
        <v>7787444444.4443998</v>
      </c>
      <c r="K35">
        <v>-55.554805999999999</v>
      </c>
      <c r="L35">
        <v>-47.31044</v>
      </c>
      <c r="M35" s="10"/>
      <c r="N35" s="6">
        <f t="shared" si="7"/>
        <v>12.335555555556001</v>
      </c>
      <c r="O35" s="6">
        <f t="shared" si="5"/>
        <v>-47.262436000000001</v>
      </c>
      <c r="P35" s="6"/>
      <c r="Q35" s="10"/>
    </row>
    <row r="36" spans="2:17" x14ac:dyDescent="0.25">
      <c r="B36">
        <v>9175666666.6667004</v>
      </c>
      <c r="C36">
        <v>-44.802413999999999</v>
      </c>
      <c r="D36">
        <v>-38.277954000000001</v>
      </c>
      <c r="E36" s="10"/>
      <c r="F36" s="6">
        <f t="shared" si="6"/>
        <v>12.882944444444</v>
      </c>
      <c r="G36" s="6">
        <f t="shared" si="4"/>
        <v>-50.338017000000001</v>
      </c>
      <c r="H36" s="6"/>
      <c r="J36">
        <v>9175666666.6667004</v>
      </c>
      <c r="K36">
        <v>-58.647216999999998</v>
      </c>
      <c r="L36">
        <v>-50.20628</v>
      </c>
      <c r="M36" s="10"/>
      <c r="N36" s="6">
        <f t="shared" si="7"/>
        <v>12.882944444444</v>
      </c>
      <c r="O36" s="6">
        <f t="shared" si="5"/>
        <v>-46.856937000000002</v>
      </c>
      <c r="P36" s="6"/>
      <c r="Q36" s="10"/>
    </row>
    <row r="37" spans="2:17" x14ac:dyDescent="0.25">
      <c r="B37">
        <v>10563888888.889</v>
      </c>
      <c r="C37">
        <v>-47.962017000000003</v>
      </c>
      <c r="D37">
        <v>-41.495846</v>
      </c>
      <c r="E37" s="10"/>
      <c r="F37" s="6">
        <f t="shared" si="6"/>
        <v>13.430333333333</v>
      </c>
      <c r="G37" s="6">
        <f t="shared" si="4"/>
        <v>-49.453662999999999</v>
      </c>
      <c r="H37" s="6"/>
      <c r="J37">
        <v>10563888888.889</v>
      </c>
      <c r="K37">
        <v>-68.344893999999996</v>
      </c>
      <c r="L37">
        <v>-59.805332</v>
      </c>
      <c r="M37" s="10"/>
      <c r="N37" s="6">
        <f t="shared" si="7"/>
        <v>13.430333333333</v>
      </c>
      <c r="O37" s="6">
        <f t="shared" si="5"/>
        <v>-46.226672999999998</v>
      </c>
      <c r="P37" s="6"/>
      <c r="Q37" s="10"/>
    </row>
    <row r="38" spans="2:17" x14ac:dyDescent="0.25">
      <c r="B38">
        <v>11952111111.111</v>
      </c>
      <c r="C38">
        <v>-55.254233999999997</v>
      </c>
      <c r="D38">
        <v>-48.709015000000001</v>
      </c>
      <c r="E38" s="10"/>
      <c r="F38" s="6">
        <f t="shared" si="6"/>
        <v>13.977722222222001</v>
      </c>
      <c r="G38" s="6">
        <f t="shared" si="4"/>
        <v>-49.764004</v>
      </c>
      <c r="H38" s="6"/>
      <c r="J38">
        <v>11952111111.111</v>
      </c>
      <c r="K38">
        <v>-53.910812</v>
      </c>
      <c r="L38">
        <v>-45.287315</v>
      </c>
      <c r="M38" s="10"/>
      <c r="N38" s="6">
        <f t="shared" si="7"/>
        <v>13.977722222222001</v>
      </c>
      <c r="O38" s="6">
        <f t="shared" si="5"/>
        <v>-45.207146000000002</v>
      </c>
      <c r="P38" s="6"/>
      <c r="Q38" s="10"/>
    </row>
    <row r="39" spans="2:17" x14ac:dyDescent="0.25">
      <c r="B39">
        <v>13340333333.333</v>
      </c>
      <c r="C39">
        <v>-59.265048999999998</v>
      </c>
      <c r="D39">
        <v>-52.350670000000001</v>
      </c>
      <c r="E39" s="10"/>
      <c r="F39" s="6">
        <f t="shared" si="6"/>
        <v>14.525111111111</v>
      </c>
      <c r="G39" s="6">
        <f t="shared" si="4"/>
        <v>-51.21508</v>
      </c>
      <c r="H39" s="6"/>
      <c r="J39">
        <v>13340333333.333</v>
      </c>
      <c r="K39">
        <v>-46.360545999999999</v>
      </c>
      <c r="L39">
        <v>-37.567379000000003</v>
      </c>
      <c r="M39" s="10"/>
      <c r="N39" s="6">
        <f t="shared" si="7"/>
        <v>14.525111111111</v>
      </c>
      <c r="O39" s="6">
        <f t="shared" si="5"/>
        <v>-45.520954000000003</v>
      </c>
      <c r="P39" s="6"/>
      <c r="Q39" s="10"/>
    </row>
    <row r="40" spans="2:17" x14ac:dyDescent="0.25">
      <c r="B40">
        <v>14728555555.556</v>
      </c>
      <c r="C40">
        <v>-42.339835999999998</v>
      </c>
      <c r="D40">
        <v>-34.902355</v>
      </c>
      <c r="E40" s="10"/>
      <c r="F40" s="6">
        <f t="shared" si="6"/>
        <v>15.0725</v>
      </c>
      <c r="G40" s="6">
        <f t="shared" si="4"/>
        <v>-50.758526000000003</v>
      </c>
      <c r="H40" s="6"/>
      <c r="J40">
        <v>14728555555.556</v>
      </c>
      <c r="K40">
        <v>-40.769534999999998</v>
      </c>
      <c r="L40">
        <v>-31.557983</v>
      </c>
      <c r="M40" s="10"/>
      <c r="N40" s="6">
        <f t="shared" si="7"/>
        <v>15.0725</v>
      </c>
      <c r="O40" s="6">
        <f t="shared" si="5"/>
        <v>-45.232287999999997</v>
      </c>
      <c r="P40" s="6"/>
      <c r="Q40" s="10"/>
    </row>
    <row r="41" spans="2:17" x14ac:dyDescent="0.25">
      <c r="B41">
        <v>16116777777.778</v>
      </c>
      <c r="C41">
        <v>-34.023209000000001</v>
      </c>
      <c r="D41">
        <v>-26.175384999999999</v>
      </c>
      <c r="E41" s="10"/>
      <c r="F41" s="6">
        <f t="shared" si="6"/>
        <v>15.619888888888999</v>
      </c>
      <c r="G41" s="6">
        <f t="shared" si="4"/>
        <v>-50.887591999999998</v>
      </c>
      <c r="H41" s="6"/>
      <c r="J41">
        <v>16116777777.778</v>
      </c>
      <c r="K41">
        <v>-40.293033999999999</v>
      </c>
      <c r="L41">
        <v>-31.212267000000001</v>
      </c>
      <c r="M41" s="10"/>
      <c r="N41" s="6">
        <f t="shared" si="7"/>
        <v>15.619888888888999</v>
      </c>
      <c r="O41" s="6">
        <f t="shared" si="5"/>
        <v>-44.683044000000002</v>
      </c>
      <c r="P41" s="6"/>
      <c r="Q41" s="10"/>
    </row>
    <row r="42" spans="2:17" x14ac:dyDescent="0.25">
      <c r="B42">
        <v>17505000000</v>
      </c>
      <c r="C42">
        <v>-38.303837000000001</v>
      </c>
      <c r="D42">
        <v>-29.461431999999999</v>
      </c>
      <c r="E42" s="10"/>
      <c r="F42" s="6">
        <f t="shared" si="6"/>
        <v>16.167277777778001</v>
      </c>
      <c r="G42" s="6">
        <f t="shared" si="4"/>
        <v>-51.472641000000003</v>
      </c>
      <c r="H42" s="6"/>
      <c r="J42">
        <v>17505000000</v>
      </c>
      <c r="K42">
        <v>-37.751643999999999</v>
      </c>
      <c r="L42">
        <v>-28.113040999999999</v>
      </c>
      <c r="M42" s="10"/>
      <c r="N42" s="6">
        <f t="shared" si="7"/>
        <v>16.167277777778001</v>
      </c>
      <c r="O42" s="6">
        <f t="shared" si="5"/>
        <v>-45.572163000000003</v>
      </c>
      <c r="P42" s="6"/>
      <c r="Q42" s="10"/>
    </row>
    <row r="43" spans="2:17" x14ac:dyDescent="0.25">
      <c r="B43">
        <v>18893222222.222</v>
      </c>
      <c r="C43">
        <v>-44.094329999999999</v>
      </c>
      <c r="D43">
        <v>-34.963959000000003</v>
      </c>
      <c r="E43" s="10"/>
      <c r="F43" s="6">
        <f t="shared" si="6"/>
        <v>16.714666666667</v>
      </c>
      <c r="G43" s="6">
        <f t="shared" si="4"/>
        <v>-50.130482000000001</v>
      </c>
      <c r="H43" s="6"/>
      <c r="J43">
        <v>18893222222.222</v>
      </c>
      <c r="K43">
        <v>-43.617958000000002</v>
      </c>
      <c r="L43">
        <v>-33.384112999999999</v>
      </c>
      <c r="M43" s="10"/>
      <c r="N43" s="6">
        <f t="shared" si="7"/>
        <v>16.714666666667</v>
      </c>
      <c r="O43" s="6">
        <f t="shared" si="5"/>
        <v>-45.487845999999998</v>
      </c>
      <c r="P43" s="6"/>
      <c r="Q43" s="10"/>
    </row>
    <row r="44" spans="2:17" x14ac:dyDescent="0.25">
      <c r="B44">
        <v>20281444444.444</v>
      </c>
      <c r="C44">
        <v>-39.681835</v>
      </c>
      <c r="D44">
        <v>-30.549043999999999</v>
      </c>
      <c r="E44" s="10"/>
      <c r="F44" s="6">
        <f t="shared" si="6"/>
        <v>17.262055555556</v>
      </c>
      <c r="G44" s="6">
        <f t="shared" si="4"/>
        <v>-50.931828000000003</v>
      </c>
      <c r="H44" s="6"/>
      <c r="J44">
        <v>20281444444.444</v>
      </c>
      <c r="K44">
        <v>-42.373936</v>
      </c>
      <c r="L44">
        <v>-31.776744999999998</v>
      </c>
      <c r="M44" s="10"/>
      <c r="N44" s="6">
        <f t="shared" si="7"/>
        <v>17.262055555556</v>
      </c>
      <c r="O44" s="6">
        <f t="shared" si="5"/>
        <v>-45.701740000000001</v>
      </c>
      <c r="P44" s="6"/>
      <c r="Q44" s="10"/>
    </row>
    <row r="45" spans="2:17" x14ac:dyDescent="0.25">
      <c r="B45">
        <v>21669666666.667</v>
      </c>
      <c r="C45">
        <v>-41.348644</v>
      </c>
      <c r="D45">
        <v>-32.363273999999997</v>
      </c>
      <c r="E45" s="10"/>
      <c r="F45" s="6">
        <f t="shared" si="6"/>
        <v>17.809444444444001</v>
      </c>
      <c r="G45" s="6">
        <f t="shared" si="4"/>
        <v>-50.627605000000003</v>
      </c>
      <c r="H45" s="6"/>
      <c r="J45">
        <v>21669666666.667</v>
      </c>
      <c r="K45">
        <v>-37.000019000000002</v>
      </c>
      <c r="L45">
        <v>-26.265229999999999</v>
      </c>
      <c r="M45" s="10"/>
      <c r="N45" s="6">
        <f t="shared" si="7"/>
        <v>17.809444444444001</v>
      </c>
      <c r="O45" s="6">
        <f t="shared" si="5"/>
        <v>-46.209389000000002</v>
      </c>
      <c r="P45" s="6"/>
      <c r="Q45" s="10"/>
    </row>
    <row r="46" spans="2:17" x14ac:dyDescent="0.25">
      <c r="B46">
        <v>23057888888.889</v>
      </c>
      <c r="C46">
        <v>-40.179831999999998</v>
      </c>
      <c r="D46">
        <v>-31.291121</v>
      </c>
      <c r="E46" s="10"/>
      <c r="F46" s="6">
        <f t="shared" si="6"/>
        <v>18.356833333333</v>
      </c>
      <c r="G46" s="6">
        <f t="shared" si="4"/>
        <v>-48.674408</v>
      </c>
      <c r="H46" s="6"/>
      <c r="J46">
        <v>23057888888.889</v>
      </c>
      <c r="K46">
        <v>-48.642696000000001</v>
      </c>
      <c r="L46">
        <v>-37.660538000000003</v>
      </c>
      <c r="M46" s="10"/>
      <c r="N46" s="6">
        <f t="shared" si="7"/>
        <v>18.356833333333</v>
      </c>
      <c r="O46" s="6">
        <f t="shared" si="5"/>
        <v>-45.144466000000001</v>
      </c>
      <c r="P46" s="6"/>
      <c r="Q46" s="10"/>
    </row>
    <row r="47" spans="2:17" x14ac:dyDescent="0.25">
      <c r="B47">
        <v>24446111111.111</v>
      </c>
      <c r="C47">
        <v>-35.746085999999998</v>
      </c>
      <c r="D47">
        <v>-26.938168999999998</v>
      </c>
      <c r="E47" s="10"/>
      <c r="F47" s="6">
        <f t="shared" si="6"/>
        <v>18.904222222222</v>
      </c>
      <c r="G47" s="6">
        <f t="shared" si="4"/>
        <v>-48.289741999999997</v>
      </c>
      <c r="H47" s="6"/>
      <c r="J47">
        <v>24446111111.111</v>
      </c>
      <c r="K47">
        <v>-46.947437000000001</v>
      </c>
      <c r="L47">
        <v>-36.089333000000003</v>
      </c>
      <c r="M47" s="10"/>
      <c r="N47" s="6">
        <f t="shared" si="7"/>
        <v>18.904222222222</v>
      </c>
      <c r="O47" s="6">
        <f t="shared" si="5"/>
        <v>-45.644168999999998</v>
      </c>
      <c r="P47" s="6"/>
      <c r="Q47" s="10"/>
    </row>
    <row r="48" spans="2:17" x14ac:dyDescent="0.25">
      <c r="B48">
        <v>25834333333.333</v>
      </c>
      <c r="C48">
        <v>-34.032082000000003</v>
      </c>
      <c r="D48">
        <v>-24.515228</v>
      </c>
      <c r="E48" s="10"/>
      <c r="F48" s="6">
        <f t="shared" si="6"/>
        <v>19.451611111110999</v>
      </c>
      <c r="G48" s="6">
        <f t="shared" si="4"/>
        <v>-48.702694000000001</v>
      </c>
      <c r="H48" s="6"/>
      <c r="J48">
        <v>25834333333.333</v>
      </c>
      <c r="K48">
        <v>-43.373519999999999</v>
      </c>
      <c r="L48">
        <v>-32.518948000000002</v>
      </c>
      <c r="M48" s="10"/>
      <c r="N48" s="6">
        <f t="shared" si="7"/>
        <v>19.451611111110999</v>
      </c>
      <c r="O48" s="6">
        <f t="shared" si="5"/>
        <v>-45.476092999999999</v>
      </c>
      <c r="P48" s="6"/>
      <c r="Q48" s="10"/>
    </row>
    <row r="49" spans="2:17" x14ac:dyDescent="0.25">
      <c r="B49">
        <v>27222555555.556</v>
      </c>
      <c r="C49">
        <v>-36.539515999999999</v>
      </c>
      <c r="D49">
        <v>-25.971181999999999</v>
      </c>
      <c r="E49" s="10"/>
      <c r="F49" s="6">
        <f t="shared" si="6"/>
        <v>19.998999999999999</v>
      </c>
      <c r="G49" s="6">
        <f t="shared" si="4"/>
        <v>-45.673771000000002</v>
      </c>
      <c r="H49" s="6"/>
      <c r="J49">
        <v>27222555555.556</v>
      </c>
      <c r="K49">
        <v>-40.436081000000001</v>
      </c>
      <c r="L49">
        <v>-29.550034</v>
      </c>
      <c r="M49" s="10"/>
      <c r="N49" s="6">
        <f t="shared" si="7"/>
        <v>19.998999999999999</v>
      </c>
      <c r="O49" s="6">
        <f t="shared" si="5"/>
        <v>-45.482548000000001</v>
      </c>
      <c r="P49" s="6"/>
      <c r="Q49" s="10"/>
    </row>
    <row r="50" spans="2:17" x14ac:dyDescent="0.25">
      <c r="B50">
        <v>28610777777.778</v>
      </c>
      <c r="C50">
        <v>-43.936622999999997</v>
      </c>
      <c r="D50">
        <v>-32.547131</v>
      </c>
      <c r="E50" s="10"/>
      <c r="F50" s="6" t="s">
        <v>25</v>
      </c>
      <c r="H50" s="6"/>
      <c r="J50">
        <v>28610777777.778</v>
      </c>
      <c r="K50">
        <v>-36.040722000000002</v>
      </c>
      <c r="L50">
        <v>-24.848526</v>
      </c>
      <c r="M50" s="10"/>
      <c r="N50" s="6" t="s">
        <v>25</v>
      </c>
      <c r="P50" s="6"/>
      <c r="Q50" s="10"/>
    </row>
    <row r="51" spans="2:17" x14ac:dyDescent="0.25">
      <c r="B51">
        <v>29999000000</v>
      </c>
      <c r="C51">
        <v>-43.607224000000002</v>
      </c>
      <c r="D51">
        <v>-31.075966000000001</v>
      </c>
      <c r="E51" s="10"/>
      <c r="H51" s="6"/>
      <c r="J51">
        <v>29999000000</v>
      </c>
      <c r="K51">
        <v>-32.265255000000003</v>
      </c>
      <c r="L51">
        <v>-19.972981999999998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6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3Rx0L dBc Log Mag(dB)</v>
      </c>
      <c r="H54" s="35">
        <v>3</v>
      </c>
      <c r="M54" s="8"/>
      <c r="N54" s="6" t="s">
        <v>23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15.039</v>
      </c>
      <c r="G55" s="6">
        <f>D81</f>
        <v>-63.853797999999998</v>
      </c>
      <c r="H55" s="36">
        <f>ABS(AVERAGE(G55:G73)-(H54-1)*15)</f>
        <v>84.848586999999981</v>
      </c>
      <c r="J55" t="s">
        <v>26</v>
      </c>
      <c r="M55" s="8"/>
      <c r="N55" s="6">
        <f>J81/1000000000</f>
        <v>15.039</v>
      </c>
      <c r="O55" s="6">
        <f>L81</f>
        <v>-60.644531000000001</v>
      </c>
      <c r="P55" s="36">
        <f>ABS(AVERAGE(O55:O73)-(P54-1)*15)</f>
        <v>86.942308684210531</v>
      </c>
      <c r="Q55" s="8"/>
    </row>
    <row r="56" spans="2:17" x14ac:dyDescent="0.25">
      <c r="B56" t="s">
        <v>23</v>
      </c>
      <c r="C56" t="s">
        <v>270</v>
      </c>
      <c r="D56" t="s">
        <v>275</v>
      </c>
      <c r="E56" s="8"/>
      <c r="F56" s="6">
        <v>19805555555.556</v>
      </c>
      <c r="G56" s="86">
        <f t="shared" ref="G56:G73" si="8">D82</f>
        <v>-66.325942999999995</v>
      </c>
      <c r="H56" s="6"/>
      <c r="J56" t="s">
        <v>23</v>
      </c>
      <c r="K56" t="s">
        <v>270</v>
      </c>
      <c r="L56" t="s">
        <v>275</v>
      </c>
      <c r="M56" s="8"/>
      <c r="N56" s="6">
        <v>19805555555.556</v>
      </c>
      <c r="O56" s="86">
        <f t="shared" ref="O56:O73" si="9">L82</f>
        <v>-61.117016</v>
      </c>
      <c r="P56" s="6"/>
      <c r="Q56" s="8"/>
    </row>
    <row r="57" spans="2:17" x14ac:dyDescent="0.25">
      <c r="B57">
        <v>10146000000</v>
      </c>
      <c r="C57">
        <v>-57.935882999999997</v>
      </c>
      <c r="D57">
        <v>-51.541527000000002</v>
      </c>
      <c r="E57" s="8"/>
      <c r="F57" s="6">
        <v>20111111111.111</v>
      </c>
      <c r="G57" s="86">
        <f t="shared" si="8"/>
        <v>-68.198089999999993</v>
      </c>
      <c r="H57" s="6"/>
      <c r="J57">
        <v>10146000000</v>
      </c>
      <c r="K57">
        <v>-58.466152000000001</v>
      </c>
      <c r="L57">
        <v>-50.215057000000002</v>
      </c>
      <c r="M57" s="8"/>
      <c r="N57" s="6">
        <v>20111111111.111</v>
      </c>
      <c r="O57" s="86">
        <f t="shared" si="9"/>
        <v>-61.253295999999999</v>
      </c>
      <c r="P57" s="6"/>
      <c r="Q57" s="8"/>
    </row>
    <row r="58" spans="2:17" x14ac:dyDescent="0.25">
      <c r="B58">
        <v>10693388888.889</v>
      </c>
      <c r="C58">
        <v>-57.646030000000003</v>
      </c>
      <c r="D58">
        <v>-51.448517000000002</v>
      </c>
      <c r="E58" s="8"/>
      <c r="F58" s="6">
        <v>20416666666.667</v>
      </c>
      <c r="G58" s="86">
        <f t="shared" si="8"/>
        <v>-70.052383000000006</v>
      </c>
      <c r="H58" s="6"/>
      <c r="J58">
        <v>10693388888.889</v>
      </c>
      <c r="K58">
        <v>-57.361977000000003</v>
      </c>
      <c r="L58">
        <v>-49.298873999999998</v>
      </c>
      <c r="M58" s="8"/>
      <c r="N58" s="6">
        <v>20416666666.667</v>
      </c>
      <c r="O58" s="86">
        <f t="shared" si="9"/>
        <v>-61.105392000000002</v>
      </c>
      <c r="P58" s="6"/>
      <c r="Q58" s="8"/>
    </row>
    <row r="59" spans="2:17" x14ac:dyDescent="0.25">
      <c r="B59">
        <v>11240777777.778</v>
      </c>
      <c r="C59">
        <v>-57.088462999999997</v>
      </c>
      <c r="D59">
        <v>-50.803272</v>
      </c>
      <c r="E59" s="8"/>
      <c r="F59" s="6">
        <v>20722222222.222</v>
      </c>
      <c r="G59" s="86">
        <f t="shared" si="8"/>
        <v>-63.112869000000003</v>
      </c>
      <c r="H59" s="6"/>
      <c r="J59">
        <v>11240777777.778</v>
      </c>
      <c r="K59">
        <v>-56.688194000000003</v>
      </c>
      <c r="L59">
        <v>-48.443829000000001</v>
      </c>
      <c r="M59" s="8"/>
      <c r="N59" s="6">
        <v>20722222222.222</v>
      </c>
      <c r="O59" s="86">
        <f t="shared" si="9"/>
        <v>-60.156170000000003</v>
      </c>
      <c r="P59" s="6"/>
      <c r="Q59" s="8"/>
    </row>
    <row r="60" spans="2:17" x14ac:dyDescent="0.25">
      <c r="B60">
        <v>11788166666.667</v>
      </c>
      <c r="C60">
        <v>-55.539982000000002</v>
      </c>
      <c r="D60">
        <v>-49.015526000000001</v>
      </c>
      <c r="E60" s="8"/>
      <c r="F60" s="6">
        <v>21027777777.778</v>
      </c>
      <c r="G60" s="86">
        <f t="shared" si="8"/>
        <v>-61.346809</v>
      </c>
      <c r="H60" s="6"/>
      <c r="J60">
        <v>11788166666.667</v>
      </c>
      <c r="K60">
        <v>-55.537044999999999</v>
      </c>
      <c r="L60">
        <v>-47.096107000000003</v>
      </c>
      <c r="M60" s="8"/>
      <c r="N60" s="6">
        <v>21027777777.778</v>
      </c>
      <c r="O60" s="86">
        <f t="shared" si="9"/>
        <v>-59.856738999999997</v>
      </c>
      <c r="P60" s="6"/>
      <c r="Q60" s="8"/>
    </row>
    <row r="61" spans="2:17" x14ac:dyDescent="0.25">
      <c r="B61">
        <v>12335555555.556</v>
      </c>
      <c r="C61">
        <v>-55.665191999999998</v>
      </c>
      <c r="D61">
        <v>-49.199019999999997</v>
      </c>
      <c r="E61" s="8"/>
      <c r="F61" s="6">
        <v>21333333333.333</v>
      </c>
      <c r="G61" s="86">
        <f t="shared" si="8"/>
        <v>-57.873142000000001</v>
      </c>
      <c r="H61" s="6"/>
      <c r="J61">
        <v>12335555555.556</v>
      </c>
      <c r="K61">
        <v>-55.801997999999998</v>
      </c>
      <c r="L61">
        <v>-47.262436000000001</v>
      </c>
      <c r="M61" s="8"/>
      <c r="N61" s="6">
        <v>21333333333.333</v>
      </c>
      <c r="O61" s="86">
        <f t="shared" si="9"/>
        <v>-58.201743999999998</v>
      </c>
      <c r="P61" s="6"/>
      <c r="Q61" s="8"/>
    </row>
    <row r="62" spans="2:17" x14ac:dyDescent="0.25">
      <c r="B62">
        <v>12882944444.444</v>
      </c>
      <c r="C62">
        <v>-56.883232</v>
      </c>
      <c r="D62">
        <v>-50.338017000000001</v>
      </c>
      <c r="E62" s="8"/>
      <c r="F62" s="6">
        <v>21638888888.889</v>
      </c>
      <c r="G62" s="86">
        <f t="shared" si="8"/>
        <v>-55.949908999999998</v>
      </c>
      <c r="H62" s="6"/>
      <c r="J62">
        <v>12882944444.444</v>
      </c>
      <c r="K62">
        <v>-55.480431000000003</v>
      </c>
      <c r="L62">
        <v>-46.856937000000002</v>
      </c>
      <c r="M62" s="8"/>
      <c r="N62" s="6">
        <v>21638888888.889</v>
      </c>
      <c r="O62" s="86">
        <f t="shared" si="9"/>
        <v>-56.728180000000002</v>
      </c>
      <c r="P62" s="6"/>
      <c r="Q62" s="8"/>
    </row>
    <row r="63" spans="2:17" x14ac:dyDescent="0.25">
      <c r="B63">
        <v>13430333333.333</v>
      </c>
      <c r="C63">
        <v>-56.368042000000003</v>
      </c>
      <c r="D63">
        <v>-49.453662999999999</v>
      </c>
      <c r="E63" s="8"/>
      <c r="F63" s="6">
        <v>21944444444.444</v>
      </c>
      <c r="G63" s="86">
        <f t="shared" si="8"/>
        <v>-54.808067000000001</v>
      </c>
      <c r="H63" s="6"/>
      <c r="J63">
        <v>13430333333.333</v>
      </c>
      <c r="K63">
        <v>-55.019840000000002</v>
      </c>
      <c r="L63">
        <v>-46.226672999999998</v>
      </c>
      <c r="M63" s="8"/>
      <c r="N63" s="6">
        <v>21944444444.444</v>
      </c>
      <c r="O63" s="86">
        <f t="shared" si="9"/>
        <v>-56.434086000000001</v>
      </c>
      <c r="P63" s="6"/>
      <c r="Q63" s="8"/>
    </row>
    <row r="64" spans="2:17" x14ac:dyDescent="0.25">
      <c r="B64">
        <v>13977722222.222</v>
      </c>
      <c r="C64">
        <v>-57.201484999999998</v>
      </c>
      <c r="D64">
        <v>-49.764004</v>
      </c>
      <c r="E64" s="8"/>
      <c r="F64" s="6">
        <v>22250000000</v>
      </c>
      <c r="G64" s="86">
        <f t="shared" si="8"/>
        <v>-50.867713999999999</v>
      </c>
      <c r="H64" s="6"/>
      <c r="J64">
        <v>13977722222.222</v>
      </c>
      <c r="K64">
        <v>-54.418697000000002</v>
      </c>
      <c r="L64">
        <v>-45.207146000000002</v>
      </c>
      <c r="M64" s="8"/>
      <c r="N64" s="6">
        <v>22250000000</v>
      </c>
      <c r="O64" s="86">
        <f t="shared" si="9"/>
        <v>-56.856158999999998</v>
      </c>
      <c r="P64" s="6"/>
      <c r="Q64" s="8"/>
    </row>
    <row r="65" spans="2:17" x14ac:dyDescent="0.25">
      <c r="B65">
        <v>14525111111.111</v>
      </c>
      <c r="C65">
        <v>-59.062904000000003</v>
      </c>
      <c r="D65">
        <v>-51.21508</v>
      </c>
      <c r="E65" s="8"/>
      <c r="F65" s="6">
        <v>22555555555.556</v>
      </c>
      <c r="G65" s="86">
        <f t="shared" si="8"/>
        <v>-50.623309999999996</v>
      </c>
      <c r="H65" s="6"/>
      <c r="J65">
        <v>14525111111.111</v>
      </c>
      <c r="K65">
        <v>-54.601719000000003</v>
      </c>
      <c r="L65">
        <v>-45.520954000000003</v>
      </c>
      <c r="M65" s="8"/>
      <c r="N65" s="6">
        <v>22555555555.556</v>
      </c>
      <c r="O65" s="86">
        <f t="shared" si="9"/>
        <v>-57.705128000000002</v>
      </c>
      <c r="P65" s="6"/>
      <c r="Q65" s="8"/>
    </row>
    <row r="66" spans="2:17" x14ac:dyDescent="0.25">
      <c r="B66">
        <v>15072500000</v>
      </c>
      <c r="C66">
        <v>-59.600932999999998</v>
      </c>
      <c r="D66">
        <v>-50.758526000000003</v>
      </c>
      <c r="E66" s="8"/>
      <c r="F66" s="6">
        <v>22861111111.111</v>
      </c>
      <c r="G66" s="86">
        <f t="shared" si="8"/>
        <v>-49.072246999999997</v>
      </c>
      <c r="H66" s="6"/>
      <c r="J66">
        <v>15072500000</v>
      </c>
      <c r="K66">
        <v>-54.870891999999998</v>
      </c>
      <c r="L66">
        <v>-45.232287999999997</v>
      </c>
      <c r="M66" s="8"/>
      <c r="N66" s="6">
        <v>22861111111.111</v>
      </c>
      <c r="O66" s="86">
        <f t="shared" si="9"/>
        <v>-55.676876</v>
      </c>
      <c r="P66" s="6"/>
      <c r="Q66" s="8"/>
    </row>
    <row r="67" spans="2:17" x14ac:dyDescent="0.25">
      <c r="B67">
        <v>15619888888.889</v>
      </c>
      <c r="C67">
        <v>-60.017963000000002</v>
      </c>
      <c r="D67">
        <v>-50.887591999999998</v>
      </c>
      <c r="E67" s="8"/>
      <c r="F67" s="6">
        <v>23166666666.667</v>
      </c>
      <c r="G67" s="86">
        <f t="shared" si="8"/>
        <v>-47.633952999999998</v>
      </c>
      <c r="H67" s="6"/>
      <c r="J67">
        <v>15619888888.889</v>
      </c>
      <c r="K67">
        <v>-54.916888999999998</v>
      </c>
      <c r="L67">
        <v>-44.683044000000002</v>
      </c>
      <c r="M67" s="8"/>
      <c r="N67" s="6">
        <v>23166666666.667</v>
      </c>
      <c r="O67" s="86">
        <f t="shared" si="9"/>
        <v>-55.476913000000003</v>
      </c>
      <c r="P67" s="6"/>
      <c r="Q67" s="8"/>
    </row>
    <row r="68" spans="2:17" x14ac:dyDescent="0.25">
      <c r="B68">
        <v>16167277777.778</v>
      </c>
      <c r="C68">
        <v>-60.605434000000002</v>
      </c>
      <c r="D68">
        <v>-51.472641000000003</v>
      </c>
      <c r="E68" s="8"/>
      <c r="F68" s="6">
        <v>23472222222.222</v>
      </c>
      <c r="G68" s="86">
        <f t="shared" si="8"/>
        <v>-48.696891999999998</v>
      </c>
      <c r="H68" s="6"/>
      <c r="J68">
        <v>16167277777.778</v>
      </c>
      <c r="K68">
        <v>-56.169353000000001</v>
      </c>
      <c r="L68">
        <v>-45.572163000000003</v>
      </c>
      <c r="M68" s="8"/>
      <c r="N68" s="6">
        <v>23472222222.222</v>
      </c>
      <c r="O68" s="86">
        <f t="shared" si="9"/>
        <v>-54.811957999999997</v>
      </c>
      <c r="P68" s="6"/>
      <c r="Q68" s="8"/>
    </row>
    <row r="69" spans="2:17" x14ac:dyDescent="0.25">
      <c r="B69">
        <v>16714666666.667</v>
      </c>
      <c r="C69">
        <v>-59.115856000000001</v>
      </c>
      <c r="D69">
        <v>-50.130482000000001</v>
      </c>
      <c r="E69" s="8"/>
      <c r="F69" s="6">
        <v>23777777777.778</v>
      </c>
      <c r="G69" s="86">
        <f t="shared" si="8"/>
        <v>-48.108108999999999</v>
      </c>
      <c r="H69" s="6"/>
      <c r="J69">
        <v>16714666666.667</v>
      </c>
      <c r="K69">
        <v>-56.222636999999999</v>
      </c>
      <c r="L69">
        <v>-45.487845999999998</v>
      </c>
      <c r="M69" s="8"/>
      <c r="N69" s="6">
        <v>23777777777.778</v>
      </c>
      <c r="O69" s="86">
        <f t="shared" si="9"/>
        <v>-54.084876999999999</v>
      </c>
      <c r="P69" s="6"/>
      <c r="Q69" s="8"/>
    </row>
    <row r="70" spans="2:17" x14ac:dyDescent="0.25">
      <c r="B70">
        <v>17262055555.556</v>
      </c>
      <c r="C70">
        <v>-59.820537999999999</v>
      </c>
      <c r="D70">
        <v>-50.931828000000003</v>
      </c>
      <c r="E70" s="8"/>
      <c r="F70" s="6">
        <v>24083333333.333</v>
      </c>
      <c r="G70" s="86">
        <f t="shared" si="8"/>
        <v>-46.995426000000002</v>
      </c>
      <c r="H70" s="6"/>
      <c r="J70">
        <v>17262055555.556</v>
      </c>
      <c r="K70">
        <v>-56.683898999999997</v>
      </c>
      <c r="L70">
        <v>-45.701740000000001</v>
      </c>
      <c r="M70" s="8"/>
      <c r="N70" s="6">
        <v>24083333333.333</v>
      </c>
      <c r="O70" s="86">
        <f t="shared" si="9"/>
        <v>-53.215420000000002</v>
      </c>
      <c r="P70" s="6"/>
      <c r="Q70" s="8"/>
    </row>
    <row r="71" spans="2:17" x14ac:dyDescent="0.25">
      <c r="B71">
        <v>17809444444.444</v>
      </c>
      <c r="C71">
        <v>-59.435524000000001</v>
      </c>
      <c r="D71">
        <v>-50.627605000000003</v>
      </c>
      <c r="E71" s="8"/>
      <c r="F71" s="6">
        <v>24388888888.889</v>
      </c>
      <c r="G71" s="86">
        <f t="shared" si="8"/>
        <v>-47.119430999999999</v>
      </c>
      <c r="H71" s="6"/>
      <c r="J71">
        <v>17809444444.444</v>
      </c>
      <c r="K71">
        <v>-57.067489999999999</v>
      </c>
      <c r="L71">
        <v>-46.209389000000002</v>
      </c>
      <c r="M71" s="8"/>
      <c r="N71" s="6">
        <v>24388888888.889</v>
      </c>
      <c r="O71" s="86">
        <f t="shared" si="9"/>
        <v>-53.751807999999997</v>
      </c>
      <c r="P71" s="6"/>
      <c r="Q71" s="8"/>
    </row>
    <row r="72" spans="2:17" x14ac:dyDescent="0.25">
      <c r="B72">
        <v>18356833333.333</v>
      </c>
      <c r="C72">
        <v>-58.191260999999997</v>
      </c>
      <c r="D72">
        <v>-48.674408</v>
      </c>
      <c r="E72" s="8"/>
      <c r="F72" s="6">
        <v>24694444444.444</v>
      </c>
      <c r="G72" s="86">
        <f t="shared" si="8"/>
        <v>-45.087200000000003</v>
      </c>
      <c r="H72" s="6"/>
      <c r="J72">
        <v>18356833333.333</v>
      </c>
      <c r="K72">
        <v>-55.999039000000003</v>
      </c>
      <c r="L72">
        <v>-45.144466000000001</v>
      </c>
      <c r="M72" s="8"/>
      <c r="N72" s="6">
        <v>24694444444.444</v>
      </c>
      <c r="O72" s="86">
        <f t="shared" si="9"/>
        <v>-53.032032000000001</v>
      </c>
      <c r="P72" s="6"/>
      <c r="Q72" s="8"/>
    </row>
    <row r="73" spans="2:17" x14ac:dyDescent="0.25">
      <c r="B73">
        <v>18904222222.222</v>
      </c>
      <c r="C73">
        <v>-58.858077999999999</v>
      </c>
      <c r="D73">
        <v>-48.289741999999997</v>
      </c>
      <c r="E73" s="8"/>
      <c r="F73" s="6">
        <v>25000000000</v>
      </c>
      <c r="G73" s="86">
        <f t="shared" si="8"/>
        <v>-46.397860999999999</v>
      </c>
      <c r="H73" s="6"/>
      <c r="J73">
        <v>18904222222.222</v>
      </c>
      <c r="K73">
        <v>-56.530216000000003</v>
      </c>
      <c r="L73">
        <v>-45.644168999999998</v>
      </c>
      <c r="M73" s="8"/>
      <c r="N73" s="6">
        <v>25000000000</v>
      </c>
      <c r="O73" s="86">
        <f t="shared" si="9"/>
        <v>-51.795540000000003</v>
      </c>
      <c r="P73" s="6"/>
      <c r="Q73" s="8"/>
    </row>
    <row r="74" spans="2:17" x14ac:dyDescent="0.25">
      <c r="B74">
        <v>19451611111.111</v>
      </c>
      <c r="C74">
        <v>-60.092182000000001</v>
      </c>
      <c r="D74">
        <v>-48.702694000000001</v>
      </c>
      <c r="E74" s="8"/>
      <c r="F74" s="6" t="s">
        <v>25</v>
      </c>
      <c r="H74" s="6"/>
      <c r="J74">
        <v>19451611111.111</v>
      </c>
      <c r="K74">
        <v>-56.668289000000001</v>
      </c>
      <c r="L74">
        <v>-45.476092999999999</v>
      </c>
      <c r="M74" s="8"/>
      <c r="N74" s="6" t="s">
        <v>25</v>
      </c>
      <c r="P74" s="6"/>
      <c r="Q74" s="8"/>
    </row>
    <row r="75" spans="2:17" x14ac:dyDescent="0.25">
      <c r="B75">
        <v>19999000000</v>
      </c>
      <c r="C75">
        <v>-58.205029000000003</v>
      </c>
      <c r="D75">
        <v>-45.673771000000002</v>
      </c>
      <c r="H75" s="6"/>
      <c r="J75">
        <v>19999000000</v>
      </c>
      <c r="K75">
        <v>-57.774822</v>
      </c>
      <c r="L75">
        <v>-45.482548000000001</v>
      </c>
      <c r="P75" s="6"/>
    </row>
    <row r="76" spans="2:17" x14ac:dyDescent="0.25">
      <c r="B76" t="s">
        <v>25</v>
      </c>
      <c r="H76" s="6"/>
      <c r="J76" t="s">
        <v>25</v>
      </c>
      <c r="P76" s="6"/>
    </row>
    <row r="77" spans="2:17" x14ac:dyDescent="0.25">
      <c r="F77" s="6" t="s">
        <v>28</v>
      </c>
      <c r="H77" s="6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4Rx0L dBc Log Mag(dB)</v>
      </c>
      <c r="H78" s="35">
        <v>4</v>
      </c>
      <c r="N78" s="6" t="s">
        <v>23</v>
      </c>
      <c r="O78" s="6" t="str">
        <f t="shared" ref="O78:O97" si="11">L104</f>
        <v>4Rx0L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2.0110000000000001</v>
      </c>
      <c r="G79" s="6">
        <f t="shared" si="10"/>
        <v>-99.920212000000006</v>
      </c>
      <c r="H79" s="36">
        <f>ABS(AVERAGE(G79:G97)-(H78-1)*20)</f>
        <v>152.29036415789474</v>
      </c>
      <c r="J79" t="s">
        <v>27</v>
      </c>
      <c r="N79" s="6">
        <f t="shared" ref="N79:N97" si="13">J105/1000000000</f>
        <v>2.0110000000000001</v>
      </c>
      <c r="O79" s="6">
        <f t="shared" si="11"/>
        <v>-90.971785999999994</v>
      </c>
      <c r="P79" s="36">
        <f>ABS(AVERAGE(O79:O97)-(P78-1)*20)</f>
        <v>152.74644831578945</v>
      </c>
    </row>
    <row r="80" spans="2:17" x14ac:dyDescent="0.25">
      <c r="B80" t="s">
        <v>23</v>
      </c>
      <c r="C80" t="s">
        <v>271</v>
      </c>
      <c r="D80" t="s">
        <v>276</v>
      </c>
      <c r="F80" s="6">
        <f t="shared" si="12"/>
        <v>3.0103333333333002</v>
      </c>
      <c r="G80" s="6">
        <f t="shared" si="10"/>
        <v>-89.562568999999996</v>
      </c>
      <c r="H80" s="6"/>
      <c r="J80" t="s">
        <v>23</v>
      </c>
      <c r="K80" t="s">
        <v>271</v>
      </c>
      <c r="L80" t="s">
        <v>276</v>
      </c>
      <c r="N80" s="6">
        <f t="shared" si="13"/>
        <v>3.0103333333333002</v>
      </c>
      <c r="O80" s="6">
        <f t="shared" si="11"/>
        <v>-92.557434000000001</v>
      </c>
      <c r="P80" s="6"/>
    </row>
    <row r="81" spans="2:16" x14ac:dyDescent="0.25">
      <c r="B81">
        <v>15039000000</v>
      </c>
      <c r="C81">
        <v>-70.248154</v>
      </c>
      <c r="D81">
        <v>-63.853797999999998</v>
      </c>
      <c r="F81" s="6">
        <f t="shared" si="12"/>
        <v>4.0096666666666998</v>
      </c>
      <c r="G81" s="6">
        <f t="shared" si="10"/>
        <v>-99.461669999999998</v>
      </c>
      <c r="H81" s="6"/>
      <c r="J81">
        <v>15039000000</v>
      </c>
      <c r="K81">
        <v>-68.895622000000003</v>
      </c>
      <c r="L81">
        <v>-60.644531000000001</v>
      </c>
      <c r="N81" s="6">
        <f t="shared" si="13"/>
        <v>4.0096666666666998</v>
      </c>
      <c r="O81" s="6">
        <f t="shared" si="11"/>
        <v>-109.24318</v>
      </c>
      <c r="P81" s="6"/>
    </row>
    <row r="82" spans="2:16" x14ac:dyDescent="0.25">
      <c r="B82">
        <v>15314555555.556</v>
      </c>
      <c r="C82">
        <v>-72.523453000000003</v>
      </c>
      <c r="D82">
        <v>-66.325942999999995</v>
      </c>
      <c r="F82" s="6">
        <f t="shared" si="12"/>
        <v>5.0090000000000003</v>
      </c>
      <c r="G82" s="6">
        <f t="shared" si="10"/>
        <v>-104.90241</v>
      </c>
      <c r="H82" s="6"/>
      <c r="J82">
        <v>15314555555.556</v>
      </c>
      <c r="K82">
        <v>-69.180115000000001</v>
      </c>
      <c r="L82">
        <v>-61.117016</v>
      </c>
      <c r="N82" s="6">
        <f t="shared" si="13"/>
        <v>5.0090000000000003</v>
      </c>
      <c r="O82" s="6">
        <f t="shared" si="11"/>
        <v>-92.692336999999995</v>
      </c>
      <c r="P82" s="6"/>
    </row>
    <row r="83" spans="2:16" x14ac:dyDescent="0.25">
      <c r="B83">
        <v>15590111111.111</v>
      </c>
      <c r="C83">
        <v>-74.483283999999998</v>
      </c>
      <c r="D83">
        <v>-68.198089999999993</v>
      </c>
      <c r="F83" s="6">
        <f t="shared" si="12"/>
        <v>6.0083333333333</v>
      </c>
      <c r="G83" s="6">
        <f t="shared" si="10"/>
        <v>-102.33953</v>
      </c>
      <c r="H83" s="6"/>
      <c r="J83">
        <v>15590111111.111</v>
      </c>
      <c r="K83">
        <v>-69.497664999999998</v>
      </c>
      <c r="L83">
        <v>-61.253295999999999</v>
      </c>
      <c r="N83" s="6">
        <f t="shared" si="13"/>
        <v>6.0083333333333</v>
      </c>
      <c r="O83" s="6">
        <f t="shared" si="11"/>
        <v>-95.065162999999998</v>
      </c>
      <c r="P83" s="6"/>
    </row>
    <row r="84" spans="2:16" x14ac:dyDescent="0.25">
      <c r="B84">
        <v>15865666666.667</v>
      </c>
      <c r="C84">
        <v>-76.576842999999997</v>
      </c>
      <c r="D84">
        <v>-70.052383000000006</v>
      </c>
      <c r="F84" s="6">
        <f t="shared" si="12"/>
        <v>7.0076666666667</v>
      </c>
      <c r="G84" s="6">
        <f t="shared" si="10"/>
        <v>-98.634415000000004</v>
      </c>
      <c r="H84" s="6"/>
      <c r="J84">
        <v>15865666666.667</v>
      </c>
      <c r="K84">
        <v>-69.546333000000004</v>
      </c>
      <c r="L84">
        <v>-61.105392000000002</v>
      </c>
      <c r="N84" s="6">
        <f t="shared" si="13"/>
        <v>7.0076666666667</v>
      </c>
      <c r="O84" s="6">
        <f t="shared" si="11"/>
        <v>-96.718933000000007</v>
      </c>
      <c r="P84" s="6"/>
    </row>
    <row r="85" spans="2:16" x14ac:dyDescent="0.25">
      <c r="B85">
        <v>16141222222.222</v>
      </c>
      <c r="C85">
        <v>-69.579041000000004</v>
      </c>
      <c r="D85">
        <v>-63.112869000000003</v>
      </c>
      <c r="F85" s="6">
        <f t="shared" si="12"/>
        <v>8.0069999999999997</v>
      </c>
      <c r="G85" s="6">
        <f t="shared" si="10"/>
        <v>-93.262450999999999</v>
      </c>
      <c r="H85" s="6"/>
      <c r="J85">
        <v>16141222222.222</v>
      </c>
      <c r="K85">
        <v>-68.695723999999998</v>
      </c>
      <c r="L85">
        <v>-60.156170000000003</v>
      </c>
      <c r="N85" s="6">
        <f t="shared" si="13"/>
        <v>8.0069999999999997</v>
      </c>
      <c r="O85" s="6">
        <f t="shared" si="11"/>
        <v>-95.219932999999997</v>
      </c>
      <c r="P85" s="6"/>
    </row>
    <row r="86" spans="2:16" x14ac:dyDescent="0.25">
      <c r="B86">
        <v>16416777777.778</v>
      </c>
      <c r="C86">
        <v>-67.892028999999994</v>
      </c>
      <c r="D86">
        <v>-61.346809</v>
      </c>
      <c r="F86" s="6">
        <f t="shared" si="12"/>
        <v>9.0063333333333002</v>
      </c>
      <c r="G86" s="6">
        <f t="shared" si="10"/>
        <v>-94.489966999999993</v>
      </c>
      <c r="H86" s="6"/>
      <c r="J86">
        <v>16416777777.778</v>
      </c>
      <c r="K86">
        <v>-68.480232000000001</v>
      </c>
      <c r="L86">
        <v>-59.856738999999997</v>
      </c>
      <c r="N86" s="6">
        <f t="shared" si="13"/>
        <v>9.0063333333333002</v>
      </c>
      <c r="O86" s="6">
        <f t="shared" si="11"/>
        <v>-92.471778999999998</v>
      </c>
      <c r="P86" s="6"/>
    </row>
    <row r="87" spans="2:16" x14ac:dyDescent="0.25">
      <c r="B87">
        <v>16692333333.333</v>
      </c>
      <c r="C87">
        <v>-64.787520999999998</v>
      </c>
      <c r="D87">
        <v>-57.873142000000001</v>
      </c>
      <c r="F87" s="6">
        <f t="shared" si="12"/>
        <v>10.005666666667</v>
      </c>
      <c r="G87" s="6">
        <f t="shared" si="10"/>
        <v>-90.641457000000003</v>
      </c>
      <c r="H87" s="6"/>
      <c r="J87">
        <v>16692333333.333</v>
      </c>
      <c r="K87">
        <v>-66.994911000000002</v>
      </c>
      <c r="L87">
        <v>-58.201743999999998</v>
      </c>
      <c r="N87" s="6">
        <f t="shared" si="13"/>
        <v>10.005666666667</v>
      </c>
      <c r="O87" s="6">
        <f t="shared" si="11"/>
        <v>-99.706130999999999</v>
      </c>
      <c r="P87" s="6"/>
    </row>
    <row r="88" spans="2:16" x14ac:dyDescent="0.25">
      <c r="B88">
        <v>16967888888.889</v>
      </c>
      <c r="C88">
        <v>-63.387385999999999</v>
      </c>
      <c r="D88">
        <v>-55.949908999999998</v>
      </c>
      <c r="F88" s="6">
        <f t="shared" si="12"/>
        <v>11.005000000000001</v>
      </c>
      <c r="G88" s="6">
        <f t="shared" si="10"/>
        <v>-90.982535999999996</v>
      </c>
      <c r="H88" s="6"/>
      <c r="J88">
        <v>16967888888.889</v>
      </c>
      <c r="K88">
        <v>-65.939734999999999</v>
      </c>
      <c r="L88">
        <v>-56.728180000000002</v>
      </c>
      <c r="N88" s="6">
        <f t="shared" si="13"/>
        <v>11.005000000000001</v>
      </c>
      <c r="O88" s="6">
        <f t="shared" si="11"/>
        <v>-89.446021999999999</v>
      </c>
      <c r="P88" s="6"/>
    </row>
    <row r="89" spans="2:16" x14ac:dyDescent="0.25">
      <c r="B89">
        <v>17243444444.444</v>
      </c>
      <c r="C89">
        <v>-62.655890999999997</v>
      </c>
      <c r="D89">
        <v>-54.808067000000001</v>
      </c>
      <c r="F89" s="6">
        <f t="shared" si="12"/>
        <v>12.004333333332999</v>
      </c>
      <c r="G89" s="6">
        <f t="shared" si="10"/>
        <v>-91.824027999999998</v>
      </c>
      <c r="H89" s="6"/>
      <c r="J89">
        <v>17243444444.444</v>
      </c>
      <c r="K89">
        <v>-65.514847000000003</v>
      </c>
      <c r="L89">
        <v>-56.434086000000001</v>
      </c>
      <c r="N89" s="6">
        <f t="shared" si="13"/>
        <v>12.004333333332999</v>
      </c>
      <c r="O89" s="6">
        <f t="shared" si="11"/>
        <v>-86.208800999999994</v>
      </c>
      <c r="P89" s="6"/>
    </row>
    <row r="90" spans="2:16" x14ac:dyDescent="0.25">
      <c r="B90">
        <v>17519000000</v>
      </c>
      <c r="C90">
        <v>-59.710121000000001</v>
      </c>
      <c r="D90">
        <v>-50.867713999999999</v>
      </c>
      <c r="F90" s="6">
        <f t="shared" si="12"/>
        <v>13.003666666667</v>
      </c>
      <c r="G90" s="6">
        <f t="shared" si="10"/>
        <v>-90.812613999999996</v>
      </c>
      <c r="H90" s="6"/>
      <c r="J90">
        <v>17519000000</v>
      </c>
      <c r="K90">
        <v>-66.494759000000002</v>
      </c>
      <c r="L90">
        <v>-56.856158999999998</v>
      </c>
      <c r="N90" s="6">
        <f t="shared" si="13"/>
        <v>13.003666666667</v>
      </c>
      <c r="O90" s="6">
        <f t="shared" si="11"/>
        <v>-89.297828999999993</v>
      </c>
      <c r="P90" s="6"/>
    </row>
    <row r="91" spans="2:16" x14ac:dyDescent="0.25">
      <c r="B91">
        <v>17794555555.556</v>
      </c>
      <c r="C91">
        <v>-59.753681</v>
      </c>
      <c r="D91">
        <v>-50.623309999999996</v>
      </c>
      <c r="F91" s="6">
        <f t="shared" si="12"/>
        <v>14.003</v>
      </c>
      <c r="G91" s="6">
        <f t="shared" si="10"/>
        <v>-85.002678000000003</v>
      </c>
      <c r="H91" s="6"/>
      <c r="J91">
        <v>17794555555.556</v>
      </c>
      <c r="K91">
        <v>-67.938972000000007</v>
      </c>
      <c r="L91">
        <v>-57.705128000000002</v>
      </c>
      <c r="N91" s="6">
        <f t="shared" si="13"/>
        <v>14.003</v>
      </c>
      <c r="O91" s="6">
        <f t="shared" si="11"/>
        <v>-85.104079999999996</v>
      </c>
      <c r="P91" s="6"/>
    </row>
    <row r="92" spans="2:16" x14ac:dyDescent="0.25">
      <c r="B92">
        <v>18070111111.111</v>
      </c>
      <c r="C92">
        <v>-58.205039999999997</v>
      </c>
      <c r="D92">
        <v>-49.072246999999997</v>
      </c>
      <c r="F92" s="6">
        <f t="shared" si="12"/>
        <v>15.002333333333</v>
      </c>
      <c r="G92" s="6">
        <f t="shared" si="10"/>
        <v>-88.795258000000004</v>
      </c>
      <c r="H92" s="6"/>
      <c r="J92">
        <v>18070111111.111</v>
      </c>
      <c r="K92">
        <v>-66.274071000000006</v>
      </c>
      <c r="L92">
        <v>-55.676876</v>
      </c>
      <c r="N92" s="6">
        <f t="shared" si="13"/>
        <v>15.002333333333</v>
      </c>
      <c r="O92" s="6">
        <f t="shared" si="11"/>
        <v>-90.695044999999993</v>
      </c>
      <c r="P92" s="6"/>
    </row>
    <row r="93" spans="2:16" x14ac:dyDescent="0.25">
      <c r="B93">
        <v>18345666666.667</v>
      </c>
      <c r="C93">
        <v>-56.619323999999999</v>
      </c>
      <c r="D93">
        <v>-47.633952999999998</v>
      </c>
      <c r="F93" s="6">
        <f t="shared" si="12"/>
        <v>16.001666666666999</v>
      </c>
      <c r="G93" s="6">
        <f t="shared" si="10"/>
        <v>-89.125</v>
      </c>
      <c r="H93" s="6"/>
      <c r="J93">
        <v>18345666666.667</v>
      </c>
      <c r="K93">
        <v>-66.211699999999993</v>
      </c>
      <c r="L93">
        <v>-55.476913000000003</v>
      </c>
      <c r="N93" s="6">
        <f t="shared" si="13"/>
        <v>16.001666666666999</v>
      </c>
      <c r="O93" s="6">
        <f t="shared" si="11"/>
        <v>-83.338104000000001</v>
      </c>
      <c r="P93" s="6"/>
    </row>
    <row r="94" spans="2:16" x14ac:dyDescent="0.25">
      <c r="B94">
        <v>18621222222.222</v>
      </c>
      <c r="C94">
        <v>-57.585602000000002</v>
      </c>
      <c r="D94">
        <v>-48.696891999999998</v>
      </c>
      <c r="F94" s="6">
        <f t="shared" si="12"/>
        <v>17.001000000000001</v>
      </c>
      <c r="G94" s="6">
        <f t="shared" si="10"/>
        <v>-88.161040999999997</v>
      </c>
      <c r="H94" s="6"/>
      <c r="J94">
        <v>18621222222.222</v>
      </c>
      <c r="K94">
        <v>-65.794112999999996</v>
      </c>
      <c r="L94">
        <v>-54.811957999999997</v>
      </c>
      <c r="N94" s="6">
        <f t="shared" si="13"/>
        <v>17.001000000000001</v>
      </c>
      <c r="O94" s="6">
        <f t="shared" si="11"/>
        <v>-94.734420999999998</v>
      </c>
      <c r="P94" s="6"/>
    </row>
    <row r="95" spans="2:16" x14ac:dyDescent="0.25">
      <c r="B95">
        <v>18896777777.778</v>
      </c>
      <c r="C95">
        <v>-56.916027</v>
      </c>
      <c r="D95">
        <v>-48.108108999999999</v>
      </c>
      <c r="F95" s="6">
        <f t="shared" si="12"/>
        <v>18.000333333333</v>
      </c>
      <c r="G95" s="6">
        <f t="shared" si="10"/>
        <v>-89.765854000000004</v>
      </c>
      <c r="H95" s="6"/>
      <c r="J95">
        <v>18896777777.778</v>
      </c>
      <c r="K95">
        <v>-64.942977999999997</v>
      </c>
      <c r="L95">
        <v>-54.084876999999999</v>
      </c>
      <c r="N95" s="6">
        <f t="shared" si="13"/>
        <v>18.000333333333</v>
      </c>
      <c r="O95" s="6">
        <f t="shared" si="11"/>
        <v>-89.237228000000002</v>
      </c>
      <c r="P95" s="6"/>
    </row>
    <row r="96" spans="2:16" x14ac:dyDescent="0.25">
      <c r="B96">
        <v>19172333333.333</v>
      </c>
      <c r="C96">
        <v>-56.512279999999997</v>
      </c>
      <c r="D96">
        <v>-46.995426000000002</v>
      </c>
      <c r="F96" s="6">
        <f t="shared" si="12"/>
        <v>18.999666666667</v>
      </c>
      <c r="G96" s="6">
        <f t="shared" si="10"/>
        <v>-83.282387</v>
      </c>
      <c r="H96" s="6"/>
      <c r="J96">
        <v>19172333333.333</v>
      </c>
      <c r="K96">
        <v>-64.069991999999999</v>
      </c>
      <c r="L96">
        <v>-53.215420000000002</v>
      </c>
      <c r="N96" s="6">
        <f t="shared" si="13"/>
        <v>18.999666666667</v>
      </c>
      <c r="O96" s="6">
        <f t="shared" si="11"/>
        <v>-95.286949000000007</v>
      </c>
      <c r="P96" s="6"/>
    </row>
    <row r="97" spans="2:16" x14ac:dyDescent="0.25">
      <c r="B97">
        <v>19447888888.889</v>
      </c>
      <c r="C97">
        <v>-57.687767000000001</v>
      </c>
      <c r="D97">
        <v>-47.119430999999999</v>
      </c>
      <c r="F97" s="6">
        <f t="shared" si="12"/>
        <v>19.998999999999999</v>
      </c>
      <c r="G97" s="6">
        <f t="shared" si="10"/>
        <v>-82.550842000000003</v>
      </c>
      <c r="H97" s="6"/>
      <c r="J97">
        <v>19447888888.889</v>
      </c>
      <c r="K97">
        <v>-64.637855999999999</v>
      </c>
      <c r="L97">
        <v>-53.751807999999997</v>
      </c>
      <c r="N97" s="6">
        <f t="shared" si="13"/>
        <v>19.998999999999999</v>
      </c>
      <c r="O97" s="6">
        <f t="shared" si="11"/>
        <v>-94.187363000000005</v>
      </c>
      <c r="P97" s="6"/>
    </row>
    <row r="98" spans="2:16" x14ac:dyDescent="0.25">
      <c r="B98">
        <v>19723444444.444</v>
      </c>
      <c r="C98">
        <v>-56.476692</v>
      </c>
      <c r="D98">
        <v>-45.087200000000003</v>
      </c>
      <c r="F98" s="6" t="s">
        <v>25</v>
      </c>
      <c r="H98" s="6"/>
      <c r="J98">
        <v>19723444444.444</v>
      </c>
      <c r="K98">
        <v>-64.224227999999997</v>
      </c>
      <c r="L98">
        <v>-53.032032000000001</v>
      </c>
      <c r="N98" s="6" t="s">
        <v>25</v>
      </c>
      <c r="P98" s="6"/>
    </row>
    <row r="99" spans="2:16" x14ac:dyDescent="0.25">
      <c r="B99">
        <v>19999000000</v>
      </c>
      <c r="C99">
        <v>-58.929119</v>
      </c>
      <c r="D99">
        <v>-46.397860999999999</v>
      </c>
      <c r="H99" s="6"/>
      <c r="J99">
        <v>19999000000</v>
      </c>
      <c r="K99">
        <v>-64.087813999999995</v>
      </c>
      <c r="L99">
        <v>-51.795540000000003</v>
      </c>
      <c r="P99" s="6"/>
    </row>
    <row r="100" spans="2:16" x14ac:dyDescent="0.25">
      <c r="B100" t="s">
        <v>25</v>
      </c>
      <c r="H100" s="6"/>
      <c r="J100" t="s">
        <v>25</v>
      </c>
      <c r="P100" s="6"/>
    </row>
    <row r="101" spans="2:16" x14ac:dyDescent="0.25">
      <c r="F101" s="6" t="s">
        <v>29</v>
      </c>
      <c r="H101" s="6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N/A Log Mag(dB)</v>
      </c>
      <c r="H102" s="35">
        <v>5</v>
      </c>
      <c r="N102" s="6" t="s">
        <v>23</v>
      </c>
      <c r="O102" s="6" t="str">
        <f t="shared" ref="O102:O121" si="15">L128</f>
        <v>N/A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2.0110000000000001</v>
      </c>
      <c r="G103" s="6">
        <f t="shared" si="14"/>
        <v>-95.043457000000004</v>
      </c>
      <c r="H103" s="36">
        <f>ABS(AVERAGE(G103:G121)-(H102-1)*20)</f>
        <v>176.59607268421053</v>
      </c>
      <c r="J103" t="s">
        <v>28</v>
      </c>
      <c r="N103" s="6">
        <f t="shared" ref="N103:N121" si="17">J129/1000000000</f>
        <v>2.0110000000000001</v>
      </c>
      <c r="O103" s="6">
        <f t="shared" si="15"/>
        <v>-91.683593999999999</v>
      </c>
      <c r="P103" s="36">
        <f>ABS(AVERAGE(O103:O121)-(P102-1)*20)</f>
        <v>173.4709957368421</v>
      </c>
    </row>
    <row r="104" spans="2:16" x14ac:dyDescent="0.25">
      <c r="B104" t="s">
        <v>23</v>
      </c>
      <c r="C104" t="s">
        <v>272</v>
      </c>
      <c r="D104" t="s">
        <v>277</v>
      </c>
      <c r="F104" s="6">
        <f t="shared" si="16"/>
        <v>3.0103333333333002</v>
      </c>
      <c r="G104" s="6">
        <f t="shared" si="14"/>
        <v>-94.171172999999996</v>
      </c>
      <c r="J104" t="s">
        <v>23</v>
      </c>
      <c r="K104" t="s">
        <v>272</v>
      </c>
      <c r="L104" t="s">
        <v>277</v>
      </c>
      <c r="N104" s="6">
        <f t="shared" si="17"/>
        <v>3.0103333333333002</v>
      </c>
      <c r="O104" s="6">
        <f t="shared" si="15"/>
        <v>-89.172234000000003</v>
      </c>
    </row>
    <row r="105" spans="2:16" x14ac:dyDescent="0.25">
      <c r="B105">
        <v>2011000000</v>
      </c>
      <c r="C105">
        <v>-106.31457</v>
      </c>
      <c r="D105">
        <v>-99.920212000000006</v>
      </c>
      <c r="F105" s="6">
        <f t="shared" si="16"/>
        <v>4.0096666666666998</v>
      </c>
      <c r="G105" s="6">
        <f t="shared" si="14"/>
        <v>-102.85008000000001</v>
      </c>
      <c r="J105">
        <v>2011000000</v>
      </c>
      <c r="K105">
        <v>-99.222885000000005</v>
      </c>
      <c r="L105">
        <v>-90.971785999999994</v>
      </c>
      <c r="N105" s="6">
        <f t="shared" si="17"/>
        <v>4.0096666666666998</v>
      </c>
      <c r="O105" s="6">
        <f t="shared" si="15"/>
        <v>-113.22002000000001</v>
      </c>
    </row>
    <row r="106" spans="2:16" x14ac:dyDescent="0.25">
      <c r="B106">
        <v>3010333333.3333001</v>
      </c>
      <c r="C106">
        <v>-95.760086000000001</v>
      </c>
      <c r="D106">
        <v>-89.562568999999996</v>
      </c>
      <c r="F106" s="6">
        <f t="shared" si="16"/>
        <v>5.0090000000000003</v>
      </c>
      <c r="G106" s="6">
        <f t="shared" si="14"/>
        <v>-102.85862</v>
      </c>
      <c r="J106">
        <v>3010333333.3333001</v>
      </c>
      <c r="K106">
        <v>-100.62054000000001</v>
      </c>
      <c r="L106">
        <v>-92.557434000000001</v>
      </c>
      <c r="N106" s="6">
        <f t="shared" si="17"/>
        <v>5.0090000000000003</v>
      </c>
      <c r="O106" s="6">
        <f t="shared" si="15"/>
        <v>-96.841674999999995</v>
      </c>
    </row>
    <row r="107" spans="2:16" x14ac:dyDescent="0.25">
      <c r="B107">
        <v>4009666666.6666999</v>
      </c>
      <c r="C107">
        <v>-105.74686</v>
      </c>
      <c r="D107">
        <v>-99.461669999999998</v>
      </c>
      <c r="F107" s="6">
        <f t="shared" si="16"/>
        <v>6.0083333333333</v>
      </c>
      <c r="G107" s="6">
        <f t="shared" si="14"/>
        <v>-94.556351000000006</v>
      </c>
      <c r="J107">
        <v>4009666666.6666999</v>
      </c>
      <c r="K107">
        <v>-117.48755</v>
      </c>
      <c r="L107">
        <v>-109.24318</v>
      </c>
      <c r="N107" s="6">
        <f t="shared" si="17"/>
        <v>6.0083333333333</v>
      </c>
      <c r="O107" s="6">
        <f t="shared" si="15"/>
        <v>-103.10625</v>
      </c>
    </row>
    <row r="108" spans="2:16" x14ac:dyDescent="0.25">
      <c r="B108">
        <v>5009000000</v>
      </c>
      <c r="C108">
        <v>-111.42686999999999</v>
      </c>
      <c r="D108">
        <v>-104.90241</v>
      </c>
      <c r="F108" s="6">
        <f t="shared" si="16"/>
        <v>7.0076666666667</v>
      </c>
      <c r="G108" s="6">
        <f t="shared" si="14"/>
        <v>-97.243201999999997</v>
      </c>
      <c r="J108">
        <v>5009000000</v>
      </c>
      <c r="K108">
        <v>-101.13328</v>
      </c>
      <c r="L108">
        <v>-92.692336999999995</v>
      </c>
      <c r="N108" s="6">
        <f t="shared" si="17"/>
        <v>7.0076666666667</v>
      </c>
      <c r="O108" s="6">
        <f t="shared" si="15"/>
        <v>-91.636977999999999</v>
      </c>
    </row>
    <row r="109" spans="2:16" x14ac:dyDescent="0.25">
      <c r="B109">
        <v>6008333333.3332996</v>
      </c>
      <c r="C109">
        <v>-108.8057</v>
      </c>
      <c r="D109">
        <v>-102.33953</v>
      </c>
      <c r="F109" s="6">
        <f t="shared" si="16"/>
        <v>8.0069999999999997</v>
      </c>
      <c r="G109" s="6">
        <f t="shared" si="14"/>
        <v>-97.032646</v>
      </c>
      <c r="J109">
        <v>6008333333.3332996</v>
      </c>
      <c r="K109">
        <v>-103.60472</v>
      </c>
      <c r="L109">
        <v>-95.065162999999998</v>
      </c>
      <c r="N109" s="6">
        <f t="shared" si="17"/>
        <v>8.0069999999999997</v>
      </c>
      <c r="O109" s="6">
        <f t="shared" si="15"/>
        <v>-101.57952</v>
      </c>
    </row>
    <row r="110" spans="2:16" x14ac:dyDescent="0.25">
      <c r="B110">
        <v>7007666666.6667004</v>
      </c>
      <c r="C110">
        <v>-105.17963</v>
      </c>
      <c r="D110">
        <v>-98.634415000000004</v>
      </c>
      <c r="F110" s="6">
        <f t="shared" si="16"/>
        <v>9.0063333333333002</v>
      </c>
      <c r="G110" s="6">
        <f t="shared" si="14"/>
        <v>-97.724609000000001</v>
      </c>
      <c r="J110">
        <v>7007666666.6667004</v>
      </c>
      <c r="K110">
        <v>-105.34242999999999</v>
      </c>
      <c r="L110">
        <v>-96.718933000000007</v>
      </c>
      <c r="N110" s="6">
        <f t="shared" si="17"/>
        <v>9.0063333333333002</v>
      </c>
      <c r="O110" s="6">
        <f t="shared" si="15"/>
        <v>-88.459297000000007</v>
      </c>
    </row>
    <row r="111" spans="2:16" x14ac:dyDescent="0.25">
      <c r="B111">
        <v>8007000000</v>
      </c>
      <c r="C111">
        <v>-100.17683</v>
      </c>
      <c r="D111">
        <v>-93.262450999999999</v>
      </c>
      <c r="F111" s="6">
        <f t="shared" si="16"/>
        <v>10.005666666667</v>
      </c>
      <c r="G111" s="6">
        <f t="shared" si="14"/>
        <v>-94.437897000000007</v>
      </c>
      <c r="J111">
        <v>8007000000</v>
      </c>
      <c r="K111">
        <v>-104.01309999999999</v>
      </c>
      <c r="L111">
        <v>-95.219932999999997</v>
      </c>
      <c r="N111" s="6">
        <f t="shared" si="17"/>
        <v>10.005666666667</v>
      </c>
      <c r="O111" s="6">
        <f t="shared" si="15"/>
        <v>-95.364677</v>
      </c>
    </row>
    <row r="112" spans="2:16" x14ac:dyDescent="0.25">
      <c r="B112">
        <v>9006333333.3332996</v>
      </c>
      <c r="C112">
        <v>-101.92744999999999</v>
      </c>
      <c r="D112">
        <v>-94.489966999999993</v>
      </c>
      <c r="F112" s="6">
        <f t="shared" si="16"/>
        <v>11.005000000000001</v>
      </c>
      <c r="G112" s="6">
        <f t="shared" si="14"/>
        <v>-112.68559999999999</v>
      </c>
      <c r="J112">
        <v>9006333333.3332996</v>
      </c>
      <c r="K112">
        <v>-101.68333</v>
      </c>
      <c r="L112">
        <v>-92.471778999999998</v>
      </c>
      <c r="N112" s="6">
        <f t="shared" si="17"/>
        <v>11.005000000000001</v>
      </c>
      <c r="O112" s="6">
        <f t="shared" si="15"/>
        <v>-92.712165999999996</v>
      </c>
    </row>
    <row r="113" spans="2:15" x14ac:dyDescent="0.25">
      <c r="B113">
        <v>10005666666.667</v>
      </c>
      <c r="C113">
        <v>-98.489281000000005</v>
      </c>
      <c r="D113">
        <v>-90.641457000000003</v>
      </c>
      <c r="F113" s="6">
        <f t="shared" si="16"/>
        <v>12.004333333332999</v>
      </c>
      <c r="G113" s="6">
        <f t="shared" si="14"/>
        <v>-96.806945999999996</v>
      </c>
      <c r="J113">
        <v>10005666666.667</v>
      </c>
      <c r="K113">
        <v>-108.7869</v>
      </c>
      <c r="L113">
        <v>-99.706130999999999</v>
      </c>
      <c r="N113" s="6">
        <f t="shared" si="17"/>
        <v>12.004333333332999</v>
      </c>
      <c r="O113" s="6">
        <f t="shared" si="15"/>
        <v>-96.777282999999997</v>
      </c>
    </row>
    <row r="114" spans="2:15" x14ac:dyDescent="0.25">
      <c r="B114">
        <v>11005000000</v>
      </c>
      <c r="C114">
        <v>-99.824944000000002</v>
      </c>
      <c r="D114">
        <v>-90.982535999999996</v>
      </c>
      <c r="F114" s="6">
        <f t="shared" si="16"/>
        <v>13.003666666667</v>
      </c>
      <c r="G114" s="6">
        <f t="shared" si="14"/>
        <v>-95.598122000000004</v>
      </c>
      <c r="J114">
        <v>11005000000</v>
      </c>
      <c r="K114">
        <v>-99.084625000000003</v>
      </c>
      <c r="L114">
        <v>-89.446021999999999</v>
      </c>
      <c r="N114" s="6">
        <f t="shared" si="17"/>
        <v>13.003666666667</v>
      </c>
      <c r="O114" s="6">
        <f t="shared" si="15"/>
        <v>-90.364975000000001</v>
      </c>
    </row>
    <row r="115" spans="2:15" x14ac:dyDescent="0.25">
      <c r="B115">
        <v>12004333333.333</v>
      </c>
      <c r="C115">
        <v>-100.95440000000001</v>
      </c>
      <c r="D115">
        <v>-91.824027999999998</v>
      </c>
      <c r="F115" s="6">
        <f t="shared" si="16"/>
        <v>14.003</v>
      </c>
      <c r="G115" s="6">
        <f t="shared" si="14"/>
        <v>-106.35858</v>
      </c>
      <c r="J115">
        <v>12004333333.333</v>
      </c>
      <c r="K115">
        <v>-96.44265</v>
      </c>
      <c r="L115">
        <v>-86.208800999999994</v>
      </c>
      <c r="N115" s="6">
        <f t="shared" si="17"/>
        <v>14.003</v>
      </c>
      <c r="O115" s="6">
        <f t="shared" si="15"/>
        <v>-87.915847999999997</v>
      </c>
    </row>
    <row r="116" spans="2:15" x14ac:dyDescent="0.25">
      <c r="B116">
        <v>13003666666.667</v>
      </c>
      <c r="C116">
        <v>-99.945403999999996</v>
      </c>
      <c r="D116">
        <v>-90.812613999999996</v>
      </c>
      <c r="F116" s="6">
        <f t="shared" si="16"/>
        <v>15.002333333333</v>
      </c>
      <c r="G116" s="6">
        <f t="shared" si="14"/>
        <v>-93.722014999999999</v>
      </c>
      <c r="J116">
        <v>13003666666.667</v>
      </c>
      <c r="K116">
        <v>-99.895020000000002</v>
      </c>
      <c r="L116">
        <v>-89.297828999999993</v>
      </c>
      <c r="N116" s="6">
        <f t="shared" si="17"/>
        <v>15.002333333333</v>
      </c>
      <c r="O116" s="6">
        <f t="shared" si="15"/>
        <v>-89.059196</v>
      </c>
    </row>
    <row r="117" spans="2:15" x14ac:dyDescent="0.25">
      <c r="B117">
        <v>14003000000</v>
      </c>
      <c r="C117">
        <v>-93.988051999999996</v>
      </c>
      <c r="D117">
        <v>-85.002678000000003</v>
      </c>
      <c r="F117" s="6">
        <f t="shared" si="16"/>
        <v>16.001666666666999</v>
      </c>
      <c r="G117" s="6">
        <f t="shared" si="14"/>
        <v>-79.376450000000006</v>
      </c>
      <c r="J117">
        <v>14003000000</v>
      </c>
      <c r="K117">
        <v>-95.838866999999993</v>
      </c>
      <c r="L117">
        <v>-85.104079999999996</v>
      </c>
      <c r="N117" s="6">
        <f t="shared" si="17"/>
        <v>16.001666666666999</v>
      </c>
      <c r="O117" s="6">
        <f t="shared" si="15"/>
        <v>-81.896407999999994</v>
      </c>
    </row>
    <row r="118" spans="2:15" x14ac:dyDescent="0.25">
      <c r="B118">
        <v>15002333333.333</v>
      </c>
      <c r="C118">
        <v>-97.683967999999993</v>
      </c>
      <c r="D118">
        <v>-88.795258000000004</v>
      </c>
      <c r="F118" s="6">
        <f t="shared" si="16"/>
        <v>17.001000000000001</v>
      </c>
      <c r="G118" s="6">
        <f t="shared" si="14"/>
        <v>-103.31932</v>
      </c>
      <c r="J118">
        <v>15002333333.333</v>
      </c>
      <c r="K118">
        <v>-101.6772</v>
      </c>
      <c r="L118">
        <v>-90.695044999999993</v>
      </c>
      <c r="N118" s="6">
        <f t="shared" si="17"/>
        <v>17.001000000000001</v>
      </c>
      <c r="O118" s="6">
        <f t="shared" si="15"/>
        <v>-92.495079000000004</v>
      </c>
    </row>
    <row r="119" spans="2:15" x14ac:dyDescent="0.25">
      <c r="B119">
        <v>16001666666.667</v>
      </c>
      <c r="C119">
        <v>-97.932914999999994</v>
      </c>
      <c r="D119">
        <v>-89.125</v>
      </c>
      <c r="F119" s="6">
        <f t="shared" si="16"/>
        <v>18.000333333333</v>
      </c>
      <c r="G119" s="6">
        <f t="shared" si="14"/>
        <v>-89.187804999999997</v>
      </c>
      <c r="J119">
        <v>16001666666.667</v>
      </c>
      <c r="K119">
        <v>-94.196205000000006</v>
      </c>
      <c r="L119">
        <v>-83.338104000000001</v>
      </c>
      <c r="N119" s="6">
        <f t="shared" si="17"/>
        <v>18.000333333333</v>
      </c>
      <c r="O119" s="6">
        <f t="shared" si="15"/>
        <v>-85.116721999999996</v>
      </c>
    </row>
    <row r="120" spans="2:15" x14ac:dyDescent="0.25">
      <c r="B120">
        <v>17001000000</v>
      </c>
      <c r="C120">
        <v>-97.677895000000007</v>
      </c>
      <c r="D120">
        <v>-88.161040999999997</v>
      </c>
      <c r="F120" s="6">
        <f t="shared" si="16"/>
        <v>18.999666666667</v>
      </c>
      <c r="G120" s="6">
        <f t="shared" si="14"/>
        <v>-92.456558000000001</v>
      </c>
      <c r="J120">
        <v>17001000000</v>
      </c>
      <c r="K120">
        <v>-105.58899</v>
      </c>
      <c r="L120">
        <v>-94.734420999999998</v>
      </c>
      <c r="N120" s="6">
        <f t="shared" si="17"/>
        <v>18.999666666667</v>
      </c>
      <c r="O120" s="6">
        <f t="shared" si="15"/>
        <v>-90.961319000000003</v>
      </c>
    </row>
    <row r="121" spans="2:15" x14ac:dyDescent="0.25">
      <c r="B121">
        <v>18000333333.333</v>
      </c>
      <c r="C121">
        <v>-100.33419000000001</v>
      </c>
      <c r="D121">
        <v>-89.765854000000004</v>
      </c>
      <c r="F121" s="6">
        <f t="shared" si="16"/>
        <v>19.998999999999999</v>
      </c>
      <c r="G121" s="6">
        <f t="shared" si="14"/>
        <v>-89.895949999999999</v>
      </c>
      <c r="J121">
        <v>18000333333.333</v>
      </c>
      <c r="K121">
        <v>-100.12327999999999</v>
      </c>
      <c r="L121">
        <v>-89.237228000000002</v>
      </c>
      <c r="N121" s="6">
        <f t="shared" si="17"/>
        <v>19.998999999999999</v>
      </c>
      <c r="O121" s="6">
        <f t="shared" si="15"/>
        <v>-97.585678000000001</v>
      </c>
    </row>
    <row r="122" spans="2:15" x14ac:dyDescent="0.25">
      <c r="B122">
        <v>18999666666.667</v>
      </c>
      <c r="C122">
        <v>-94.671875</v>
      </c>
      <c r="D122">
        <v>-83.282387</v>
      </c>
      <c r="F122" s="6" t="s">
        <v>25</v>
      </c>
      <c r="J122">
        <v>18999666666.667</v>
      </c>
      <c r="K122">
        <v>-106.47915</v>
      </c>
      <c r="L122">
        <v>-95.286949000000007</v>
      </c>
      <c r="N122" s="6" t="s">
        <v>25</v>
      </c>
    </row>
    <row r="123" spans="2:15" x14ac:dyDescent="0.25">
      <c r="B123">
        <v>19999000000</v>
      </c>
      <c r="C123">
        <v>-95.082099999999997</v>
      </c>
      <c r="D123">
        <v>-82.550842000000003</v>
      </c>
      <c r="J123">
        <v>19999000000</v>
      </c>
      <c r="K123">
        <v>-106.47964</v>
      </c>
      <c r="L123">
        <v>-94.187363000000005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273</v>
      </c>
      <c r="D128" t="s">
        <v>278</v>
      </c>
      <c r="J128" t="s">
        <v>23</v>
      </c>
      <c r="K128" t="s">
        <v>273</v>
      </c>
      <c r="L128" t="s">
        <v>278</v>
      </c>
    </row>
    <row r="129" spans="2:12" x14ac:dyDescent="0.25">
      <c r="B129">
        <v>2011000000</v>
      </c>
      <c r="C129">
        <v>-101.43781</v>
      </c>
      <c r="D129">
        <v>-95.043457000000004</v>
      </c>
      <c r="J129">
        <v>2011000000</v>
      </c>
      <c r="K129">
        <v>-99.934685000000002</v>
      </c>
      <c r="L129">
        <v>-91.683593999999999</v>
      </c>
    </row>
    <row r="130" spans="2:12" x14ac:dyDescent="0.25">
      <c r="B130">
        <v>3010333333.3333001</v>
      </c>
      <c r="C130">
        <v>-100.36869</v>
      </c>
      <c r="D130">
        <v>-94.171172999999996</v>
      </c>
      <c r="J130">
        <v>3010333333.3333001</v>
      </c>
      <c r="K130">
        <v>-97.235336000000004</v>
      </c>
      <c r="L130">
        <v>-89.172234000000003</v>
      </c>
    </row>
    <row r="131" spans="2:12" x14ac:dyDescent="0.25">
      <c r="B131">
        <v>4009666666.6666999</v>
      </c>
      <c r="C131">
        <v>-109.13527000000001</v>
      </c>
      <c r="D131">
        <v>-102.85008000000001</v>
      </c>
      <c r="J131">
        <v>4009666666.6666999</v>
      </c>
      <c r="K131">
        <v>-121.46438000000001</v>
      </c>
      <c r="L131">
        <v>-113.22002000000001</v>
      </c>
    </row>
    <row r="132" spans="2:12" x14ac:dyDescent="0.25">
      <c r="B132">
        <v>5009000000</v>
      </c>
      <c r="C132">
        <v>-109.38308000000001</v>
      </c>
      <c r="D132">
        <v>-102.85862</v>
      </c>
      <c r="J132">
        <v>5009000000</v>
      </c>
      <c r="K132">
        <v>-105.28261000000001</v>
      </c>
      <c r="L132">
        <v>-96.841674999999995</v>
      </c>
    </row>
    <row r="133" spans="2:12" x14ac:dyDescent="0.25">
      <c r="B133">
        <v>6008333333.3332996</v>
      </c>
      <c r="C133">
        <v>-101.02252</v>
      </c>
      <c r="D133">
        <v>-94.556351000000006</v>
      </c>
      <c r="J133">
        <v>6008333333.3332996</v>
      </c>
      <c r="K133">
        <v>-111.64581</v>
      </c>
      <c r="L133">
        <v>-103.10625</v>
      </c>
    </row>
    <row r="134" spans="2:12" x14ac:dyDescent="0.25">
      <c r="B134">
        <v>7007666666.6667004</v>
      </c>
      <c r="C134">
        <v>-103.78842</v>
      </c>
      <c r="D134">
        <v>-97.243201999999997</v>
      </c>
      <c r="J134">
        <v>7007666666.6667004</v>
      </c>
      <c r="K134">
        <v>-100.26048</v>
      </c>
      <c r="L134">
        <v>-91.636977999999999</v>
      </c>
    </row>
    <row r="135" spans="2:12" x14ac:dyDescent="0.25">
      <c r="B135">
        <v>8007000000</v>
      </c>
      <c r="C135">
        <v>-103.94701999999999</v>
      </c>
      <c r="D135">
        <v>-97.032646</v>
      </c>
      <c r="J135">
        <v>8007000000</v>
      </c>
      <c r="K135">
        <v>-110.37269000000001</v>
      </c>
      <c r="L135">
        <v>-101.57952</v>
      </c>
    </row>
    <row r="136" spans="2:12" x14ac:dyDescent="0.25">
      <c r="B136">
        <v>9006333333.3332996</v>
      </c>
      <c r="C136">
        <v>-105.16209000000001</v>
      </c>
      <c r="D136">
        <v>-97.724609000000001</v>
      </c>
      <c r="J136">
        <v>9006333333.3332996</v>
      </c>
      <c r="K136">
        <v>-97.670845</v>
      </c>
      <c r="L136">
        <v>-88.459297000000007</v>
      </c>
    </row>
    <row r="137" spans="2:12" x14ac:dyDescent="0.25">
      <c r="B137">
        <v>10005666666.667</v>
      </c>
      <c r="C137">
        <v>-102.28573</v>
      </c>
      <c r="D137">
        <v>-94.437897000000007</v>
      </c>
      <c r="J137">
        <v>10005666666.667</v>
      </c>
      <c r="K137">
        <v>-104.44544</v>
      </c>
      <c r="L137">
        <v>-95.364677</v>
      </c>
    </row>
    <row r="138" spans="2:12" x14ac:dyDescent="0.25">
      <c r="B138">
        <v>11005000000</v>
      </c>
      <c r="C138">
        <v>-121.52800999999999</v>
      </c>
      <c r="D138">
        <v>-112.68559999999999</v>
      </c>
      <c r="J138">
        <v>11005000000</v>
      </c>
      <c r="K138">
        <v>-102.35077</v>
      </c>
      <c r="L138">
        <v>-92.712165999999996</v>
      </c>
    </row>
    <row r="139" spans="2:12" x14ac:dyDescent="0.25">
      <c r="B139">
        <v>12004333333.333</v>
      </c>
      <c r="C139">
        <v>-105.93732</v>
      </c>
      <c r="D139">
        <v>-96.806945999999996</v>
      </c>
      <c r="J139">
        <v>12004333333.333</v>
      </c>
      <c r="K139">
        <v>-107.01112999999999</v>
      </c>
      <c r="L139">
        <v>-96.777282999999997</v>
      </c>
    </row>
    <row r="140" spans="2:12" x14ac:dyDescent="0.25">
      <c r="B140">
        <v>13003666666.667</v>
      </c>
      <c r="C140">
        <v>-104.73092</v>
      </c>
      <c r="D140">
        <v>-95.598122000000004</v>
      </c>
      <c r="J140">
        <v>13003666666.667</v>
      </c>
      <c r="K140">
        <v>-100.96217</v>
      </c>
      <c r="L140">
        <v>-90.364975000000001</v>
      </c>
    </row>
    <row r="141" spans="2:12" x14ac:dyDescent="0.25">
      <c r="B141">
        <v>14003000000</v>
      </c>
      <c r="C141">
        <v>-115.34395000000001</v>
      </c>
      <c r="D141">
        <v>-106.35858</v>
      </c>
      <c r="J141">
        <v>14003000000</v>
      </c>
      <c r="K141">
        <v>-98.650642000000005</v>
      </c>
      <c r="L141">
        <v>-87.915847999999997</v>
      </c>
    </row>
    <row r="142" spans="2:12" x14ac:dyDescent="0.25">
      <c r="B142">
        <v>15002333333.333</v>
      </c>
      <c r="C142">
        <v>-102.61073</v>
      </c>
      <c r="D142">
        <v>-93.722014999999999</v>
      </c>
      <c r="J142">
        <v>15002333333.333</v>
      </c>
      <c r="K142">
        <v>-100.04134999999999</v>
      </c>
      <c r="L142">
        <v>-89.059196</v>
      </c>
    </row>
    <row r="143" spans="2:12" x14ac:dyDescent="0.25">
      <c r="B143">
        <v>16001666666.667</v>
      </c>
      <c r="C143">
        <v>-88.184364000000002</v>
      </c>
      <c r="D143">
        <v>-79.376450000000006</v>
      </c>
      <c r="J143">
        <v>16001666666.667</v>
      </c>
      <c r="K143">
        <v>-92.754517000000007</v>
      </c>
      <c r="L143">
        <v>-81.896407999999994</v>
      </c>
    </row>
    <row r="144" spans="2:12" x14ac:dyDescent="0.25">
      <c r="B144">
        <v>17001000000</v>
      </c>
      <c r="C144">
        <v>-112.83617</v>
      </c>
      <c r="D144">
        <v>-103.31932</v>
      </c>
      <c r="J144">
        <v>17001000000</v>
      </c>
      <c r="K144">
        <v>-103.34965</v>
      </c>
      <c r="L144">
        <v>-92.495079000000004</v>
      </c>
    </row>
    <row r="145" spans="2:12" x14ac:dyDescent="0.25">
      <c r="B145">
        <v>18000333333.333</v>
      </c>
      <c r="C145">
        <v>-99.756134000000003</v>
      </c>
      <c r="D145">
        <v>-89.187804999999997</v>
      </c>
      <c r="J145">
        <v>18000333333.333</v>
      </c>
      <c r="K145">
        <v>-96.002769000000001</v>
      </c>
      <c r="L145">
        <v>-85.116721999999996</v>
      </c>
    </row>
    <row r="146" spans="2:12" x14ac:dyDescent="0.25">
      <c r="B146">
        <v>18999666666.667</v>
      </c>
      <c r="C146">
        <v>-103.84605000000001</v>
      </c>
      <c r="D146">
        <v>-92.456558000000001</v>
      </c>
      <c r="J146">
        <v>18999666666.667</v>
      </c>
      <c r="K146">
        <v>-102.15351</v>
      </c>
      <c r="L146">
        <v>-90.961319000000003</v>
      </c>
    </row>
    <row r="147" spans="2:12" x14ac:dyDescent="0.25">
      <c r="B147">
        <v>19999000000</v>
      </c>
      <c r="C147">
        <v>-102.42721</v>
      </c>
      <c r="D147">
        <v>-89.895949999999999</v>
      </c>
      <c r="J147">
        <v>19999000000</v>
      </c>
      <c r="K147">
        <v>-109.87795</v>
      </c>
      <c r="L147">
        <v>-97.585678000000001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04"/>
  <sheetViews>
    <sheetView topLeftCell="A550" workbookViewId="0">
      <selection activeCell="O571" sqref="O571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6" bestFit="1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117</v>
      </c>
      <c r="B2" t="s">
        <v>102</v>
      </c>
      <c r="C2" t="s">
        <v>257</v>
      </c>
      <c r="D2" t="s">
        <v>261</v>
      </c>
      <c r="E2" s="10"/>
      <c r="F2" s="15"/>
      <c r="G2" s="84" t="s">
        <v>280</v>
      </c>
      <c r="I2" s="50" t="s">
        <v>113</v>
      </c>
      <c r="J2" t="s">
        <v>102</v>
      </c>
      <c r="K2" t="s">
        <v>257</v>
      </c>
      <c r="L2" t="s">
        <v>261</v>
      </c>
      <c r="M2" s="10"/>
      <c r="N2" s="15"/>
      <c r="O2" s="84" t="s">
        <v>280</v>
      </c>
      <c r="Q2" s="10"/>
    </row>
    <row r="3" spans="1:17" x14ac:dyDescent="0.25">
      <c r="B3" t="s">
        <v>256</v>
      </c>
      <c r="E3" s="10"/>
      <c r="F3" s="15"/>
      <c r="G3" s="13"/>
      <c r="J3" t="s">
        <v>256</v>
      </c>
      <c r="M3" s="10"/>
      <c r="N3" s="15"/>
      <c r="O3" s="13"/>
      <c r="Q3" s="10"/>
    </row>
    <row r="4" spans="1:17" x14ac:dyDescent="0.25">
      <c r="B4" t="s">
        <v>225</v>
      </c>
      <c r="C4" t="s">
        <v>266</v>
      </c>
      <c r="D4" t="s">
        <v>307</v>
      </c>
      <c r="E4" s="10"/>
      <c r="G4" s="41" t="s">
        <v>24</v>
      </c>
      <c r="J4" t="s">
        <v>225</v>
      </c>
      <c r="K4" t="s">
        <v>266</v>
      </c>
      <c r="L4" t="s">
        <v>308</v>
      </c>
      <c r="M4" s="10"/>
      <c r="O4" s="41" t="s">
        <v>24</v>
      </c>
      <c r="Q4" s="10"/>
    </row>
    <row r="5" spans="1:17" x14ac:dyDescent="0.25">
      <c r="B5" t="s">
        <v>103</v>
      </c>
      <c r="E5" s="10"/>
      <c r="F5" s="6" t="s">
        <v>22</v>
      </c>
      <c r="J5" t="s">
        <v>103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1Rx2L dBc Log Mag(dB)</v>
      </c>
      <c r="H6" s="35">
        <v>1</v>
      </c>
      <c r="M6" s="10"/>
      <c r="N6" s="6" t="s">
        <v>23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5.0170000000000003</v>
      </c>
      <c r="G7" s="6">
        <f t="shared" si="0"/>
        <v>-33.710872999999999</v>
      </c>
      <c r="H7" s="36">
        <f>ABS(AVERAGE(G7:G25)-(H6-1)*5)</f>
        <v>35.661748210526312</v>
      </c>
      <c r="J7" t="s">
        <v>104</v>
      </c>
      <c r="M7" s="10"/>
      <c r="N7" s="6">
        <f t="shared" ref="N7:N25" si="3">J33/1000000000</f>
        <v>5.0170000000000003</v>
      </c>
      <c r="O7" s="6">
        <f t="shared" si="1"/>
        <v>-30.80275</v>
      </c>
      <c r="P7" s="36">
        <f>ABS(AVERAGE(O7:O25)-(P6-1)*5)</f>
        <v>44.25935926315789</v>
      </c>
      <c r="Q7" s="10"/>
    </row>
    <row r="8" spans="1:17" x14ac:dyDescent="0.25">
      <c r="B8" t="s">
        <v>23</v>
      </c>
      <c r="C8" t="s">
        <v>119</v>
      </c>
      <c r="E8" s="10"/>
      <c r="F8" s="6">
        <f t="shared" si="2"/>
        <v>6.4048888888889</v>
      </c>
      <c r="G8" s="6">
        <f t="shared" si="0"/>
        <v>-34.249232999999997</v>
      </c>
      <c r="J8" t="s">
        <v>23</v>
      </c>
      <c r="K8" t="s">
        <v>119</v>
      </c>
      <c r="M8" s="10"/>
      <c r="N8" s="6">
        <f t="shared" si="3"/>
        <v>6.4048888888889</v>
      </c>
      <c r="O8" s="6">
        <f t="shared" si="1"/>
        <v>-34.489516999999999</v>
      </c>
      <c r="Q8" s="10"/>
    </row>
    <row r="9" spans="1:17" x14ac:dyDescent="0.25">
      <c r="B9">
        <v>8028000000</v>
      </c>
      <c r="C9">
        <v>-6.4434284999999996</v>
      </c>
      <c r="E9" s="10"/>
      <c r="F9" s="6">
        <f t="shared" si="2"/>
        <v>7.7927777777777996</v>
      </c>
      <c r="G9" s="6">
        <f t="shared" si="0"/>
        <v>-35.367103999999998</v>
      </c>
      <c r="J9">
        <v>8028000000</v>
      </c>
      <c r="K9">
        <v>-8.2468090000000007</v>
      </c>
      <c r="M9" s="10"/>
      <c r="N9" s="6">
        <f t="shared" si="3"/>
        <v>7.7927777777777996</v>
      </c>
      <c r="O9" s="6">
        <f t="shared" si="1"/>
        <v>-38.942272000000003</v>
      </c>
      <c r="Q9" s="10"/>
    </row>
    <row r="10" spans="1:17" x14ac:dyDescent="0.25">
      <c r="B10">
        <v>9248611111.1110992</v>
      </c>
      <c r="C10">
        <v>-6.0167384000000004</v>
      </c>
      <c r="E10" s="10"/>
      <c r="F10" s="6">
        <f t="shared" si="2"/>
        <v>9.1806666666667009</v>
      </c>
      <c r="G10" s="6">
        <f t="shared" si="0"/>
        <v>-38.270000000000003</v>
      </c>
      <c r="J10">
        <v>9248611111.1110992</v>
      </c>
      <c r="K10">
        <v>-7.9576273000000004</v>
      </c>
      <c r="M10" s="10"/>
      <c r="N10" s="6">
        <f t="shared" si="3"/>
        <v>9.1806666666667009</v>
      </c>
      <c r="O10" s="6">
        <f t="shared" si="1"/>
        <v>-41.857917999999998</v>
      </c>
      <c r="Q10" s="10"/>
    </row>
    <row r="11" spans="1:17" x14ac:dyDescent="0.25">
      <c r="B11">
        <v>10469222222.222</v>
      </c>
      <c r="C11">
        <v>-6.0521102000000004</v>
      </c>
      <c r="E11" s="10"/>
      <c r="F11" s="6">
        <f t="shared" si="2"/>
        <v>10.568555555555999</v>
      </c>
      <c r="G11" s="6">
        <f t="shared" si="0"/>
        <v>-40.528267</v>
      </c>
      <c r="J11">
        <v>10469222222.222</v>
      </c>
      <c r="K11">
        <v>-8.0851669000000008</v>
      </c>
      <c r="M11" s="10"/>
      <c r="N11" s="6">
        <f t="shared" si="3"/>
        <v>10.568555555555999</v>
      </c>
      <c r="O11" s="6">
        <f t="shared" si="1"/>
        <v>-43.304867000000002</v>
      </c>
      <c r="Q11" s="10"/>
    </row>
    <row r="12" spans="1:17" x14ac:dyDescent="0.25">
      <c r="B12">
        <v>11689833333.333</v>
      </c>
      <c r="C12">
        <v>-6.6019540000000001</v>
      </c>
      <c r="E12" s="10"/>
      <c r="F12" s="6">
        <f t="shared" si="2"/>
        <v>11.956444444444001</v>
      </c>
      <c r="G12" s="6">
        <f t="shared" si="0"/>
        <v>-38.747795000000004</v>
      </c>
      <c r="J12">
        <v>11689833333.333</v>
      </c>
      <c r="K12">
        <v>-8.5841025999999996</v>
      </c>
      <c r="M12" s="10"/>
      <c r="N12" s="6">
        <f t="shared" si="3"/>
        <v>11.956444444444001</v>
      </c>
      <c r="O12" s="6">
        <f t="shared" si="1"/>
        <v>-48.049236000000001</v>
      </c>
      <c r="Q12" s="10"/>
    </row>
    <row r="13" spans="1:17" x14ac:dyDescent="0.25">
      <c r="B13">
        <v>12910444444.444</v>
      </c>
      <c r="C13">
        <v>-6.4856477000000003</v>
      </c>
      <c r="E13" s="10"/>
      <c r="F13" s="6">
        <f t="shared" si="2"/>
        <v>13.344333333333001</v>
      </c>
      <c r="G13" s="6">
        <f t="shared" si="0"/>
        <v>-40.328423000000001</v>
      </c>
      <c r="J13">
        <v>12910444444.444</v>
      </c>
      <c r="K13">
        <v>-8.5972424000000007</v>
      </c>
      <c r="M13" s="10"/>
      <c r="N13" s="6">
        <f t="shared" si="3"/>
        <v>13.344333333333001</v>
      </c>
      <c r="O13" s="6">
        <f t="shared" si="1"/>
        <v>-49.717125000000003</v>
      </c>
      <c r="Q13" s="10"/>
    </row>
    <row r="14" spans="1:17" x14ac:dyDescent="0.25">
      <c r="B14">
        <v>14131055555.556</v>
      </c>
      <c r="C14">
        <v>-6.3774166000000001</v>
      </c>
      <c r="E14" s="10"/>
      <c r="F14" s="6">
        <f t="shared" si="2"/>
        <v>14.732222222222001</v>
      </c>
      <c r="G14" s="6">
        <f t="shared" si="0"/>
        <v>-40.979892999999997</v>
      </c>
      <c r="J14">
        <v>14131055555.556</v>
      </c>
      <c r="K14">
        <v>-8.5156592999999994</v>
      </c>
      <c r="M14" s="10"/>
      <c r="N14" s="6">
        <f t="shared" si="3"/>
        <v>14.732222222222001</v>
      </c>
      <c r="O14" s="6">
        <f t="shared" si="1"/>
        <v>-42.184401999999999</v>
      </c>
      <c r="Q14" s="10"/>
    </row>
    <row r="15" spans="1:17" x14ac:dyDescent="0.25">
      <c r="B15">
        <v>15351666666.667</v>
      </c>
      <c r="C15">
        <v>-6.8388662</v>
      </c>
      <c r="E15" s="10"/>
      <c r="F15" s="6">
        <f t="shared" si="2"/>
        <v>16.120111111111001</v>
      </c>
      <c r="G15" s="6">
        <f t="shared" si="0"/>
        <v>-42.588580999999998</v>
      </c>
      <c r="J15">
        <v>15351666666.667</v>
      </c>
      <c r="K15">
        <v>-8.7410029999999992</v>
      </c>
      <c r="M15" s="10"/>
      <c r="N15" s="6">
        <f t="shared" si="3"/>
        <v>16.120111111111001</v>
      </c>
      <c r="O15" s="6">
        <f t="shared" si="1"/>
        <v>-41.109760000000001</v>
      </c>
      <c r="Q15" s="10"/>
    </row>
    <row r="16" spans="1:17" x14ac:dyDescent="0.25">
      <c r="B16">
        <v>16572277777.778</v>
      </c>
      <c r="C16">
        <v>-7.2040934999999999</v>
      </c>
      <c r="E16" s="10"/>
      <c r="F16" s="6">
        <f t="shared" si="2"/>
        <v>17.507999999999999</v>
      </c>
      <c r="G16" s="6">
        <f t="shared" si="0"/>
        <v>-37.776862999999999</v>
      </c>
      <c r="J16">
        <v>16572277777.778</v>
      </c>
      <c r="K16">
        <v>-9.0956688000000003</v>
      </c>
      <c r="M16" s="10"/>
      <c r="N16" s="6">
        <f t="shared" si="3"/>
        <v>17.507999999999999</v>
      </c>
      <c r="O16" s="6">
        <f t="shared" si="1"/>
        <v>-39.412804000000001</v>
      </c>
      <c r="Q16" s="10"/>
    </row>
    <row r="17" spans="2:17" x14ac:dyDescent="0.25">
      <c r="B17">
        <v>17792888888.889</v>
      </c>
      <c r="C17">
        <v>-7.6836437999999996</v>
      </c>
      <c r="E17" s="10"/>
      <c r="F17" s="6">
        <f t="shared" si="2"/>
        <v>18.895888888889001</v>
      </c>
      <c r="G17" s="6">
        <f t="shared" si="0"/>
        <v>-36.284424000000001</v>
      </c>
      <c r="J17">
        <v>17792888888.889</v>
      </c>
      <c r="K17">
        <v>-8.8412304000000006</v>
      </c>
      <c r="M17" s="10"/>
      <c r="N17" s="6">
        <f t="shared" si="3"/>
        <v>18.895888888889001</v>
      </c>
      <c r="O17" s="6">
        <f t="shared" si="1"/>
        <v>-44.162357</v>
      </c>
      <c r="Q17" s="10"/>
    </row>
    <row r="18" spans="2:17" x14ac:dyDescent="0.25">
      <c r="B18">
        <v>19013500000</v>
      </c>
      <c r="C18">
        <v>-8.7282437999999996</v>
      </c>
      <c r="E18" s="10"/>
      <c r="F18" s="6">
        <f t="shared" si="2"/>
        <v>20.283777777777999</v>
      </c>
      <c r="G18" s="6">
        <f t="shared" si="0"/>
        <v>-39.247504999999997</v>
      </c>
      <c r="J18">
        <v>19013500000</v>
      </c>
      <c r="K18">
        <v>-9.5306931000000006</v>
      </c>
      <c r="M18" s="10"/>
      <c r="N18" s="6">
        <f t="shared" si="3"/>
        <v>20.283777777777999</v>
      </c>
      <c r="O18" s="6">
        <f t="shared" si="1"/>
        <v>-47.778061000000001</v>
      </c>
      <c r="Q18" s="10"/>
    </row>
    <row r="19" spans="2:17" x14ac:dyDescent="0.25">
      <c r="B19">
        <v>20234111111.111</v>
      </c>
      <c r="C19">
        <v>-9.4141302000000007</v>
      </c>
      <c r="E19" s="10"/>
      <c r="F19" s="6">
        <f t="shared" si="2"/>
        <v>21.671666666667001</v>
      </c>
      <c r="G19" s="6">
        <f t="shared" si="0"/>
        <v>-42.585442</v>
      </c>
      <c r="J19">
        <v>20234111111.111</v>
      </c>
      <c r="K19">
        <v>-10.491565</v>
      </c>
      <c r="M19" s="10"/>
      <c r="N19" s="6">
        <f t="shared" si="3"/>
        <v>21.671666666667001</v>
      </c>
      <c r="O19" s="6">
        <f t="shared" si="1"/>
        <v>-54.740479000000001</v>
      </c>
      <c r="Q19" s="10"/>
    </row>
    <row r="20" spans="2:17" x14ac:dyDescent="0.25">
      <c r="B20">
        <v>21454722222.222</v>
      </c>
      <c r="C20">
        <v>-8.7032290000000003</v>
      </c>
      <c r="E20" s="10"/>
      <c r="F20" s="6">
        <f t="shared" si="2"/>
        <v>23.059555555555999</v>
      </c>
      <c r="G20" s="6">
        <f t="shared" si="0"/>
        <v>-37.525886999999997</v>
      </c>
      <c r="J20">
        <v>21454722222.222</v>
      </c>
      <c r="K20">
        <v>-10.240057999999999</v>
      </c>
      <c r="M20" s="10"/>
      <c r="N20" s="6">
        <f t="shared" si="3"/>
        <v>23.059555555555999</v>
      </c>
      <c r="O20" s="6">
        <f t="shared" si="1"/>
        <v>-49.745708</v>
      </c>
      <c r="Q20" s="10"/>
    </row>
    <row r="21" spans="2:17" x14ac:dyDescent="0.25">
      <c r="B21">
        <v>22675333333.333</v>
      </c>
      <c r="C21">
        <v>-9.0354290000000006</v>
      </c>
      <c r="E21" s="10"/>
      <c r="F21" s="6">
        <f t="shared" si="2"/>
        <v>24.447444444443999</v>
      </c>
      <c r="G21" s="6">
        <f t="shared" si="0"/>
        <v>-38.679405000000003</v>
      </c>
      <c r="J21">
        <v>22675333333.333</v>
      </c>
      <c r="K21">
        <v>-10.830845999999999</v>
      </c>
      <c r="M21" s="10"/>
      <c r="N21" s="6">
        <f t="shared" si="3"/>
        <v>24.447444444443999</v>
      </c>
      <c r="O21" s="6">
        <f t="shared" si="1"/>
        <v>-54.069088000000001</v>
      </c>
      <c r="Q21" s="10"/>
    </row>
    <row r="22" spans="2:17" x14ac:dyDescent="0.25">
      <c r="B22">
        <v>23895944444.444</v>
      </c>
      <c r="C22">
        <v>-8.9278078000000001</v>
      </c>
      <c r="E22" s="10"/>
      <c r="F22" s="6">
        <f t="shared" si="2"/>
        <v>25.835333333333001</v>
      </c>
      <c r="G22" s="6">
        <f t="shared" si="0"/>
        <v>-27.921413000000001</v>
      </c>
      <c r="J22">
        <v>23895944444.444</v>
      </c>
      <c r="K22">
        <v>-10.979485</v>
      </c>
      <c r="M22" s="10"/>
      <c r="N22" s="6">
        <f t="shared" si="3"/>
        <v>25.835333333333001</v>
      </c>
      <c r="O22" s="6">
        <f t="shared" si="1"/>
        <v>-68.484009</v>
      </c>
      <c r="Q22" s="10"/>
    </row>
    <row r="23" spans="2:17" x14ac:dyDescent="0.25">
      <c r="B23">
        <v>25116555555.556</v>
      </c>
      <c r="C23">
        <v>-8.4994744999999998</v>
      </c>
      <c r="E23" s="10"/>
      <c r="F23" s="6">
        <f t="shared" si="2"/>
        <v>27.223222222221999</v>
      </c>
      <c r="G23" s="6">
        <f t="shared" si="0"/>
        <v>-23.379707</v>
      </c>
      <c r="J23">
        <v>25116555555.556</v>
      </c>
      <c r="K23">
        <v>-10.335572000000001</v>
      </c>
      <c r="M23" s="10"/>
      <c r="N23" s="6">
        <f t="shared" si="3"/>
        <v>27.223222222221999</v>
      </c>
      <c r="O23" s="6">
        <f t="shared" si="1"/>
        <v>-41.615291999999997</v>
      </c>
      <c r="Q23" s="10"/>
    </row>
    <row r="24" spans="2:17" x14ac:dyDescent="0.25">
      <c r="B24">
        <v>26337166666.667</v>
      </c>
      <c r="C24">
        <v>-9.2765950999999998</v>
      </c>
      <c r="E24" s="10"/>
      <c r="F24" s="6">
        <f t="shared" si="2"/>
        <v>28.611111111111001</v>
      </c>
      <c r="G24" s="6">
        <f t="shared" si="0"/>
        <v>-24.933588</v>
      </c>
      <c r="J24">
        <v>26337166666.667</v>
      </c>
      <c r="K24">
        <v>-11.138453</v>
      </c>
      <c r="M24" s="10"/>
      <c r="N24" s="6">
        <f t="shared" si="3"/>
        <v>28.611111111111001</v>
      </c>
      <c r="O24" s="6">
        <f t="shared" si="1"/>
        <v>-35.702689999999997</v>
      </c>
      <c r="Q24" s="10"/>
    </row>
    <row r="25" spans="2:17" x14ac:dyDescent="0.25">
      <c r="B25">
        <v>27557777777.778</v>
      </c>
      <c r="C25">
        <v>-10.672469</v>
      </c>
      <c r="E25" s="10"/>
      <c r="F25" s="6">
        <f t="shared" si="2"/>
        <v>29.998999999999999</v>
      </c>
      <c r="G25" s="6">
        <f t="shared" si="0"/>
        <v>-24.468813000000001</v>
      </c>
      <c r="J25">
        <v>27557777777.778</v>
      </c>
      <c r="K25">
        <v>-10.583876999999999</v>
      </c>
      <c r="M25" s="10"/>
      <c r="N25" s="6">
        <f t="shared" si="3"/>
        <v>29.998999999999999</v>
      </c>
      <c r="O25" s="6">
        <f t="shared" si="1"/>
        <v>-34.759490999999997</v>
      </c>
      <c r="Q25" s="10"/>
    </row>
    <row r="26" spans="2:17" x14ac:dyDescent="0.25">
      <c r="B26">
        <v>28778388888.889</v>
      </c>
      <c r="C26">
        <v>-11.161937999999999</v>
      </c>
      <c r="E26" s="10"/>
      <c r="F26" s="6" t="s">
        <v>25</v>
      </c>
      <c r="J26">
        <v>28778388888.889</v>
      </c>
      <c r="K26">
        <v>-10.964679</v>
      </c>
      <c r="M26" s="10"/>
      <c r="N26" s="6" t="s">
        <v>25</v>
      </c>
      <c r="Q26" s="10"/>
    </row>
    <row r="27" spans="2:17" x14ac:dyDescent="0.25">
      <c r="B27">
        <v>29999000000</v>
      </c>
      <c r="C27">
        <v>-12.43892</v>
      </c>
      <c r="E27" s="10"/>
      <c r="J27">
        <v>29999000000</v>
      </c>
      <c r="K27">
        <v>-12.166918000000001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1Rx3L dBc Log Mag(dB)</v>
      </c>
      <c r="H30" s="35">
        <v>1</v>
      </c>
      <c r="M30" s="10"/>
      <c r="N30" s="6" t="s">
        <v>23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12.04</v>
      </c>
      <c r="G31" s="6">
        <f t="shared" si="4"/>
        <v>-13.769828</v>
      </c>
      <c r="H31" s="36">
        <f>ABS(AVERAGE(G31:G49)-(H30-1)*5)</f>
        <v>14.137585789473684</v>
      </c>
      <c r="J31" t="s">
        <v>22</v>
      </c>
      <c r="M31" s="10"/>
      <c r="N31" s="6">
        <f t="shared" ref="N31:N49" si="7">J57/1000000000</f>
        <v>12.04</v>
      </c>
      <c r="O31" s="6">
        <f t="shared" si="5"/>
        <v>-11.735405</v>
      </c>
      <c r="P31" s="36">
        <f>ABS(AVERAGE(O31:O49)-(P30-1)*5)</f>
        <v>11.541927894736844</v>
      </c>
      <c r="Q31" s="10"/>
    </row>
    <row r="32" spans="2:17" x14ac:dyDescent="0.25">
      <c r="B32" t="s">
        <v>23</v>
      </c>
      <c r="C32" t="s">
        <v>129</v>
      </c>
      <c r="D32" t="s">
        <v>35</v>
      </c>
      <c r="E32" s="10"/>
      <c r="F32" s="6">
        <f t="shared" si="6"/>
        <v>13.037722222222</v>
      </c>
      <c r="G32" s="6">
        <f t="shared" si="4"/>
        <v>-15.370468000000001</v>
      </c>
      <c r="J32" t="s">
        <v>23</v>
      </c>
      <c r="K32" t="s">
        <v>129</v>
      </c>
      <c r="L32" t="s">
        <v>35</v>
      </c>
      <c r="M32" s="10"/>
      <c r="N32" s="6">
        <f t="shared" si="7"/>
        <v>13.037722222222</v>
      </c>
      <c r="O32" s="6">
        <f t="shared" si="5"/>
        <v>-12.437096</v>
      </c>
      <c r="Q32" s="10"/>
    </row>
    <row r="33" spans="2:17" x14ac:dyDescent="0.25">
      <c r="B33">
        <v>5017000000</v>
      </c>
      <c r="C33">
        <v>-40.154300999999997</v>
      </c>
      <c r="D33">
        <v>-33.710872999999999</v>
      </c>
      <c r="E33" s="10"/>
      <c r="F33" s="6">
        <f t="shared" si="6"/>
        <v>14.035444444444</v>
      </c>
      <c r="G33" s="6">
        <f t="shared" si="4"/>
        <v>-15.527189999999999</v>
      </c>
      <c r="J33">
        <v>5017000000</v>
      </c>
      <c r="K33">
        <v>-39.049557</v>
      </c>
      <c r="L33">
        <v>-30.80275</v>
      </c>
      <c r="M33" s="10"/>
      <c r="N33" s="6">
        <f t="shared" si="7"/>
        <v>14.035444444444</v>
      </c>
      <c r="O33" s="6">
        <f t="shared" si="5"/>
        <v>-12.721970000000001</v>
      </c>
      <c r="Q33" s="10"/>
    </row>
    <row r="34" spans="2:17" x14ac:dyDescent="0.25">
      <c r="B34">
        <v>6404888888.8888998</v>
      </c>
      <c r="C34">
        <v>-40.265971999999998</v>
      </c>
      <c r="D34">
        <v>-34.249232999999997</v>
      </c>
      <c r="E34" s="10"/>
      <c r="F34" s="6">
        <f t="shared" si="6"/>
        <v>15.033166666667</v>
      </c>
      <c r="G34" s="6">
        <f t="shared" si="4"/>
        <v>-13.609427</v>
      </c>
      <c r="J34">
        <v>6404888888.8888998</v>
      </c>
      <c r="K34">
        <v>-42.447147000000001</v>
      </c>
      <c r="L34">
        <v>-34.489516999999999</v>
      </c>
      <c r="M34" s="10"/>
      <c r="N34" s="6">
        <f t="shared" si="7"/>
        <v>15.033166666667</v>
      </c>
      <c r="O34" s="6">
        <f t="shared" si="5"/>
        <v>-11.289902</v>
      </c>
      <c r="Q34" s="10"/>
    </row>
    <row r="35" spans="2:17" x14ac:dyDescent="0.25">
      <c r="B35">
        <v>7792777777.7777996</v>
      </c>
      <c r="C35">
        <v>-41.419212000000002</v>
      </c>
      <c r="D35">
        <v>-35.367103999999998</v>
      </c>
      <c r="E35" s="10"/>
      <c r="F35" s="6">
        <f t="shared" si="6"/>
        <v>16.030888888888999</v>
      </c>
      <c r="G35" s="6">
        <f t="shared" si="4"/>
        <v>-12.788959999999999</v>
      </c>
      <c r="J35">
        <v>7792777777.7777996</v>
      </c>
      <c r="K35">
        <v>-47.027439000000001</v>
      </c>
      <c r="L35">
        <v>-38.942272000000003</v>
      </c>
      <c r="M35" s="10"/>
      <c r="N35" s="6">
        <f t="shared" si="7"/>
        <v>16.030888888888999</v>
      </c>
      <c r="O35" s="6">
        <f t="shared" si="5"/>
        <v>-11.154337999999999</v>
      </c>
      <c r="Q35" s="10"/>
    </row>
    <row r="36" spans="2:17" x14ac:dyDescent="0.25">
      <c r="B36">
        <v>9180666666.6667004</v>
      </c>
      <c r="C36">
        <v>-44.871952</v>
      </c>
      <c r="D36">
        <v>-38.270000000000003</v>
      </c>
      <c r="E36" s="10"/>
      <c r="F36" s="6">
        <f t="shared" si="6"/>
        <v>17.028611111111001</v>
      </c>
      <c r="G36" s="6">
        <f t="shared" si="4"/>
        <v>-13.877516</v>
      </c>
      <c r="J36">
        <v>9180666666.6667004</v>
      </c>
      <c r="K36">
        <v>-50.442019999999999</v>
      </c>
      <c r="L36">
        <v>-41.857917999999998</v>
      </c>
      <c r="M36" s="10"/>
      <c r="N36" s="6">
        <f t="shared" si="7"/>
        <v>17.028611111111001</v>
      </c>
      <c r="O36" s="6">
        <f t="shared" si="5"/>
        <v>-11.857231000000001</v>
      </c>
      <c r="Q36" s="10"/>
    </row>
    <row r="37" spans="2:17" x14ac:dyDescent="0.25">
      <c r="B37">
        <v>10568555555.556</v>
      </c>
      <c r="C37">
        <v>-47.013916000000002</v>
      </c>
      <c r="D37">
        <v>-40.528267</v>
      </c>
      <c r="E37" s="10"/>
      <c r="F37" s="6">
        <f t="shared" si="6"/>
        <v>18.026333333333</v>
      </c>
      <c r="G37" s="6">
        <f t="shared" si="4"/>
        <v>-14.959279</v>
      </c>
      <c r="J37">
        <v>10568555555.556</v>
      </c>
      <c r="K37">
        <v>-51.902107000000001</v>
      </c>
      <c r="L37">
        <v>-43.304867000000002</v>
      </c>
      <c r="M37" s="10"/>
      <c r="N37" s="6">
        <f t="shared" si="7"/>
        <v>18.026333333333</v>
      </c>
      <c r="O37" s="6">
        <f t="shared" si="5"/>
        <v>-12.021642</v>
      </c>
      <c r="Q37" s="10"/>
    </row>
    <row r="38" spans="2:17" x14ac:dyDescent="0.25">
      <c r="B38">
        <v>11956444444.444</v>
      </c>
      <c r="C38">
        <v>-45.125214</v>
      </c>
      <c r="D38">
        <v>-38.747795000000004</v>
      </c>
      <c r="E38" s="10"/>
      <c r="F38" s="6">
        <f t="shared" si="6"/>
        <v>19.024055555556</v>
      </c>
      <c r="G38" s="6">
        <f t="shared" si="4"/>
        <v>-15.572956</v>
      </c>
      <c r="J38">
        <v>11956444444.444</v>
      </c>
      <c r="K38">
        <v>-56.564895999999997</v>
      </c>
      <c r="L38">
        <v>-48.049236000000001</v>
      </c>
      <c r="M38" s="10"/>
      <c r="N38" s="6">
        <f t="shared" si="7"/>
        <v>19.024055555556</v>
      </c>
      <c r="O38" s="6">
        <f t="shared" si="5"/>
        <v>-11.955260000000001</v>
      </c>
      <c r="Q38" s="10"/>
    </row>
    <row r="39" spans="2:17" x14ac:dyDescent="0.25">
      <c r="B39">
        <v>13344333333.333</v>
      </c>
      <c r="C39">
        <v>-47.167290000000001</v>
      </c>
      <c r="D39">
        <v>-40.328423000000001</v>
      </c>
      <c r="E39" s="10"/>
      <c r="F39" s="6">
        <f t="shared" si="6"/>
        <v>20.021777777777999</v>
      </c>
      <c r="G39" s="6">
        <f t="shared" si="4"/>
        <v>-15.317534999999999</v>
      </c>
      <c r="J39">
        <v>13344333333.333</v>
      </c>
      <c r="K39">
        <v>-58.458129999999997</v>
      </c>
      <c r="L39">
        <v>-49.717125000000003</v>
      </c>
      <c r="M39" s="10"/>
      <c r="N39" s="6">
        <f t="shared" si="7"/>
        <v>20.021777777777999</v>
      </c>
      <c r="O39" s="6">
        <f t="shared" si="5"/>
        <v>-12.479486</v>
      </c>
      <c r="Q39" s="10"/>
    </row>
    <row r="40" spans="2:17" x14ac:dyDescent="0.25">
      <c r="B40">
        <v>14732222222.222</v>
      </c>
      <c r="C40">
        <v>-48.183987000000002</v>
      </c>
      <c r="D40">
        <v>-40.979892999999997</v>
      </c>
      <c r="E40" s="10"/>
      <c r="F40" s="6">
        <f t="shared" si="6"/>
        <v>21.019500000000001</v>
      </c>
      <c r="G40" s="6">
        <f t="shared" si="4"/>
        <v>-14.351972</v>
      </c>
      <c r="J40">
        <v>14732222222.222</v>
      </c>
      <c r="K40">
        <v>-51.280071</v>
      </c>
      <c r="L40">
        <v>-42.184401999999999</v>
      </c>
      <c r="M40" s="10"/>
      <c r="N40" s="6">
        <f t="shared" si="7"/>
        <v>21.019500000000001</v>
      </c>
      <c r="O40" s="6">
        <f t="shared" si="5"/>
        <v>-12.080106000000001</v>
      </c>
      <c r="Q40" s="10"/>
    </row>
    <row r="41" spans="2:17" x14ac:dyDescent="0.25">
      <c r="B41">
        <v>16120111111.111</v>
      </c>
      <c r="C41">
        <v>-50.272224000000001</v>
      </c>
      <c r="D41">
        <v>-42.588580999999998</v>
      </c>
      <c r="E41" s="10"/>
      <c r="F41" s="6">
        <f t="shared" si="6"/>
        <v>22.017222222221999</v>
      </c>
      <c r="G41" s="6">
        <f t="shared" si="4"/>
        <v>-13.973718</v>
      </c>
      <c r="J41">
        <v>16120111111.111</v>
      </c>
      <c r="K41">
        <v>-49.950992999999997</v>
      </c>
      <c r="L41">
        <v>-41.109760000000001</v>
      </c>
      <c r="M41" s="10"/>
      <c r="N41" s="6">
        <f t="shared" si="7"/>
        <v>22.017222222221999</v>
      </c>
      <c r="O41" s="6">
        <f t="shared" si="5"/>
        <v>-11.633215999999999</v>
      </c>
      <c r="Q41" s="10"/>
    </row>
    <row r="42" spans="2:17" x14ac:dyDescent="0.25">
      <c r="B42">
        <v>17508000000</v>
      </c>
      <c r="C42">
        <v>-46.505104000000003</v>
      </c>
      <c r="D42">
        <v>-37.776862999999999</v>
      </c>
      <c r="E42" s="10"/>
      <c r="F42" s="6">
        <f t="shared" si="6"/>
        <v>23.014944444444001</v>
      </c>
      <c r="G42" s="6">
        <f t="shared" si="4"/>
        <v>-14.947437000000001</v>
      </c>
      <c r="J42">
        <v>17508000000</v>
      </c>
      <c r="K42">
        <v>-48.943497000000001</v>
      </c>
      <c r="L42">
        <v>-39.412804000000001</v>
      </c>
      <c r="M42" s="10"/>
      <c r="N42" s="6">
        <f t="shared" si="7"/>
        <v>23.014944444444001</v>
      </c>
      <c r="O42" s="6">
        <f t="shared" si="5"/>
        <v>-12.123059</v>
      </c>
      <c r="Q42" s="10"/>
    </row>
    <row r="43" spans="2:17" x14ac:dyDescent="0.25">
      <c r="B43">
        <v>18895888888.889</v>
      </c>
      <c r="C43">
        <v>-45.698554999999999</v>
      </c>
      <c r="D43">
        <v>-36.284424000000001</v>
      </c>
      <c r="E43" s="10"/>
      <c r="F43" s="6">
        <f t="shared" si="6"/>
        <v>24.012666666666998</v>
      </c>
      <c r="G43" s="6">
        <f t="shared" si="4"/>
        <v>-13.409685</v>
      </c>
      <c r="J43">
        <v>18895888888.889</v>
      </c>
      <c r="K43">
        <v>-54.653922999999999</v>
      </c>
      <c r="L43">
        <v>-44.162357</v>
      </c>
      <c r="M43" s="10"/>
      <c r="N43" s="6">
        <f t="shared" si="7"/>
        <v>24.012666666666998</v>
      </c>
      <c r="O43" s="6">
        <f t="shared" si="5"/>
        <v>-11.203481</v>
      </c>
      <c r="Q43" s="10"/>
    </row>
    <row r="44" spans="2:17" x14ac:dyDescent="0.25">
      <c r="B44">
        <v>20283777777.778</v>
      </c>
      <c r="C44">
        <v>-47.950733</v>
      </c>
      <c r="D44">
        <v>-39.247504999999997</v>
      </c>
      <c r="E44" s="10"/>
      <c r="F44" s="6">
        <f t="shared" si="6"/>
        <v>25.010388888889</v>
      </c>
      <c r="G44" s="6">
        <f t="shared" si="4"/>
        <v>-12.788667</v>
      </c>
      <c r="J44">
        <v>20283777777.778</v>
      </c>
      <c r="K44">
        <v>-58.018120000000003</v>
      </c>
      <c r="L44">
        <v>-47.778061000000001</v>
      </c>
      <c r="M44" s="10"/>
      <c r="N44" s="6">
        <f t="shared" si="7"/>
        <v>25.010388888889</v>
      </c>
      <c r="O44" s="6">
        <f t="shared" si="5"/>
        <v>-10.635903000000001</v>
      </c>
      <c r="Q44" s="10"/>
    </row>
    <row r="45" spans="2:17" x14ac:dyDescent="0.25">
      <c r="B45">
        <v>21671666666.667</v>
      </c>
      <c r="C45">
        <v>-51.620868999999999</v>
      </c>
      <c r="D45">
        <v>-42.585442</v>
      </c>
      <c r="E45" s="10"/>
      <c r="F45" s="6">
        <f t="shared" si="6"/>
        <v>26.008111111110999</v>
      </c>
      <c r="G45" s="6">
        <f t="shared" si="4"/>
        <v>-13.694459999999999</v>
      </c>
      <c r="J45">
        <v>21671666666.667</v>
      </c>
      <c r="K45">
        <v>-65.571326999999997</v>
      </c>
      <c r="L45">
        <v>-54.740479000000001</v>
      </c>
      <c r="M45" s="10"/>
      <c r="N45" s="6">
        <f t="shared" si="7"/>
        <v>26.008111111110999</v>
      </c>
      <c r="O45" s="6">
        <f t="shared" si="5"/>
        <v>-11.111928000000001</v>
      </c>
      <c r="Q45" s="10"/>
    </row>
    <row r="46" spans="2:17" x14ac:dyDescent="0.25">
      <c r="B46">
        <v>23059555555.556</v>
      </c>
      <c r="C46">
        <v>-46.453693000000001</v>
      </c>
      <c r="D46">
        <v>-37.525886999999997</v>
      </c>
      <c r="E46" s="10"/>
      <c r="F46" s="6">
        <f t="shared" si="6"/>
        <v>27.005833333333001</v>
      </c>
      <c r="G46" s="6">
        <f t="shared" si="4"/>
        <v>-14.124643000000001</v>
      </c>
      <c r="J46">
        <v>23059555555.556</v>
      </c>
      <c r="K46">
        <v>-60.725192999999997</v>
      </c>
      <c r="L46">
        <v>-49.745708</v>
      </c>
      <c r="M46" s="10"/>
      <c r="N46" s="6">
        <f t="shared" si="7"/>
        <v>27.005833333333001</v>
      </c>
      <c r="O46" s="6">
        <f t="shared" si="5"/>
        <v>-10.349957</v>
      </c>
      <c r="Q46" s="10"/>
    </row>
    <row r="47" spans="2:17" x14ac:dyDescent="0.25">
      <c r="B47">
        <v>24447444444.444</v>
      </c>
      <c r="C47">
        <v>-47.178879000000002</v>
      </c>
      <c r="D47">
        <v>-38.679405000000003</v>
      </c>
      <c r="E47" s="10"/>
      <c r="F47" s="6">
        <f t="shared" si="6"/>
        <v>28.003555555555998</v>
      </c>
      <c r="G47" s="6">
        <f t="shared" si="4"/>
        <v>-13.621273</v>
      </c>
      <c r="J47">
        <v>24447444444.444</v>
      </c>
      <c r="K47">
        <v>-64.404662999999999</v>
      </c>
      <c r="L47">
        <v>-54.069088000000001</v>
      </c>
      <c r="M47" s="10"/>
      <c r="N47" s="6">
        <f t="shared" si="7"/>
        <v>28.003555555555998</v>
      </c>
      <c r="O47" s="6">
        <f t="shared" si="5"/>
        <v>-10.970565000000001</v>
      </c>
      <c r="Q47" s="10"/>
    </row>
    <row r="48" spans="2:17" x14ac:dyDescent="0.25">
      <c r="B48">
        <v>25835333333.333</v>
      </c>
      <c r="C48">
        <v>-37.198008999999999</v>
      </c>
      <c r="D48">
        <v>-27.921413000000001</v>
      </c>
      <c r="E48" s="10"/>
      <c r="F48" s="6">
        <f t="shared" si="6"/>
        <v>29.001277777778</v>
      </c>
      <c r="G48" s="6">
        <f t="shared" si="4"/>
        <v>-13.863682000000001</v>
      </c>
      <c r="J48">
        <v>25835333333.333</v>
      </c>
      <c r="K48">
        <v>-79.622459000000006</v>
      </c>
      <c r="L48">
        <v>-68.484009</v>
      </c>
      <c r="M48" s="10"/>
      <c r="N48" s="6">
        <f t="shared" si="7"/>
        <v>29.001277777778</v>
      </c>
      <c r="O48" s="6">
        <f t="shared" si="5"/>
        <v>-10.944849</v>
      </c>
      <c r="Q48" s="10"/>
    </row>
    <row r="49" spans="2:17" x14ac:dyDescent="0.25">
      <c r="B49">
        <v>27223222222.222</v>
      </c>
      <c r="C49">
        <v>-34.052177</v>
      </c>
      <c r="D49">
        <v>-23.379707</v>
      </c>
      <c r="E49" s="10"/>
      <c r="F49" s="6">
        <f t="shared" si="6"/>
        <v>29.998999999999999</v>
      </c>
      <c r="G49" s="6">
        <f t="shared" si="4"/>
        <v>-13.045434</v>
      </c>
      <c r="J49">
        <v>27223222222.222</v>
      </c>
      <c r="K49">
        <v>-52.199168999999998</v>
      </c>
      <c r="L49">
        <v>-41.615291999999997</v>
      </c>
      <c r="M49" s="10"/>
      <c r="N49" s="6">
        <f t="shared" si="7"/>
        <v>29.998999999999999</v>
      </c>
      <c r="O49" s="6">
        <f t="shared" si="5"/>
        <v>-10.591236</v>
      </c>
      <c r="Q49" s="10"/>
    </row>
    <row r="50" spans="2:17" x14ac:dyDescent="0.25">
      <c r="B50">
        <v>28611111111.111</v>
      </c>
      <c r="C50">
        <v>-36.095523999999997</v>
      </c>
      <c r="D50">
        <v>-24.933588</v>
      </c>
      <c r="E50" s="10"/>
      <c r="F50" s="6" t="s">
        <v>25</v>
      </c>
      <c r="J50">
        <v>28611111111.111</v>
      </c>
      <c r="K50">
        <v>-46.667369999999998</v>
      </c>
      <c r="L50">
        <v>-35.702689999999997</v>
      </c>
      <c r="M50" s="10"/>
      <c r="N50" s="6" t="s">
        <v>25</v>
      </c>
      <c r="Q50" s="10"/>
    </row>
    <row r="51" spans="2:17" x14ac:dyDescent="0.25">
      <c r="B51">
        <v>29999000000</v>
      </c>
      <c r="C51">
        <v>-36.907733999999998</v>
      </c>
      <c r="D51">
        <v>-24.468813000000001</v>
      </c>
      <c r="E51" s="10"/>
      <c r="J51">
        <v>29999000000</v>
      </c>
      <c r="K51">
        <v>-46.926411000000002</v>
      </c>
      <c r="L51">
        <v>-34.759490999999997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1Rx4L dBc Log Mag(dB)</v>
      </c>
      <c r="H54" s="35">
        <v>1</v>
      </c>
      <c r="M54" s="8"/>
      <c r="N54" s="6" t="s">
        <v>23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17.056999999999999</v>
      </c>
      <c r="G55" s="6">
        <f t="shared" si="8"/>
        <v>-39.775722999999999</v>
      </c>
      <c r="H55" s="36">
        <f>ABS(AVERAGE(G55:G73)-(H54-1)*5)</f>
        <v>37.983899157894733</v>
      </c>
      <c r="J55" t="s">
        <v>26</v>
      </c>
      <c r="M55" s="8"/>
      <c r="N55" s="6">
        <f t="shared" ref="N55:N73" si="11">J81/1000000000</f>
        <v>17.056999999999999</v>
      </c>
      <c r="O55" s="6">
        <f t="shared" si="9"/>
        <v>-44.627398999999997</v>
      </c>
      <c r="P55" s="36">
        <f>ABS(AVERAGE(O55:O73)-(P54-1)*5)</f>
        <v>43.250400368421055</v>
      </c>
      <c r="Q55" s="8"/>
    </row>
    <row r="56" spans="2:17" x14ac:dyDescent="0.25">
      <c r="B56" t="s">
        <v>23</v>
      </c>
      <c r="C56" t="s">
        <v>130</v>
      </c>
      <c r="D56" t="s">
        <v>36</v>
      </c>
      <c r="E56" s="8"/>
      <c r="F56" s="6">
        <f t="shared" si="10"/>
        <v>17.776</v>
      </c>
      <c r="G56" s="6">
        <f t="shared" si="8"/>
        <v>-41.760078</v>
      </c>
      <c r="J56" t="s">
        <v>23</v>
      </c>
      <c r="K56" t="s">
        <v>130</v>
      </c>
      <c r="L56" t="s">
        <v>36</v>
      </c>
      <c r="M56" s="8"/>
      <c r="N56" s="6">
        <f t="shared" si="11"/>
        <v>17.776</v>
      </c>
      <c r="O56" s="6">
        <f t="shared" si="9"/>
        <v>-40.539451999999997</v>
      </c>
      <c r="Q56" s="8"/>
    </row>
    <row r="57" spans="2:17" x14ac:dyDescent="0.25">
      <c r="B57">
        <v>12040000000</v>
      </c>
      <c r="C57">
        <v>-20.213256999999999</v>
      </c>
      <c r="D57">
        <v>-13.769828</v>
      </c>
      <c r="E57" s="8"/>
      <c r="F57" s="6">
        <f t="shared" si="10"/>
        <v>18.495000000000001</v>
      </c>
      <c r="G57" s="6">
        <f t="shared" si="8"/>
        <v>-40.060451999999998</v>
      </c>
      <c r="J57">
        <v>12040000000</v>
      </c>
      <c r="K57">
        <v>-19.982213999999999</v>
      </c>
      <c r="L57">
        <v>-11.735405</v>
      </c>
      <c r="M57" s="8"/>
      <c r="N57" s="6">
        <f t="shared" si="11"/>
        <v>18.495000000000001</v>
      </c>
      <c r="O57" s="6">
        <f t="shared" si="9"/>
        <v>-40.29871</v>
      </c>
      <c r="Q57" s="8"/>
    </row>
    <row r="58" spans="2:17" x14ac:dyDescent="0.25">
      <c r="B58">
        <v>13037722222.222</v>
      </c>
      <c r="C58">
        <v>-21.387207</v>
      </c>
      <c r="D58">
        <v>-15.370468000000001</v>
      </c>
      <c r="E58" s="8"/>
      <c r="F58" s="6">
        <f t="shared" si="10"/>
        <v>19.213999999999999</v>
      </c>
      <c r="G58" s="6">
        <f t="shared" si="8"/>
        <v>-39.626015000000002</v>
      </c>
      <c r="J58">
        <v>13037722222.222</v>
      </c>
      <c r="K58">
        <v>-20.394724</v>
      </c>
      <c r="L58">
        <v>-12.437096</v>
      </c>
      <c r="M58" s="8"/>
      <c r="N58" s="6">
        <f t="shared" si="11"/>
        <v>19.213999999999999</v>
      </c>
      <c r="O58" s="6">
        <f t="shared" si="9"/>
        <v>-42.885753999999999</v>
      </c>
      <c r="Q58" s="8"/>
    </row>
    <row r="59" spans="2:17" x14ac:dyDescent="0.25">
      <c r="B59">
        <v>14035444444.444</v>
      </c>
      <c r="C59">
        <v>-21.5793</v>
      </c>
      <c r="D59">
        <v>-15.527189999999999</v>
      </c>
      <c r="E59" s="8"/>
      <c r="F59" s="6">
        <f t="shared" si="10"/>
        <v>19.933</v>
      </c>
      <c r="G59" s="6">
        <f t="shared" si="8"/>
        <v>-40.881461999999999</v>
      </c>
      <c r="J59">
        <v>14035444444.444</v>
      </c>
      <c r="K59">
        <v>-20.807137000000001</v>
      </c>
      <c r="L59">
        <v>-12.721970000000001</v>
      </c>
      <c r="M59" s="8"/>
      <c r="N59" s="6">
        <f t="shared" si="11"/>
        <v>19.933</v>
      </c>
      <c r="O59" s="6">
        <f t="shared" si="9"/>
        <v>-45.726134999999999</v>
      </c>
      <c r="Q59" s="8"/>
    </row>
    <row r="60" spans="2:17" x14ac:dyDescent="0.25">
      <c r="B60">
        <v>15033166666.667</v>
      </c>
      <c r="C60">
        <v>-20.211382</v>
      </c>
      <c r="D60">
        <v>-13.609427</v>
      </c>
      <c r="E60" s="8"/>
      <c r="F60" s="6">
        <f t="shared" si="10"/>
        <v>20.652000000000001</v>
      </c>
      <c r="G60" s="6">
        <f t="shared" si="8"/>
        <v>-41.691924999999998</v>
      </c>
      <c r="J60">
        <v>15033166666.667</v>
      </c>
      <c r="K60">
        <v>-19.874003999999999</v>
      </c>
      <c r="L60">
        <v>-11.289902</v>
      </c>
      <c r="M60" s="8"/>
      <c r="N60" s="6">
        <f t="shared" si="11"/>
        <v>20.652000000000001</v>
      </c>
      <c r="O60" s="6">
        <f t="shared" si="9"/>
        <v>-48.153697999999999</v>
      </c>
      <c r="Q60" s="8"/>
    </row>
    <row r="61" spans="2:17" x14ac:dyDescent="0.25">
      <c r="B61">
        <v>16030888888.889</v>
      </c>
      <c r="C61">
        <v>-19.274607</v>
      </c>
      <c r="D61">
        <v>-12.788959999999999</v>
      </c>
      <c r="E61" s="8"/>
      <c r="F61" s="6">
        <f t="shared" si="10"/>
        <v>21.370999999999999</v>
      </c>
      <c r="G61" s="6">
        <f t="shared" si="8"/>
        <v>-42.910130000000002</v>
      </c>
      <c r="J61">
        <v>16030888888.889</v>
      </c>
      <c r="K61">
        <v>-19.751579</v>
      </c>
      <c r="L61">
        <v>-11.154337999999999</v>
      </c>
      <c r="M61" s="8"/>
      <c r="N61" s="6">
        <f t="shared" si="11"/>
        <v>21.370999999999999</v>
      </c>
      <c r="O61" s="6">
        <f t="shared" si="9"/>
        <v>-45.632545</v>
      </c>
      <c r="Q61" s="8"/>
    </row>
    <row r="62" spans="2:17" x14ac:dyDescent="0.25">
      <c r="B62">
        <v>17028611111.111</v>
      </c>
      <c r="C62">
        <v>-20.254932</v>
      </c>
      <c r="D62">
        <v>-13.877516</v>
      </c>
      <c r="E62" s="8"/>
      <c r="F62" s="6">
        <f t="shared" si="10"/>
        <v>22.09</v>
      </c>
      <c r="G62" s="6">
        <f t="shared" si="8"/>
        <v>-43.262444000000002</v>
      </c>
      <c r="J62">
        <v>17028611111.111</v>
      </c>
      <c r="K62">
        <v>-20.372890000000002</v>
      </c>
      <c r="L62">
        <v>-11.857231000000001</v>
      </c>
      <c r="M62" s="8"/>
      <c r="N62" s="6">
        <f t="shared" si="11"/>
        <v>22.09</v>
      </c>
      <c r="O62" s="6">
        <f t="shared" si="9"/>
        <v>-44.773868999999998</v>
      </c>
      <c r="Q62" s="8"/>
    </row>
    <row r="63" spans="2:17" x14ac:dyDescent="0.25">
      <c r="B63">
        <v>18026333333.333</v>
      </c>
      <c r="C63">
        <v>-21.798145000000002</v>
      </c>
      <c r="D63">
        <v>-14.959279</v>
      </c>
      <c r="E63" s="8"/>
      <c r="F63" s="6">
        <f t="shared" si="10"/>
        <v>22.809000000000001</v>
      </c>
      <c r="G63" s="6">
        <f t="shared" si="8"/>
        <v>-42.049568000000001</v>
      </c>
      <c r="J63">
        <v>18026333333.333</v>
      </c>
      <c r="K63">
        <v>-20.762646</v>
      </c>
      <c r="L63">
        <v>-12.021642</v>
      </c>
      <c r="M63" s="8"/>
      <c r="N63" s="6">
        <f t="shared" si="11"/>
        <v>22.809000000000001</v>
      </c>
      <c r="O63" s="6">
        <f t="shared" si="9"/>
        <v>-43.268833000000001</v>
      </c>
      <c r="Q63" s="8"/>
    </row>
    <row r="64" spans="2:17" x14ac:dyDescent="0.25">
      <c r="B64">
        <v>19024055555.556</v>
      </c>
      <c r="C64">
        <v>-22.777048000000001</v>
      </c>
      <c r="D64">
        <v>-15.572956</v>
      </c>
      <c r="E64" s="8"/>
      <c r="F64" s="6">
        <f t="shared" si="10"/>
        <v>23.527999999999999</v>
      </c>
      <c r="G64" s="6">
        <f t="shared" si="8"/>
        <v>-40.178452</v>
      </c>
      <c r="J64">
        <v>19024055555.556</v>
      </c>
      <c r="K64">
        <v>-21.050930000000001</v>
      </c>
      <c r="L64">
        <v>-11.955260000000001</v>
      </c>
      <c r="M64" s="8"/>
      <c r="N64" s="6">
        <f t="shared" si="11"/>
        <v>23.527999999999999</v>
      </c>
      <c r="O64" s="6">
        <f t="shared" si="9"/>
        <v>-40.116912999999997</v>
      </c>
      <c r="Q64" s="8"/>
    </row>
    <row r="65" spans="2:17" x14ac:dyDescent="0.25">
      <c r="B65">
        <v>20021777777.778</v>
      </c>
      <c r="C65">
        <v>-23.001180999999999</v>
      </c>
      <c r="D65">
        <v>-15.317534999999999</v>
      </c>
      <c r="E65" s="8"/>
      <c r="F65" s="6">
        <f t="shared" si="10"/>
        <v>24.247</v>
      </c>
      <c r="G65" s="6">
        <f t="shared" si="8"/>
        <v>-38.889415999999997</v>
      </c>
      <c r="J65">
        <v>20021777777.778</v>
      </c>
      <c r="K65">
        <v>-21.320716999999998</v>
      </c>
      <c r="L65">
        <v>-12.479486</v>
      </c>
      <c r="M65" s="8"/>
      <c r="N65" s="6">
        <f t="shared" si="11"/>
        <v>24.247</v>
      </c>
      <c r="O65" s="6">
        <f t="shared" si="9"/>
        <v>-40.535998999999997</v>
      </c>
      <c r="Q65" s="8"/>
    </row>
    <row r="66" spans="2:17" x14ac:dyDescent="0.25">
      <c r="B66">
        <v>21019500000</v>
      </c>
      <c r="C66">
        <v>-23.080214999999999</v>
      </c>
      <c r="D66">
        <v>-14.351972</v>
      </c>
      <c r="E66" s="8"/>
      <c r="F66" s="6">
        <f t="shared" si="10"/>
        <v>24.966000000000001</v>
      </c>
      <c r="G66" s="6">
        <f t="shared" si="8"/>
        <v>-37.484904999999998</v>
      </c>
      <c r="J66">
        <v>21019500000</v>
      </c>
      <c r="K66">
        <v>-21.610800000000001</v>
      </c>
      <c r="L66">
        <v>-12.080106000000001</v>
      </c>
      <c r="M66" s="8"/>
      <c r="N66" s="6">
        <f t="shared" si="11"/>
        <v>24.966000000000001</v>
      </c>
      <c r="O66" s="6">
        <f t="shared" si="9"/>
        <v>-42.970745000000001</v>
      </c>
      <c r="Q66" s="8"/>
    </row>
    <row r="67" spans="2:17" x14ac:dyDescent="0.25">
      <c r="B67">
        <v>22017222222.222</v>
      </c>
      <c r="C67">
        <v>-23.387848000000002</v>
      </c>
      <c r="D67">
        <v>-13.973718</v>
      </c>
      <c r="E67" s="8"/>
      <c r="F67" s="6">
        <f t="shared" si="10"/>
        <v>25.684999999999999</v>
      </c>
      <c r="G67" s="6">
        <f t="shared" si="8"/>
        <v>-35.678158000000003</v>
      </c>
      <c r="J67">
        <v>22017222222.222</v>
      </c>
      <c r="K67">
        <v>-22.124780999999999</v>
      </c>
      <c r="L67">
        <v>-11.633215999999999</v>
      </c>
      <c r="M67" s="8"/>
      <c r="N67" s="6">
        <f t="shared" si="11"/>
        <v>25.684999999999999</v>
      </c>
      <c r="O67" s="6">
        <f t="shared" si="9"/>
        <v>-42.828128999999997</v>
      </c>
      <c r="Q67" s="8"/>
    </row>
    <row r="68" spans="2:17" x14ac:dyDescent="0.25">
      <c r="B68">
        <v>23014944444.444</v>
      </c>
      <c r="C68">
        <v>-23.650665</v>
      </c>
      <c r="D68">
        <v>-14.947437000000001</v>
      </c>
      <c r="E68" s="8"/>
      <c r="F68" s="6">
        <f t="shared" si="10"/>
        <v>26.404</v>
      </c>
      <c r="G68" s="6">
        <f t="shared" si="8"/>
        <v>-35.257885000000002</v>
      </c>
      <c r="J68">
        <v>23014944444.444</v>
      </c>
      <c r="K68">
        <v>-22.363116999999999</v>
      </c>
      <c r="L68">
        <v>-12.123059</v>
      </c>
      <c r="M68" s="8"/>
      <c r="N68" s="6">
        <f t="shared" si="11"/>
        <v>26.404</v>
      </c>
      <c r="O68" s="6">
        <f t="shared" si="9"/>
        <v>-44.413696000000002</v>
      </c>
      <c r="Q68" s="8"/>
    </row>
    <row r="69" spans="2:17" x14ac:dyDescent="0.25">
      <c r="B69">
        <v>24012666666.667</v>
      </c>
      <c r="C69">
        <v>-22.445114</v>
      </c>
      <c r="D69">
        <v>-13.409685</v>
      </c>
      <c r="E69" s="8"/>
      <c r="F69" s="6">
        <f t="shared" si="10"/>
        <v>27.123000000000001</v>
      </c>
      <c r="G69" s="6">
        <f t="shared" si="8"/>
        <v>-34.657688</v>
      </c>
      <c r="J69">
        <v>24012666666.667</v>
      </c>
      <c r="K69">
        <v>-22.034327000000001</v>
      </c>
      <c r="L69">
        <v>-11.203481</v>
      </c>
      <c r="M69" s="8"/>
      <c r="N69" s="6">
        <f t="shared" si="11"/>
        <v>27.123000000000001</v>
      </c>
      <c r="O69" s="6">
        <f t="shared" si="9"/>
        <v>-43.521999000000001</v>
      </c>
      <c r="Q69" s="8"/>
    </row>
    <row r="70" spans="2:17" x14ac:dyDescent="0.25">
      <c r="B70">
        <v>25010388888.889</v>
      </c>
      <c r="C70">
        <v>-21.716474999999999</v>
      </c>
      <c r="D70">
        <v>-12.788667</v>
      </c>
      <c r="E70" s="8"/>
      <c r="F70" s="6">
        <f t="shared" si="10"/>
        <v>27.841999999999999</v>
      </c>
      <c r="G70" s="6">
        <f t="shared" si="8"/>
        <v>-34.592419</v>
      </c>
      <c r="J70">
        <v>25010388888.889</v>
      </c>
      <c r="K70">
        <v>-21.615386999999998</v>
      </c>
      <c r="L70">
        <v>-10.635903000000001</v>
      </c>
      <c r="M70" s="8"/>
      <c r="N70" s="6">
        <f t="shared" si="11"/>
        <v>27.841999999999999</v>
      </c>
      <c r="O70" s="6">
        <f t="shared" si="9"/>
        <v>-42.540886</v>
      </c>
      <c r="Q70" s="8"/>
    </row>
    <row r="71" spans="2:17" x14ac:dyDescent="0.25">
      <c r="B71">
        <v>26008111111.111</v>
      </c>
      <c r="C71">
        <v>-22.193933000000001</v>
      </c>
      <c r="D71">
        <v>-13.694459999999999</v>
      </c>
      <c r="E71" s="8"/>
      <c r="F71" s="6">
        <f t="shared" si="10"/>
        <v>28.561</v>
      </c>
      <c r="G71" s="6">
        <f t="shared" si="8"/>
        <v>-31.179881999999999</v>
      </c>
      <c r="J71">
        <v>26008111111.111</v>
      </c>
      <c r="K71">
        <v>-21.447500000000002</v>
      </c>
      <c r="L71">
        <v>-11.111928000000001</v>
      </c>
      <c r="M71" s="8"/>
      <c r="N71" s="6">
        <f t="shared" si="11"/>
        <v>28.561</v>
      </c>
      <c r="O71" s="6">
        <f t="shared" si="9"/>
        <v>-40.757874000000001</v>
      </c>
      <c r="Q71" s="8"/>
    </row>
    <row r="72" spans="2:17" x14ac:dyDescent="0.25">
      <c r="B72">
        <v>27005833333.333</v>
      </c>
      <c r="C72">
        <v>-23.401236999999998</v>
      </c>
      <c r="D72">
        <v>-14.124643000000001</v>
      </c>
      <c r="E72" s="8"/>
      <c r="F72" s="6">
        <f t="shared" si="10"/>
        <v>29.28</v>
      </c>
      <c r="G72" s="6">
        <f t="shared" si="8"/>
        <v>-31.828980999999999</v>
      </c>
      <c r="J72">
        <v>27005833333.333</v>
      </c>
      <c r="K72">
        <v>-21.488409000000001</v>
      </c>
      <c r="L72">
        <v>-10.349957</v>
      </c>
      <c r="M72" s="8"/>
      <c r="N72" s="6">
        <f t="shared" si="11"/>
        <v>29.28</v>
      </c>
      <c r="O72" s="6">
        <f t="shared" si="9"/>
        <v>-41.340012000000002</v>
      </c>
      <c r="Q72" s="8"/>
    </row>
    <row r="73" spans="2:17" x14ac:dyDescent="0.25">
      <c r="B73">
        <v>28003555555.556</v>
      </c>
      <c r="C73">
        <v>-24.293742999999999</v>
      </c>
      <c r="D73">
        <v>-13.621273</v>
      </c>
      <c r="E73" s="8"/>
      <c r="F73" s="6">
        <f t="shared" si="10"/>
        <v>29.998999999999999</v>
      </c>
      <c r="G73" s="6">
        <f t="shared" si="8"/>
        <v>-29.928501000000001</v>
      </c>
      <c r="J73">
        <v>28003555555.556</v>
      </c>
      <c r="K73">
        <v>-21.554441000000001</v>
      </c>
      <c r="L73">
        <v>-10.970565000000001</v>
      </c>
      <c r="M73" s="8"/>
      <c r="N73" s="6">
        <f t="shared" si="11"/>
        <v>29.998999999999999</v>
      </c>
      <c r="O73" s="6">
        <f t="shared" si="9"/>
        <v>-46.824959</v>
      </c>
      <c r="Q73" s="8"/>
    </row>
    <row r="74" spans="2:17" x14ac:dyDescent="0.25">
      <c r="B74">
        <v>29001277777.778</v>
      </c>
      <c r="C74">
        <v>-25.02562</v>
      </c>
      <c r="D74">
        <v>-13.863682000000001</v>
      </c>
      <c r="E74" s="8"/>
      <c r="F74" s="6" t="s">
        <v>25</v>
      </c>
      <c r="J74">
        <v>29001277777.778</v>
      </c>
      <c r="K74">
        <v>-21.909527000000001</v>
      </c>
      <c r="L74">
        <v>-10.944849</v>
      </c>
      <c r="M74" s="8"/>
      <c r="N74" s="6" t="s">
        <v>25</v>
      </c>
      <c r="Q74" s="8"/>
    </row>
    <row r="75" spans="2:17" x14ac:dyDescent="0.25">
      <c r="B75">
        <v>29999000000</v>
      </c>
      <c r="C75">
        <v>-25.484354</v>
      </c>
      <c r="D75">
        <v>-13.045434</v>
      </c>
      <c r="J75">
        <v>29999000000</v>
      </c>
      <c r="K75">
        <v>-22.758154000000001</v>
      </c>
      <c r="L75">
        <v>-10.591236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1Rx5L dBc Log Mag(dB)</v>
      </c>
      <c r="H78" s="35">
        <v>1</v>
      </c>
      <c r="N78" s="6" t="s">
        <v>23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22.074000000000002</v>
      </c>
      <c r="G79" s="6">
        <f t="shared" si="12"/>
        <v>-30.156866000000001</v>
      </c>
      <c r="H79" s="36">
        <f>ABS(AVERAGE(G79:G97)-(H78-1)*5)</f>
        <v>28.614558473684209</v>
      </c>
      <c r="J79" t="s">
        <v>27</v>
      </c>
      <c r="N79" s="6">
        <f t="shared" ref="N79:N97" si="15">J105/1000000000</f>
        <v>22.074000000000002</v>
      </c>
      <c r="O79" s="6">
        <f t="shared" si="13"/>
        <v>-23.487181</v>
      </c>
      <c r="P79" s="36">
        <f>ABS(AVERAGE(O79:O97)-(P78-1)*5)</f>
        <v>20.854313263157895</v>
      </c>
    </row>
    <row r="80" spans="2:17" x14ac:dyDescent="0.25">
      <c r="B80" t="s">
        <v>23</v>
      </c>
      <c r="C80" t="s">
        <v>131</v>
      </c>
      <c r="D80" t="s">
        <v>37</v>
      </c>
      <c r="F80" s="6">
        <f t="shared" si="14"/>
        <v>22.514277777777998</v>
      </c>
      <c r="G80" s="6">
        <f t="shared" si="12"/>
        <v>-33.551445000000001</v>
      </c>
      <c r="J80" t="s">
        <v>23</v>
      </c>
      <c r="K80" t="s">
        <v>131</v>
      </c>
      <c r="L80" t="s">
        <v>37</v>
      </c>
      <c r="N80" s="6">
        <f t="shared" si="15"/>
        <v>22.514277777777998</v>
      </c>
      <c r="O80" s="6">
        <f t="shared" si="13"/>
        <v>-24.543879</v>
      </c>
    </row>
    <row r="81" spans="2:15" x14ac:dyDescent="0.25">
      <c r="B81">
        <v>17057000000</v>
      </c>
      <c r="C81">
        <v>-46.219150999999997</v>
      </c>
      <c r="D81">
        <v>-39.775722999999999</v>
      </c>
      <c r="F81" s="6">
        <f t="shared" si="14"/>
        <v>22.954555555555999</v>
      </c>
      <c r="G81" s="6">
        <f t="shared" si="12"/>
        <v>-31.259733000000001</v>
      </c>
      <c r="J81">
        <v>17057000000</v>
      </c>
      <c r="K81">
        <v>-52.874206999999998</v>
      </c>
      <c r="L81">
        <v>-44.627398999999997</v>
      </c>
      <c r="N81" s="6">
        <f t="shared" si="15"/>
        <v>22.954555555555999</v>
      </c>
      <c r="O81" s="6">
        <f t="shared" si="13"/>
        <v>-22.878067000000001</v>
      </c>
    </row>
    <row r="82" spans="2:15" x14ac:dyDescent="0.25">
      <c r="B82">
        <v>17776000000</v>
      </c>
      <c r="C82">
        <v>-47.776817000000001</v>
      </c>
      <c r="D82">
        <v>-41.760078</v>
      </c>
      <c r="F82" s="6">
        <f t="shared" si="14"/>
        <v>23.394833333333001</v>
      </c>
      <c r="G82" s="6">
        <f t="shared" si="12"/>
        <v>-32.732253999999998</v>
      </c>
      <c r="J82">
        <v>17776000000</v>
      </c>
      <c r="K82">
        <v>-48.497078000000002</v>
      </c>
      <c r="L82">
        <v>-40.539451999999997</v>
      </c>
      <c r="N82" s="6">
        <f t="shared" si="15"/>
        <v>23.394833333333001</v>
      </c>
      <c r="O82" s="6">
        <f t="shared" si="13"/>
        <v>-24.031378</v>
      </c>
    </row>
    <row r="83" spans="2:15" x14ac:dyDescent="0.25">
      <c r="B83">
        <v>18495000000</v>
      </c>
      <c r="C83">
        <v>-46.112560000000002</v>
      </c>
      <c r="D83">
        <v>-40.060451999999998</v>
      </c>
      <c r="F83" s="6">
        <f t="shared" si="14"/>
        <v>23.835111111111001</v>
      </c>
      <c r="G83" s="6">
        <f t="shared" si="12"/>
        <v>-29.509616999999999</v>
      </c>
      <c r="J83">
        <v>18495000000</v>
      </c>
      <c r="K83">
        <v>-48.383873000000001</v>
      </c>
      <c r="L83">
        <v>-40.29871</v>
      </c>
      <c r="N83" s="6">
        <f t="shared" si="15"/>
        <v>23.835111111111001</v>
      </c>
      <c r="O83" s="6">
        <f t="shared" si="13"/>
        <v>-23.060161999999998</v>
      </c>
    </row>
    <row r="84" spans="2:15" x14ac:dyDescent="0.25">
      <c r="B84">
        <v>19214000000</v>
      </c>
      <c r="C84">
        <v>-46.227969999999999</v>
      </c>
      <c r="D84">
        <v>-39.626015000000002</v>
      </c>
      <c r="F84" s="6">
        <f t="shared" si="14"/>
        <v>24.275388888889001</v>
      </c>
      <c r="G84" s="6">
        <f t="shared" si="12"/>
        <v>-30.760974999999998</v>
      </c>
      <c r="J84">
        <v>19214000000</v>
      </c>
      <c r="K84">
        <v>-51.469856</v>
      </c>
      <c r="L84">
        <v>-42.885753999999999</v>
      </c>
      <c r="N84" s="6">
        <f t="shared" si="15"/>
        <v>24.275388888889001</v>
      </c>
      <c r="O84" s="6">
        <f t="shared" si="13"/>
        <v>-23.855067999999999</v>
      </c>
    </row>
    <row r="85" spans="2:15" x14ac:dyDescent="0.25">
      <c r="B85">
        <v>19933000000</v>
      </c>
      <c r="C85">
        <v>-47.367111000000001</v>
      </c>
      <c r="D85">
        <v>-40.881461999999999</v>
      </c>
      <c r="F85" s="6">
        <f t="shared" si="14"/>
        <v>24.715666666667001</v>
      </c>
      <c r="G85" s="6">
        <f t="shared" si="12"/>
        <v>-30.338094999999999</v>
      </c>
      <c r="J85">
        <v>19933000000</v>
      </c>
      <c r="K85">
        <v>-54.32338</v>
      </c>
      <c r="L85">
        <v>-45.726134999999999</v>
      </c>
      <c r="N85" s="6">
        <f t="shared" si="15"/>
        <v>24.715666666667001</v>
      </c>
      <c r="O85" s="6">
        <f t="shared" si="13"/>
        <v>-22.401308</v>
      </c>
    </row>
    <row r="86" spans="2:15" x14ac:dyDescent="0.25">
      <c r="B86">
        <v>20652000000</v>
      </c>
      <c r="C86">
        <v>-48.069339999999997</v>
      </c>
      <c r="D86">
        <v>-41.691924999999998</v>
      </c>
      <c r="F86" s="6">
        <f t="shared" si="14"/>
        <v>25.155944444444</v>
      </c>
      <c r="G86" s="6">
        <f t="shared" si="12"/>
        <v>-28.334195999999999</v>
      </c>
      <c r="J86">
        <v>20652000000</v>
      </c>
      <c r="K86">
        <v>-56.669353000000001</v>
      </c>
      <c r="L86">
        <v>-48.153697999999999</v>
      </c>
      <c r="N86" s="6">
        <f t="shared" si="15"/>
        <v>25.155944444444</v>
      </c>
      <c r="O86" s="6">
        <f t="shared" si="13"/>
        <v>-22.197001</v>
      </c>
    </row>
    <row r="87" spans="2:15" x14ac:dyDescent="0.25">
      <c r="B87">
        <v>21371000000</v>
      </c>
      <c r="C87">
        <v>-49.748992999999999</v>
      </c>
      <c r="D87">
        <v>-42.910130000000002</v>
      </c>
      <c r="F87" s="6">
        <f t="shared" si="14"/>
        <v>25.596222222222</v>
      </c>
      <c r="G87" s="6">
        <f t="shared" si="12"/>
        <v>-26.247221</v>
      </c>
      <c r="J87">
        <v>21371000000</v>
      </c>
      <c r="K87">
        <v>-54.373550000000002</v>
      </c>
      <c r="L87">
        <v>-45.632545</v>
      </c>
      <c r="N87" s="6">
        <f t="shared" si="15"/>
        <v>25.596222222222</v>
      </c>
      <c r="O87" s="6">
        <f t="shared" si="13"/>
        <v>-20.580853000000001</v>
      </c>
    </row>
    <row r="88" spans="2:15" x14ac:dyDescent="0.25">
      <c r="B88">
        <v>22090000000</v>
      </c>
      <c r="C88">
        <v>-50.466537000000002</v>
      </c>
      <c r="D88">
        <v>-43.262444000000002</v>
      </c>
      <c r="F88" s="6">
        <f t="shared" si="14"/>
        <v>26.0365</v>
      </c>
      <c r="G88" s="6">
        <f t="shared" si="12"/>
        <v>-25.31813</v>
      </c>
      <c r="J88">
        <v>22090000000</v>
      </c>
      <c r="K88">
        <v>-53.869537000000001</v>
      </c>
      <c r="L88">
        <v>-44.773868999999998</v>
      </c>
      <c r="N88" s="6">
        <f t="shared" si="15"/>
        <v>26.0365</v>
      </c>
      <c r="O88" s="6">
        <f t="shared" si="13"/>
        <v>-19.962456</v>
      </c>
    </row>
    <row r="89" spans="2:15" x14ac:dyDescent="0.25">
      <c r="B89">
        <v>22809000000</v>
      </c>
      <c r="C89">
        <v>-49.733212000000002</v>
      </c>
      <c r="D89">
        <v>-42.049568000000001</v>
      </c>
      <c r="F89" s="6">
        <f t="shared" si="14"/>
        <v>26.476777777778</v>
      </c>
      <c r="G89" s="6">
        <f t="shared" si="12"/>
        <v>-26.045794000000001</v>
      </c>
      <c r="J89">
        <v>22809000000</v>
      </c>
      <c r="K89">
        <v>-52.110061999999999</v>
      </c>
      <c r="L89">
        <v>-43.268833000000001</v>
      </c>
      <c r="N89" s="6">
        <f t="shared" si="15"/>
        <v>26.476777777778</v>
      </c>
      <c r="O89" s="6">
        <f t="shared" si="13"/>
        <v>-18.660140999999999</v>
      </c>
    </row>
    <row r="90" spans="2:15" x14ac:dyDescent="0.25">
      <c r="B90">
        <v>23528000000</v>
      </c>
      <c r="C90">
        <v>-48.906692999999997</v>
      </c>
      <c r="D90">
        <v>-40.178452</v>
      </c>
      <c r="F90" s="6">
        <f t="shared" si="14"/>
        <v>26.917055555556001</v>
      </c>
      <c r="G90" s="6">
        <f t="shared" si="12"/>
        <v>-25.87623</v>
      </c>
      <c r="J90">
        <v>23528000000</v>
      </c>
      <c r="K90">
        <v>-49.647606000000003</v>
      </c>
      <c r="L90">
        <v>-40.116912999999997</v>
      </c>
      <c r="N90" s="6">
        <f t="shared" si="15"/>
        <v>26.917055555556001</v>
      </c>
      <c r="O90" s="6">
        <f t="shared" si="13"/>
        <v>-18.842381</v>
      </c>
    </row>
    <row r="91" spans="2:15" x14ac:dyDescent="0.25">
      <c r="B91">
        <v>24247000000</v>
      </c>
      <c r="C91">
        <v>-48.303547000000002</v>
      </c>
      <c r="D91">
        <v>-38.889415999999997</v>
      </c>
      <c r="F91" s="6">
        <f t="shared" si="14"/>
        <v>27.357333333332999</v>
      </c>
      <c r="G91" s="6">
        <f t="shared" si="12"/>
        <v>-25.870611</v>
      </c>
      <c r="J91">
        <v>24247000000</v>
      </c>
      <c r="K91">
        <v>-51.027560999999999</v>
      </c>
      <c r="L91">
        <v>-40.535998999999997</v>
      </c>
      <c r="N91" s="6">
        <f t="shared" si="15"/>
        <v>27.357333333332999</v>
      </c>
      <c r="O91" s="6">
        <f t="shared" si="13"/>
        <v>-17.783132999999999</v>
      </c>
    </row>
    <row r="92" spans="2:15" x14ac:dyDescent="0.25">
      <c r="B92">
        <v>24966000000</v>
      </c>
      <c r="C92">
        <v>-46.188133000000001</v>
      </c>
      <c r="D92">
        <v>-37.484904999999998</v>
      </c>
      <c r="F92" s="6">
        <f t="shared" si="14"/>
        <v>27.797611111110999</v>
      </c>
      <c r="G92" s="6">
        <f t="shared" si="12"/>
        <v>-28.643512999999999</v>
      </c>
      <c r="J92">
        <v>24966000000</v>
      </c>
      <c r="K92">
        <v>-53.210804000000003</v>
      </c>
      <c r="L92">
        <v>-42.970745000000001</v>
      </c>
      <c r="N92" s="6">
        <f t="shared" si="15"/>
        <v>27.797611111110999</v>
      </c>
      <c r="O92" s="6">
        <f t="shared" si="13"/>
        <v>-18.194984000000002</v>
      </c>
    </row>
    <row r="93" spans="2:15" x14ac:dyDescent="0.25">
      <c r="B93">
        <v>25685000000</v>
      </c>
      <c r="C93">
        <v>-44.713585000000002</v>
      </c>
      <c r="D93">
        <v>-35.678158000000003</v>
      </c>
      <c r="F93" s="6">
        <f t="shared" si="14"/>
        <v>28.237888888889</v>
      </c>
      <c r="G93" s="6">
        <f t="shared" si="12"/>
        <v>-30.101606</v>
      </c>
      <c r="J93">
        <v>25685000000</v>
      </c>
      <c r="K93">
        <v>-53.658974000000001</v>
      </c>
      <c r="L93">
        <v>-42.828128999999997</v>
      </c>
      <c r="N93" s="6">
        <f t="shared" si="15"/>
        <v>28.237888888889</v>
      </c>
      <c r="O93" s="6">
        <f t="shared" si="13"/>
        <v>-19.133848</v>
      </c>
    </row>
    <row r="94" spans="2:15" x14ac:dyDescent="0.25">
      <c r="B94">
        <v>26404000000</v>
      </c>
      <c r="C94">
        <v>-44.185696</v>
      </c>
      <c r="D94">
        <v>-35.257885000000002</v>
      </c>
      <c r="F94" s="6">
        <f t="shared" si="14"/>
        <v>28.678166666667</v>
      </c>
      <c r="G94" s="6">
        <f t="shared" si="12"/>
        <v>-26.137813999999999</v>
      </c>
      <c r="J94">
        <v>26404000000</v>
      </c>
      <c r="K94">
        <v>-55.393180999999998</v>
      </c>
      <c r="L94">
        <v>-44.413696000000002</v>
      </c>
      <c r="N94" s="6">
        <f t="shared" si="15"/>
        <v>28.678166666667</v>
      </c>
      <c r="O94" s="6">
        <f t="shared" si="13"/>
        <v>-17.626491999999999</v>
      </c>
    </row>
    <row r="95" spans="2:15" x14ac:dyDescent="0.25">
      <c r="B95">
        <v>27123000000</v>
      </c>
      <c r="C95">
        <v>-43.157162</v>
      </c>
      <c r="D95">
        <v>-34.657688</v>
      </c>
      <c r="F95" s="6">
        <f t="shared" si="14"/>
        <v>29.118444444444002</v>
      </c>
      <c r="G95" s="6">
        <f t="shared" si="12"/>
        <v>-26.997610000000002</v>
      </c>
      <c r="J95">
        <v>27123000000</v>
      </c>
      <c r="K95">
        <v>-53.857571</v>
      </c>
      <c r="L95">
        <v>-43.521999000000001</v>
      </c>
      <c r="N95" s="6">
        <f t="shared" si="15"/>
        <v>29.118444444444002</v>
      </c>
      <c r="O95" s="6">
        <f t="shared" si="13"/>
        <v>-19.233749</v>
      </c>
    </row>
    <row r="96" spans="2:15" x14ac:dyDescent="0.25">
      <c r="B96">
        <v>27842000000</v>
      </c>
      <c r="C96">
        <v>-43.869014999999997</v>
      </c>
      <c r="D96">
        <v>-34.592419</v>
      </c>
      <c r="F96" s="6">
        <f t="shared" si="14"/>
        <v>29.558722222221999</v>
      </c>
      <c r="G96" s="6">
        <f t="shared" si="12"/>
        <v>-27.305251999999999</v>
      </c>
      <c r="J96">
        <v>27842000000</v>
      </c>
      <c r="K96">
        <v>-53.679336999999997</v>
      </c>
      <c r="L96">
        <v>-42.540886</v>
      </c>
      <c r="N96" s="6">
        <f t="shared" si="15"/>
        <v>29.558722222221999</v>
      </c>
      <c r="O96" s="6">
        <f t="shared" si="13"/>
        <v>-19.555136000000001</v>
      </c>
    </row>
    <row r="97" spans="2:16" x14ac:dyDescent="0.25">
      <c r="B97">
        <v>28561000000</v>
      </c>
      <c r="C97">
        <v>-41.852352000000003</v>
      </c>
      <c r="D97">
        <v>-31.179881999999999</v>
      </c>
      <c r="F97" s="6">
        <f t="shared" si="14"/>
        <v>29.998999999999999</v>
      </c>
      <c r="G97" s="6">
        <f t="shared" si="12"/>
        <v>-28.489649</v>
      </c>
      <c r="J97">
        <v>28561000000</v>
      </c>
      <c r="K97">
        <v>-51.341751000000002</v>
      </c>
      <c r="L97">
        <v>-40.757874000000001</v>
      </c>
      <c r="N97" s="6">
        <f t="shared" si="15"/>
        <v>29.998999999999999</v>
      </c>
      <c r="O97" s="6">
        <f t="shared" si="13"/>
        <v>-20.204734999999999</v>
      </c>
    </row>
    <row r="98" spans="2:16" x14ac:dyDescent="0.25">
      <c r="B98">
        <v>29280000000</v>
      </c>
      <c r="C98">
        <v>-42.990921</v>
      </c>
      <c r="D98">
        <v>-31.828980999999999</v>
      </c>
      <c r="F98" s="6" t="s">
        <v>25</v>
      </c>
      <c r="J98">
        <v>29280000000</v>
      </c>
      <c r="K98">
        <v>-52.304690999999998</v>
      </c>
      <c r="L98">
        <v>-41.340012000000002</v>
      </c>
      <c r="N98" s="6" t="s">
        <v>25</v>
      </c>
    </row>
    <row r="99" spans="2:16" x14ac:dyDescent="0.25">
      <c r="B99">
        <v>29999000000</v>
      </c>
      <c r="C99">
        <v>-42.367420000000003</v>
      </c>
      <c r="D99">
        <v>-29.928501000000001</v>
      </c>
      <c r="J99">
        <v>29999000000</v>
      </c>
      <c r="K99">
        <v>-58.991878999999997</v>
      </c>
      <c r="L99">
        <v>-46.824959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2Rx1L dBc Log Mag(dB)</v>
      </c>
      <c r="H102" s="35">
        <v>2</v>
      </c>
      <c r="N102" s="6" t="s">
        <v>23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5.0170000000000003</v>
      </c>
      <c r="G103" s="6">
        <f t="shared" si="16"/>
        <v>-70.934028999999995</v>
      </c>
      <c r="H103" s="36">
        <f>ABS(AVERAGE(G103:G121)-(H102-1)*5)</f>
        <v>56.969202947368423</v>
      </c>
      <c r="J103" t="s">
        <v>28</v>
      </c>
      <c r="N103" s="6">
        <f t="shared" ref="N103:N121" si="19">J129/1000000000</f>
        <v>5.0170000000000003</v>
      </c>
      <c r="O103" s="6">
        <f t="shared" si="17"/>
        <v>-59.455069999999999</v>
      </c>
      <c r="P103" s="36">
        <f>ABS(AVERAGE(O103:O121)-(P102-1)*5)</f>
        <v>57.83148263157895</v>
      </c>
    </row>
    <row r="104" spans="2:16" x14ac:dyDescent="0.25">
      <c r="B104" t="s">
        <v>23</v>
      </c>
      <c r="C104" t="s">
        <v>132</v>
      </c>
      <c r="D104" t="s">
        <v>38</v>
      </c>
      <c r="F104" s="6">
        <f t="shared" si="18"/>
        <v>5.6552222222222008</v>
      </c>
      <c r="G104" s="6">
        <f t="shared" si="16"/>
        <v>-59.584347000000001</v>
      </c>
      <c r="J104" t="s">
        <v>23</v>
      </c>
      <c r="K104" t="s">
        <v>132</v>
      </c>
      <c r="L104" t="s">
        <v>38</v>
      </c>
      <c r="N104" s="6">
        <f t="shared" si="19"/>
        <v>5.6552222222222008</v>
      </c>
      <c r="O104" s="6">
        <f t="shared" si="17"/>
        <v>-59.408489000000003</v>
      </c>
    </row>
    <row r="105" spans="2:16" x14ac:dyDescent="0.25">
      <c r="B105">
        <v>22074000000</v>
      </c>
      <c r="C105">
        <v>-36.600292000000003</v>
      </c>
      <c r="D105">
        <v>-30.156866000000001</v>
      </c>
      <c r="F105" s="6">
        <f t="shared" si="18"/>
        <v>6.2934444444443995</v>
      </c>
      <c r="G105" s="6">
        <f t="shared" si="16"/>
        <v>-59.644188</v>
      </c>
      <c r="J105">
        <v>22074000000</v>
      </c>
      <c r="K105">
        <v>-31.733989999999999</v>
      </c>
      <c r="L105">
        <v>-23.487181</v>
      </c>
      <c r="N105" s="6">
        <f t="shared" si="19"/>
        <v>6.2934444444443995</v>
      </c>
      <c r="O105" s="6">
        <f t="shared" si="17"/>
        <v>-73.061233999999999</v>
      </c>
    </row>
    <row r="106" spans="2:16" x14ac:dyDescent="0.25">
      <c r="B106">
        <v>22514277777.778</v>
      </c>
      <c r="C106">
        <v>-39.568184000000002</v>
      </c>
      <c r="D106">
        <v>-33.551445000000001</v>
      </c>
      <c r="F106" s="6">
        <f t="shared" si="18"/>
        <v>6.9316666666667004</v>
      </c>
      <c r="G106" s="6">
        <f t="shared" si="16"/>
        <v>-72.897270000000006</v>
      </c>
      <c r="J106">
        <v>22514277777.778</v>
      </c>
      <c r="K106">
        <v>-32.501506999999997</v>
      </c>
      <c r="L106">
        <v>-24.543879</v>
      </c>
      <c r="N106" s="6">
        <f t="shared" si="19"/>
        <v>6.9316666666667004</v>
      </c>
      <c r="O106" s="6">
        <f t="shared" si="17"/>
        <v>-63.785542</v>
      </c>
    </row>
    <row r="107" spans="2:16" x14ac:dyDescent="0.25">
      <c r="B107">
        <v>22954555555.556</v>
      </c>
      <c r="C107">
        <v>-37.311844000000001</v>
      </c>
      <c r="D107">
        <v>-31.259733000000001</v>
      </c>
      <c r="F107" s="6">
        <f t="shared" si="18"/>
        <v>7.5698888888889</v>
      </c>
      <c r="G107" s="6">
        <f t="shared" si="16"/>
        <v>-58.567982000000001</v>
      </c>
      <c r="J107">
        <v>22954555555.556</v>
      </c>
      <c r="K107">
        <v>-30.963234</v>
      </c>
      <c r="L107">
        <v>-22.878067000000001</v>
      </c>
      <c r="N107" s="6">
        <f t="shared" si="19"/>
        <v>7.5698888888889</v>
      </c>
      <c r="O107" s="6">
        <f t="shared" si="17"/>
        <v>-57.632590999999998</v>
      </c>
    </row>
    <row r="108" spans="2:16" x14ac:dyDescent="0.25">
      <c r="B108">
        <v>23394833333.333</v>
      </c>
      <c r="C108">
        <v>-39.334209000000001</v>
      </c>
      <c r="D108">
        <v>-32.732253999999998</v>
      </c>
      <c r="F108" s="6">
        <f t="shared" si="18"/>
        <v>8.2081111111110996</v>
      </c>
      <c r="G108" s="6">
        <f t="shared" si="16"/>
        <v>-49.642941</v>
      </c>
      <c r="J108">
        <v>23394833333.333</v>
      </c>
      <c r="K108">
        <v>-32.615482</v>
      </c>
      <c r="L108">
        <v>-24.031378</v>
      </c>
      <c r="N108" s="6">
        <f t="shared" si="19"/>
        <v>8.2081111111110996</v>
      </c>
      <c r="O108" s="6">
        <f t="shared" si="17"/>
        <v>-57.440891000000001</v>
      </c>
    </row>
    <row r="109" spans="2:16" x14ac:dyDescent="0.25">
      <c r="B109">
        <v>23835111111.111</v>
      </c>
      <c r="C109">
        <v>-35.995266000000001</v>
      </c>
      <c r="D109">
        <v>-29.509616999999999</v>
      </c>
      <c r="F109" s="6">
        <f t="shared" si="18"/>
        <v>8.8463333333333001</v>
      </c>
      <c r="G109" s="6">
        <f t="shared" si="16"/>
        <v>-54.965266999999997</v>
      </c>
      <c r="J109">
        <v>23835111111.111</v>
      </c>
      <c r="K109">
        <v>-31.657404</v>
      </c>
      <c r="L109">
        <v>-23.060161999999998</v>
      </c>
      <c r="N109" s="6">
        <f t="shared" si="19"/>
        <v>8.8463333333333001</v>
      </c>
      <c r="O109" s="6">
        <f t="shared" si="17"/>
        <v>-61.041119000000002</v>
      </c>
    </row>
    <row r="110" spans="2:16" x14ac:dyDescent="0.25">
      <c r="B110">
        <v>24275388888.889</v>
      </c>
      <c r="C110">
        <v>-37.138390000000001</v>
      </c>
      <c r="D110">
        <v>-30.760974999999998</v>
      </c>
      <c r="F110" s="6">
        <f t="shared" si="18"/>
        <v>9.4845555555556</v>
      </c>
      <c r="G110" s="6">
        <f t="shared" si="16"/>
        <v>-52.102595999999998</v>
      </c>
      <c r="J110">
        <v>24275388888.889</v>
      </c>
      <c r="K110">
        <v>-32.370728</v>
      </c>
      <c r="L110">
        <v>-23.855067999999999</v>
      </c>
      <c r="N110" s="6">
        <f t="shared" si="19"/>
        <v>9.4845555555556</v>
      </c>
      <c r="O110" s="6">
        <f t="shared" si="17"/>
        <v>-56.507393</v>
      </c>
    </row>
    <row r="111" spans="2:16" x14ac:dyDescent="0.25">
      <c r="B111">
        <v>24715666666.667</v>
      </c>
      <c r="C111">
        <v>-37.176960000000001</v>
      </c>
      <c r="D111">
        <v>-30.338094999999999</v>
      </c>
      <c r="F111" s="6">
        <f t="shared" si="18"/>
        <v>10.122777777777999</v>
      </c>
      <c r="G111" s="6">
        <f t="shared" si="16"/>
        <v>-45.894587999999999</v>
      </c>
      <c r="J111">
        <v>24715666666.667</v>
      </c>
      <c r="K111">
        <v>-31.142310999999999</v>
      </c>
      <c r="L111">
        <v>-22.401308</v>
      </c>
      <c r="N111" s="6">
        <f t="shared" si="19"/>
        <v>10.122777777777999</v>
      </c>
      <c r="O111" s="6">
        <f t="shared" si="17"/>
        <v>-53.798400999999998</v>
      </c>
    </row>
    <row r="112" spans="2:16" x14ac:dyDescent="0.25">
      <c r="B112">
        <v>25155944444.444</v>
      </c>
      <c r="C112">
        <v>-35.538288000000001</v>
      </c>
      <c r="D112">
        <v>-28.334195999999999</v>
      </c>
      <c r="F112" s="6">
        <f t="shared" si="18"/>
        <v>10.760999999999999</v>
      </c>
      <c r="G112" s="6">
        <f t="shared" si="16"/>
        <v>-51.357433</v>
      </c>
      <c r="J112">
        <v>25155944444.444</v>
      </c>
      <c r="K112">
        <v>-31.292669</v>
      </c>
      <c r="L112">
        <v>-22.197001</v>
      </c>
      <c r="N112" s="6">
        <f t="shared" si="19"/>
        <v>10.760999999999999</v>
      </c>
      <c r="O112" s="6">
        <f t="shared" si="17"/>
        <v>-56.589798000000002</v>
      </c>
    </row>
    <row r="113" spans="2:16" x14ac:dyDescent="0.25">
      <c r="B113">
        <v>25596222222.222</v>
      </c>
      <c r="C113">
        <v>-33.930861999999998</v>
      </c>
      <c r="D113">
        <v>-26.247221</v>
      </c>
      <c r="F113" s="6">
        <f t="shared" si="18"/>
        <v>11.399222222222001</v>
      </c>
      <c r="G113" s="6">
        <f t="shared" si="16"/>
        <v>-49.142479000000002</v>
      </c>
      <c r="J113">
        <v>25596222222.222</v>
      </c>
      <c r="K113">
        <v>-29.422083000000001</v>
      </c>
      <c r="L113">
        <v>-20.580853000000001</v>
      </c>
      <c r="N113" s="6">
        <f t="shared" si="19"/>
        <v>11.399222222222001</v>
      </c>
      <c r="O113" s="6">
        <f t="shared" si="17"/>
        <v>-60.452423000000003</v>
      </c>
    </row>
    <row r="114" spans="2:16" x14ac:dyDescent="0.25">
      <c r="B114">
        <v>26036500000</v>
      </c>
      <c r="C114">
        <v>-34.046374999999998</v>
      </c>
      <c r="D114">
        <v>-25.31813</v>
      </c>
      <c r="F114" s="6">
        <f t="shared" si="18"/>
        <v>12.037444444444001</v>
      </c>
      <c r="G114" s="6">
        <f t="shared" si="16"/>
        <v>-41.760902000000002</v>
      </c>
      <c r="J114">
        <v>26036500000</v>
      </c>
      <c r="K114">
        <v>-29.493151000000001</v>
      </c>
      <c r="L114">
        <v>-19.962456</v>
      </c>
      <c r="N114" s="6">
        <f t="shared" si="19"/>
        <v>12.037444444444001</v>
      </c>
      <c r="O114" s="6">
        <f t="shared" si="17"/>
        <v>-54.901020000000003</v>
      </c>
    </row>
    <row r="115" spans="2:16" x14ac:dyDescent="0.25">
      <c r="B115">
        <v>26476777777.778</v>
      </c>
      <c r="C115">
        <v>-35.459923000000003</v>
      </c>
      <c r="D115">
        <v>-26.045794000000001</v>
      </c>
      <c r="F115" s="6">
        <f t="shared" si="18"/>
        <v>12.675666666667</v>
      </c>
      <c r="G115" s="6">
        <f t="shared" si="16"/>
        <v>-37.088706999999999</v>
      </c>
      <c r="J115">
        <v>26476777777.778</v>
      </c>
      <c r="K115">
        <v>-29.151705</v>
      </c>
      <c r="L115">
        <v>-18.660140999999999</v>
      </c>
      <c r="N115" s="6">
        <f t="shared" si="19"/>
        <v>12.675666666667</v>
      </c>
      <c r="O115" s="6">
        <f t="shared" si="17"/>
        <v>-45.220219</v>
      </c>
    </row>
    <row r="116" spans="2:16" x14ac:dyDescent="0.25">
      <c r="B116">
        <v>26917055555.556</v>
      </c>
      <c r="C116">
        <v>-34.579459999999997</v>
      </c>
      <c r="D116">
        <v>-25.87623</v>
      </c>
      <c r="F116" s="6">
        <f t="shared" si="18"/>
        <v>13.313888888889</v>
      </c>
      <c r="G116" s="6">
        <f t="shared" si="16"/>
        <v>-47.874175999999999</v>
      </c>
      <c r="J116">
        <v>26917055555.556</v>
      </c>
      <c r="K116">
        <v>-29.082439000000001</v>
      </c>
      <c r="L116">
        <v>-18.842381</v>
      </c>
      <c r="N116" s="6">
        <f t="shared" si="19"/>
        <v>13.313888888889</v>
      </c>
      <c r="O116" s="6">
        <f t="shared" si="17"/>
        <v>-42.300643999999998</v>
      </c>
    </row>
    <row r="117" spans="2:16" x14ac:dyDescent="0.25">
      <c r="B117">
        <v>27357333333.333</v>
      </c>
      <c r="C117">
        <v>-34.906039999999997</v>
      </c>
      <c r="D117">
        <v>-25.870611</v>
      </c>
      <c r="F117" s="6">
        <f t="shared" si="18"/>
        <v>13.952111111111</v>
      </c>
      <c r="G117" s="6">
        <f t="shared" si="16"/>
        <v>-55.864097999999998</v>
      </c>
      <c r="J117">
        <v>27357333333.333</v>
      </c>
      <c r="K117">
        <v>-28.613976999999998</v>
      </c>
      <c r="L117">
        <v>-17.783132999999999</v>
      </c>
      <c r="N117" s="6">
        <f t="shared" si="19"/>
        <v>13.952111111111</v>
      </c>
      <c r="O117" s="6">
        <f t="shared" si="17"/>
        <v>-48.207985000000001</v>
      </c>
    </row>
    <row r="118" spans="2:16" x14ac:dyDescent="0.25">
      <c r="B118">
        <v>27797611111.111</v>
      </c>
      <c r="C118">
        <v>-37.57132</v>
      </c>
      <c r="D118">
        <v>-28.643512999999999</v>
      </c>
      <c r="F118" s="6">
        <f t="shared" si="18"/>
        <v>14.590333333333</v>
      </c>
      <c r="G118" s="6">
        <f t="shared" si="16"/>
        <v>-50.856845999999997</v>
      </c>
      <c r="J118">
        <v>27797611111.111</v>
      </c>
      <c r="K118">
        <v>-29.174468999999998</v>
      </c>
      <c r="L118">
        <v>-18.194984000000002</v>
      </c>
      <c r="N118" s="6">
        <f t="shared" si="19"/>
        <v>14.590333333333</v>
      </c>
      <c r="O118" s="6">
        <f t="shared" si="17"/>
        <v>-42.235886000000001</v>
      </c>
    </row>
    <row r="119" spans="2:16" x14ac:dyDescent="0.25">
      <c r="B119">
        <v>28237888888.889</v>
      </c>
      <c r="C119">
        <v>-38.601081999999998</v>
      </c>
      <c r="D119">
        <v>-30.101606</v>
      </c>
      <c r="F119" s="6">
        <f t="shared" si="18"/>
        <v>15.228555555555999</v>
      </c>
      <c r="G119" s="6">
        <f t="shared" si="16"/>
        <v>-58.593876000000002</v>
      </c>
      <c r="J119">
        <v>28237888888.889</v>
      </c>
      <c r="K119">
        <v>-29.469421000000001</v>
      </c>
      <c r="L119">
        <v>-19.133848</v>
      </c>
      <c r="N119" s="6">
        <f t="shared" si="19"/>
        <v>15.228555555555999</v>
      </c>
      <c r="O119" s="6">
        <f t="shared" si="17"/>
        <v>-38.819878000000003</v>
      </c>
    </row>
    <row r="120" spans="2:16" x14ac:dyDescent="0.25">
      <c r="B120">
        <v>28678166666.667</v>
      </c>
      <c r="C120">
        <v>-35.414409999999997</v>
      </c>
      <c r="D120">
        <v>-26.137813999999999</v>
      </c>
      <c r="F120" s="6">
        <f t="shared" si="18"/>
        <v>15.866777777777999</v>
      </c>
      <c r="G120" s="6">
        <f t="shared" si="16"/>
        <v>-36.558619999999998</v>
      </c>
      <c r="J120">
        <v>28678166666.667</v>
      </c>
      <c r="K120">
        <v>-28.764944</v>
      </c>
      <c r="L120">
        <v>-17.626491999999999</v>
      </c>
      <c r="N120" s="6">
        <f t="shared" si="19"/>
        <v>15.866777777777999</v>
      </c>
      <c r="O120" s="6">
        <f t="shared" si="17"/>
        <v>-37.725048000000001</v>
      </c>
    </row>
    <row r="121" spans="2:16" x14ac:dyDescent="0.25">
      <c r="B121">
        <v>29118444444.444</v>
      </c>
      <c r="C121">
        <v>-37.670077999999997</v>
      </c>
      <c r="D121">
        <v>-26.997610000000002</v>
      </c>
      <c r="F121" s="6">
        <f t="shared" si="18"/>
        <v>16.504999999999999</v>
      </c>
      <c r="G121" s="6">
        <f t="shared" si="16"/>
        <v>-34.084510999999999</v>
      </c>
      <c r="J121">
        <v>29118444444.444</v>
      </c>
      <c r="K121">
        <v>-29.817625</v>
      </c>
      <c r="L121">
        <v>-19.233749</v>
      </c>
      <c r="N121" s="6">
        <f t="shared" si="19"/>
        <v>16.504999999999999</v>
      </c>
      <c r="O121" s="6">
        <f t="shared" si="17"/>
        <v>-35.214539000000002</v>
      </c>
    </row>
    <row r="122" spans="2:16" x14ac:dyDescent="0.25">
      <c r="B122">
        <v>29558722222.222</v>
      </c>
      <c r="C122">
        <v>-38.467190000000002</v>
      </c>
      <c r="D122">
        <v>-27.305251999999999</v>
      </c>
      <c r="F122" s="6" t="s">
        <v>25</v>
      </c>
      <c r="J122">
        <v>29558722222.222</v>
      </c>
      <c r="K122">
        <v>-30.519815000000001</v>
      </c>
      <c r="L122">
        <v>-19.555136000000001</v>
      </c>
      <c r="N122" s="6" t="s">
        <v>25</v>
      </c>
    </row>
    <row r="123" spans="2:16" x14ac:dyDescent="0.25">
      <c r="B123">
        <v>29999000000</v>
      </c>
      <c r="C123">
        <v>-40.928570000000001</v>
      </c>
      <c r="D123">
        <v>-28.489649</v>
      </c>
      <c r="J123">
        <v>29999000000</v>
      </c>
      <c r="K123">
        <v>-32.371654999999997</v>
      </c>
      <c r="L123">
        <v>-20.204734999999999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2Rx2L dBc Log Mag(dB)</v>
      </c>
      <c r="H126" s="35">
        <v>2</v>
      </c>
      <c r="N126" s="6" t="s">
        <v>23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5.0170000000000003</v>
      </c>
      <c r="G127" s="6">
        <f t="shared" si="20"/>
        <v>-61.315182</v>
      </c>
      <c r="H127" s="36">
        <f>ABS(AVERAGE(G127:G145)-(H126-1)*5)</f>
        <v>58.682550157894738</v>
      </c>
      <c r="J127" t="s">
        <v>29</v>
      </c>
      <c r="N127" s="6">
        <f t="shared" ref="N127:N145" si="23">J153/1000000000</f>
        <v>5.0170000000000003</v>
      </c>
      <c r="O127" s="6">
        <f t="shared" si="21"/>
        <v>-57.347515000000001</v>
      </c>
      <c r="P127" s="36">
        <f>ABS(AVERAGE(O127:O145)-(P126-1)*5)</f>
        <v>60.079323421052642</v>
      </c>
    </row>
    <row r="128" spans="2:16" x14ac:dyDescent="0.25">
      <c r="B128" t="s">
        <v>23</v>
      </c>
      <c r="C128" t="s">
        <v>133</v>
      </c>
      <c r="D128" t="s">
        <v>39</v>
      </c>
      <c r="F128" s="6">
        <f t="shared" si="22"/>
        <v>6.32125</v>
      </c>
      <c r="G128" s="6">
        <f t="shared" si="20"/>
        <v>-61.685783000000001</v>
      </c>
      <c r="J128" t="s">
        <v>23</v>
      </c>
      <c r="K128" t="s">
        <v>133</v>
      </c>
      <c r="L128" t="s">
        <v>39</v>
      </c>
      <c r="N128" s="6">
        <f t="shared" si="23"/>
        <v>6.32125</v>
      </c>
      <c r="O128" s="6">
        <f t="shared" si="21"/>
        <v>-56.165740999999997</v>
      </c>
    </row>
    <row r="129" spans="2:15" x14ac:dyDescent="0.25">
      <c r="B129">
        <v>5017000000</v>
      </c>
      <c r="C129">
        <v>-77.377457000000007</v>
      </c>
      <c r="D129">
        <v>-70.934028999999995</v>
      </c>
      <c r="F129" s="6">
        <f t="shared" si="22"/>
        <v>7.6254999999999997</v>
      </c>
      <c r="G129" s="6">
        <f t="shared" si="20"/>
        <v>-60.358189000000003</v>
      </c>
      <c r="J129">
        <v>5017000000</v>
      </c>
      <c r="K129">
        <v>-67.701881</v>
      </c>
      <c r="L129">
        <v>-59.455069999999999</v>
      </c>
      <c r="N129" s="6">
        <f t="shared" si="23"/>
        <v>7.6254999999999997</v>
      </c>
      <c r="O129" s="6">
        <f t="shared" si="21"/>
        <v>-53.928359999999998</v>
      </c>
    </row>
    <row r="130" spans="2:15" x14ac:dyDescent="0.25">
      <c r="B130">
        <v>5655222222.2222004</v>
      </c>
      <c r="C130">
        <v>-65.601082000000005</v>
      </c>
      <c r="D130">
        <v>-59.584347000000001</v>
      </c>
      <c r="F130" s="6">
        <f t="shared" si="22"/>
        <v>8.9297500000000003</v>
      </c>
      <c r="G130" s="6">
        <f t="shared" si="20"/>
        <v>-61.802937</v>
      </c>
      <c r="J130">
        <v>5655222222.2222004</v>
      </c>
      <c r="K130">
        <v>-67.366118999999998</v>
      </c>
      <c r="L130">
        <v>-59.408489000000003</v>
      </c>
      <c r="N130" s="6">
        <f t="shared" si="23"/>
        <v>8.9297500000000003</v>
      </c>
      <c r="O130" s="6">
        <f t="shared" si="21"/>
        <v>-52.198154000000002</v>
      </c>
    </row>
    <row r="131" spans="2:15" x14ac:dyDescent="0.25">
      <c r="B131">
        <v>6293444444.4443998</v>
      </c>
      <c r="C131">
        <v>-65.696297000000001</v>
      </c>
      <c r="D131">
        <v>-59.644188</v>
      </c>
      <c r="F131" s="6">
        <f t="shared" si="22"/>
        <v>10.234</v>
      </c>
      <c r="G131" s="6">
        <f t="shared" si="20"/>
        <v>-60.200099999999999</v>
      </c>
      <c r="J131">
        <v>6293444444.4443998</v>
      </c>
      <c r="K131">
        <v>-81.1464</v>
      </c>
      <c r="L131">
        <v>-73.061233999999999</v>
      </c>
      <c r="N131" s="6">
        <f t="shared" si="23"/>
        <v>10.234</v>
      </c>
      <c r="O131" s="6">
        <f t="shared" si="21"/>
        <v>-53.052742000000002</v>
      </c>
    </row>
    <row r="132" spans="2:15" x14ac:dyDescent="0.25">
      <c r="B132">
        <v>6931666666.6667004</v>
      </c>
      <c r="C132">
        <v>-79.499222000000003</v>
      </c>
      <c r="D132">
        <v>-72.897270000000006</v>
      </c>
      <c r="F132" s="6">
        <f t="shared" si="22"/>
        <v>11.53825</v>
      </c>
      <c r="G132" s="6">
        <f t="shared" si="20"/>
        <v>-53.770778999999997</v>
      </c>
      <c r="J132">
        <v>6931666666.6667004</v>
      </c>
      <c r="K132">
        <v>-72.369643999999994</v>
      </c>
      <c r="L132">
        <v>-63.785542</v>
      </c>
      <c r="N132" s="6">
        <f t="shared" si="23"/>
        <v>11.53825</v>
      </c>
      <c r="O132" s="6">
        <f t="shared" si="21"/>
        <v>-53.956097</v>
      </c>
    </row>
    <row r="133" spans="2:15" x14ac:dyDescent="0.25">
      <c r="B133">
        <v>7569888888.8888998</v>
      </c>
      <c r="C133">
        <v>-65.053627000000006</v>
      </c>
      <c r="D133">
        <v>-58.567982000000001</v>
      </c>
      <c r="F133" s="6">
        <f t="shared" si="22"/>
        <v>12.842499999999999</v>
      </c>
      <c r="G133" s="6">
        <f t="shared" si="20"/>
        <v>-54.257511000000001</v>
      </c>
      <c r="J133">
        <v>7569888888.8888998</v>
      </c>
      <c r="K133">
        <v>-66.229836000000006</v>
      </c>
      <c r="L133">
        <v>-57.632590999999998</v>
      </c>
      <c r="N133" s="6">
        <f t="shared" si="23"/>
        <v>12.842499999999999</v>
      </c>
      <c r="O133" s="6">
        <f t="shared" si="21"/>
        <v>-53.152683000000003</v>
      </c>
    </row>
    <row r="134" spans="2:15" x14ac:dyDescent="0.25">
      <c r="B134">
        <v>8208111111.1111002</v>
      </c>
      <c r="C134">
        <v>-56.020355000000002</v>
      </c>
      <c r="D134">
        <v>-49.642941</v>
      </c>
      <c r="F134" s="6">
        <f t="shared" si="22"/>
        <v>14.146750000000001</v>
      </c>
      <c r="G134" s="6">
        <f t="shared" si="20"/>
        <v>-55.207405000000001</v>
      </c>
      <c r="J134">
        <v>8208111111.1111002</v>
      </c>
      <c r="K134">
        <v>-65.956551000000005</v>
      </c>
      <c r="L134">
        <v>-57.440891000000001</v>
      </c>
      <c r="N134" s="6">
        <f t="shared" si="23"/>
        <v>14.146750000000001</v>
      </c>
      <c r="O134" s="6">
        <f t="shared" si="21"/>
        <v>-55.543197999999997</v>
      </c>
    </row>
    <row r="135" spans="2:15" x14ac:dyDescent="0.25">
      <c r="B135">
        <v>8846333333.3332996</v>
      </c>
      <c r="C135">
        <v>-61.804130999999998</v>
      </c>
      <c r="D135">
        <v>-54.965266999999997</v>
      </c>
      <c r="F135" s="6">
        <f t="shared" si="22"/>
        <v>15.451000000000001</v>
      </c>
      <c r="G135" s="6">
        <f t="shared" si="20"/>
        <v>-52.280582000000003</v>
      </c>
      <c r="J135">
        <v>8846333333.3332996</v>
      </c>
      <c r="K135">
        <v>-69.782120000000006</v>
      </c>
      <c r="L135">
        <v>-61.041119000000002</v>
      </c>
      <c r="N135" s="6">
        <f t="shared" si="23"/>
        <v>15.451000000000001</v>
      </c>
      <c r="O135" s="6">
        <f t="shared" si="21"/>
        <v>-53.609478000000003</v>
      </c>
    </row>
    <row r="136" spans="2:15" x14ac:dyDescent="0.25">
      <c r="B136">
        <v>9484555555.5555992</v>
      </c>
      <c r="C136">
        <v>-59.306690000000003</v>
      </c>
      <c r="D136">
        <v>-52.102595999999998</v>
      </c>
      <c r="F136" s="6">
        <f t="shared" si="22"/>
        <v>16.75525</v>
      </c>
      <c r="G136" s="6">
        <f t="shared" si="20"/>
        <v>-53.188160000000003</v>
      </c>
      <c r="J136">
        <v>9484555555.5555992</v>
      </c>
      <c r="K136">
        <v>-65.603058000000004</v>
      </c>
      <c r="L136">
        <v>-56.507393</v>
      </c>
      <c r="N136" s="6">
        <f t="shared" si="23"/>
        <v>16.75525</v>
      </c>
      <c r="O136" s="6">
        <f t="shared" si="21"/>
        <v>-59.326675000000002</v>
      </c>
    </row>
    <row r="137" spans="2:15" x14ac:dyDescent="0.25">
      <c r="B137">
        <v>10122777777.778</v>
      </c>
      <c r="C137">
        <v>-53.578232</v>
      </c>
      <c r="D137">
        <v>-45.894587999999999</v>
      </c>
      <c r="F137" s="6">
        <f t="shared" si="22"/>
        <v>18.0595</v>
      </c>
      <c r="G137" s="6">
        <f t="shared" si="20"/>
        <v>-58.243740000000003</v>
      </c>
      <c r="J137">
        <v>10122777777.778</v>
      </c>
      <c r="K137">
        <v>-62.639628999999999</v>
      </c>
      <c r="L137">
        <v>-53.798400999999998</v>
      </c>
      <c r="N137" s="6">
        <f t="shared" si="23"/>
        <v>18.0595</v>
      </c>
      <c r="O137" s="6">
        <f t="shared" si="21"/>
        <v>-59.467742999999999</v>
      </c>
    </row>
    <row r="138" spans="2:15" x14ac:dyDescent="0.25">
      <c r="B138">
        <v>10761000000</v>
      </c>
      <c r="C138">
        <v>-60.085678000000001</v>
      </c>
      <c r="D138">
        <v>-51.357433</v>
      </c>
      <c r="F138" s="6">
        <f t="shared" si="22"/>
        <v>19.36375</v>
      </c>
      <c r="G138" s="6">
        <f t="shared" si="20"/>
        <v>-50.292686000000003</v>
      </c>
      <c r="J138">
        <v>10761000000</v>
      </c>
      <c r="K138">
        <v>-66.120491000000001</v>
      </c>
      <c r="L138">
        <v>-56.589798000000002</v>
      </c>
      <c r="N138" s="6">
        <f t="shared" si="23"/>
        <v>19.36375</v>
      </c>
      <c r="O138" s="6">
        <f t="shared" si="21"/>
        <v>-69.066688999999997</v>
      </c>
    </row>
    <row r="139" spans="2:15" x14ac:dyDescent="0.25">
      <c r="B139">
        <v>11399222222.222</v>
      </c>
      <c r="C139">
        <v>-58.556609999999999</v>
      </c>
      <c r="D139">
        <v>-49.142479000000002</v>
      </c>
      <c r="F139" s="6">
        <f t="shared" si="22"/>
        <v>20.667999999999999</v>
      </c>
      <c r="G139" s="6">
        <f t="shared" si="20"/>
        <v>-49.301524999999998</v>
      </c>
      <c r="J139">
        <v>11399222222.222</v>
      </c>
      <c r="K139">
        <v>-70.943984999999998</v>
      </c>
      <c r="L139">
        <v>-60.452423000000003</v>
      </c>
      <c r="N139" s="6">
        <f t="shared" si="23"/>
        <v>20.667999999999999</v>
      </c>
      <c r="O139" s="6">
        <f t="shared" si="21"/>
        <v>-58.728706000000003</v>
      </c>
    </row>
    <row r="140" spans="2:15" x14ac:dyDescent="0.25">
      <c r="B140">
        <v>12037444444.444</v>
      </c>
      <c r="C140">
        <v>-50.464129999999997</v>
      </c>
      <c r="D140">
        <v>-41.760902000000002</v>
      </c>
      <c r="F140" s="6">
        <f t="shared" si="22"/>
        <v>21.972249999999999</v>
      </c>
      <c r="G140" s="6">
        <f t="shared" si="20"/>
        <v>-50.532566000000003</v>
      </c>
      <c r="J140">
        <v>12037444444.444</v>
      </c>
      <c r="K140">
        <v>-65.141075000000001</v>
      </c>
      <c r="L140">
        <v>-54.901020000000003</v>
      </c>
      <c r="N140" s="6">
        <f t="shared" si="23"/>
        <v>21.972249999999999</v>
      </c>
      <c r="O140" s="6">
        <f t="shared" si="21"/>
        <v>-59.087131999999997</v>
      </c>
    </row>
    <row r="141" spans="2:15" x14ac:dyDescent="0.25">
      <c r="B141">
        <v>12675666666.667</v>
      </c>
      <c r="C141">
        <v>-46.124138000000002</v>
      </c>
      <c r="D141">
        <v>-37.088706999999999</v>
      </c>
      <c r="F141" s="6">
        <f t="shared" si="22"/>
        <v>23.276499999999999</v>
      </c>
      <c r="G141" s="6">
        <f t="shared" si="20"/>
        <v>-59.371009999999998</v>
      </c>
      <c r="J141">
        <v>12675666666.667</v>
      </c>
      <c r="K141">
        <v>-56.051063999999997</v>
      </c>
      <c r="L141">
        <v>-45.220219</v>
      </c>
      <c r="N141" s="6">
        <f t="shared" si="23"/>
        <v>23.276499999999999</v>
      </c>
      <c r="O141" s="6">
        <f t="shared" si="21"/>
        <v>-61.320770000000003</v>
      </c>
    </row>
    <row r="142" spans="2:15" x14ac:dyDescent="0.25">
      <c r="B142">
        <v>13313888888.889</v>
      </c>
      <c r="C142">
        <v>-56.801986999999997</v>
      </c>
      <c r="D142">
        <v>-47.874175999999999</v>
      </c>
      <c r="F142" s="6">
        <f t="shared" si="22"/>
        <v>24.580749999999998</v>
      </c>
      <c r="G142" s="6">
        <f t="shared" si="20"/>
        <v>-49.831645999999999</v>
      </c>
      <c r="J142">
        <v>13313888888.889</v>
      </c>
      <c r="K142">
        <v>-53.280127999999998</v>
      </c>
      <c r="L142">
        <v>-42.300643999999998</v>
      </c>
      <c r="N142" s="6">
        <f t="shared" si="23"/>
        <v>24.580749999999998</v>
      </c>
      <c r="O142" s="6">
        <f t="shared" si="21"/>
        <v>-66.884529000000001</v>
      </c>
    </row>
    <row r="143" spans="2:15" x14ac:dyDescent="0.25">
      <c r="B143">
        <v>13952111111.111</v>
      </c>
      <c r="C143">
        <v>-64.363570999999993</v>
      </c>
      <c r="D143">
        <v>-55.864097999999998</v>
      </c>
      <c r="F143" s="6">
        <f t="shared" si="22"/>
        <v>25.885000000000002</v>
      </c>
      <c r="G143" s="6">
        <f t="shared" si="20"/>
        <v>-49.047604</v>
      </c>
      <c r="J143">
        <v>13952111111.111</v>
      </c>
      <c r="K143">
        <v>-58.543556000000002</v>
      </c>
      <c r="L143">
        <v>-48.207985000000001</v>
      </c>
      <c r="N143" s="6">
        <f t="shared" si="23"/>
        <v>25.885000000000002</v>
      </c>
      <c r="O143" s="6">
        <f t="shared" si="21"/>
        <v>-45.948383</v>
      </c>
    </row>
    <row r="144" spans="2:15" x14ac:dyDescent="0.25">
      <c r="B144">
        <v>14590333333.333</v>
      </c>
      <c r="C144">
        <v>-60.133442000000002</v>
      </c>
      <c r="D144">
        <v>-50.856845999999997</v>
      </c>
      <c r="F144" s="6">
        <f t="shared" si="22"/>
        <v>27.189250000000001</v>
      </c>
      <c r="G144" s="6">
        <f t="shared" si="20"/>
        <v>-40.985626000000003</v>
      </c>
      <c r="J144">
        <v>14590333333.333</v>
      </c>
      <c r="K144">
        <v>-53.374336</v>
      </c>
      <c r="L144">
        <v>-42.235886000000001</v>
      </c>
      <c r="N144" s="6">
        <f t="shared" si="23"/>
        <v>27.189250000000001</v>
      </c>
      <c r="O144" s="6">
        <f t="shared" si="21"/>
        <v>-39.027348000000003</v>
      </c>
    </row>
    <row r="145" spans="2:16" x14ac:dyDescent="0.25">
      <c r="B145">
        <v>15228555555.556</v>
      </c>
      <c r="C145">
        <v>-69.266341999999995</v>
      </c>
      <c r="D145">
        <v>-58.593876000000002</v>
      </c>
      <c r="F145" s="6">
        <f t="shared" si="22"/>
        <v>28.493500000000001</v>
      </c>
      <c r="G145" s="6">
        <f t="shared" si="20"/>
        <v>-38.295422000000002</v>
      </c>
      <c r="J145">
        <v>15228555555.556</v>
      </c>
      <c r="K145">
        <v>-49.403751</v>
      </c>
      <c r="L145">
        <v>-38.819878000000003</v>
      </c>
      <c r="N145" s="6">
        <f t="shared" si="23"/>
        <v>28.493500000000001</v>
      </c>
      <c r="O145" s="6">
        <f t="shared" si="21"/>
        <v>-38.695202000000002</v>
      </c>
    </row>
    <row r="146" spans="2:16" x14ac:dyDescent="0.25">
      <c r="B146">
        <v>15866777777.778</v>
      </c>
      <c r="C146">
        <v>-47.720554</v>
      </c>
      <c r="D146">
        <v>-36.558619999999998</v>
      </c>
      <c r="F146" s="6" t="s">
        <v>25</v>
      </c>
      <c r="J146">
        <v>15866777777.778</v>
      </c>
      <c r="K146">
        <v>-48.689728000000002</v>
      </c>
      <c r="L146">
        <v>-37.725048000000001</v>
      </c>
      <c r="N146" s="6" t="s">
        <v>25</v>
      </c>
    </row>
    <row r="147" spans="2:16" x14ac:dyDescent="0.25">
      <c r="B147">
        <v>16505000000</v>
      </c>
      <c r="C147">
        <v>-46.523429999999998</v>
      </c>
      <c r="D147">
        <v>-34.084510999999999</v>
      </c>
      <c r="J147">
        <v>16505000000</v>
      </c>
      <c r="K147">
        <v>-47.381458000000002</v>
      </c>
      <c r="L147">
        <v>-35.214539000000002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2Rx3L dBc Log Mag(dB)</v>
      </c>
      <c r="H150" s="35">
        <v>2</v>
      </c>
      <c r="N150" s="6" t="s">
        <v>23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6.02</v>
      </c>
      <c r="G151" s="6">
        <f t="shared" si="24"/>
        <v>-53.525554999999997</v>
      </c>
      <c r="H151" s="36">
        <f>ABS(AVERAGE(G151:G169)-(H150-1)*5)</f>
        <v>58.915095526315802</v>
      </c>
      <c r="J151" t="s">
        <v>40</v>
      </c>
      <c r="N151" s="6">
        <f t="shared" ref="N151:N169" si="27">J177/1000000000</f>
        <v>6.02</v>
      </c>
      <c r="O151" s="6">
        <f t="shared" si="25"/>
        <v>-56.191192999999998</v>
      </c>
      <c r="P151" s="36">
        <f>ABS(AVERAGE(O151:O169)-(P150-1)*5)</f>
        <v>64.118482157894732</v>
      </c>
    </row>
    <row r="152" spans="2:16" x14ac:dyDescent="0.25">
      <c r="B152" t="s">
        <v>23</v>
      </c>
      <c r="C152" t="s">
        <v>120</v>
      </c>
      <c r="D152" t="s">
        <v>41</v>
      </c>
      <c r="F152" s="6">
        <f t="shared" si="26"/>
        <v>7.3521666666667</v>
      </c>
      <c r="G152" s="6">
        <f t="shared" si="24"/>
        <v>-50.637217999999997</v>
      </c>
      <c r="J152" t="s">
        <v>23</v>
      </c>
      <c r="K152" t="s">
        <v>120</v>
      </c>
      <c r="L152" t="s">
        <v>41</v>
      </c>
      <c r="N152" s="6">
        <f t="shared" si="27"/>
        <v>7.3521666666667</v>
      </c>
      <c r="O152" s="6">
        <f t="shared" si="25"/>
        <v>-55.807792999999997</v>
      </c>
    </row>
    <row r="153" spans="2:16" x14ac:dyDescent="0.25">
      <c r="B153">
        <v>5017000000</v>
      </c>
      <c r="C153">
        <v>-67.758613999999994</v>
      </c>
      <c r="D153">
        <v>-61.315182</v>
      </c>
      <c r="F153" s="6">
        <f t="shared" si="26"/>
        <v>8.6843333333332993</v>
      </c>
      <c r="G153" s="6">
        <f t="shared" si="24"/>
        <v>-52.370396</v>
      </c>
      <c r="J153">
        <v>5017000000</v>
      </c>
      <c r="K153">
        <v>-65.594322000000005</v>
      </c>
      <c r="L153">
        <v>-57.347515000000001</v>
      </c>
      <c r="N153" s="6">
        <f t="shared" si="27"/>
        <v>8.6843333333332993</v>
      </c>
      <c r="O153" s="6">
        <f t="shared" si="25"/>
        <v>-58.544314999999997</v>
      </c>
    </row>
    <row r="154" spans="2:16" x14ac:dyDescent="0.25">
      <c r="B154">
        <v>6321250000</v>
      </c>
      <c r="C154">
        <v>-67.702522000000002</v>
      </c>
      <c r="D154">
        <v>-61.685783000000001</v>
      </c>
      <c r="F154" s="6">
        <f t="shared" si="26"/>
        <v>10.016500000000001</v>
      </c>
      <c r="G154" s="6">
        <f t="shared" si="24"/>
        <v>-51.435111999999997</v>
      </c>
      <c r="J154">
        <v>6321250000</v>
      </c>
      <c r="K154">
        <v>-64.123367000000002</v>
      </c>
      <c r="L154">
        <v>-56.165740999999997</v>
      </c>
      <c r="N154" s="6">
        <f t="shared" si="27"/>
        <v>10.016500000000001</v>
      </c>
      <c r="O154" s="6">
        <f t="shared" si="25"/>
        <v>-56.132252000000001</v>
      </c>
    </row>
    <row r="155" spans="2:16" x14ac:dyDescent="0.25">
      <c r="B155">
        <v>7625500000</v>
      </c>
      <c r="C155">
        <v>-66.410301000000004</v>
      </c>
      <c r="D155">
        <v>-60.358189000000003</v>
      </c>
      <c r="F155" s="6">
        <f t="shared" si="26"/>
        <v>11.348666666667</v>
      </c>
      <c r="G155" s="6">
        <f t="shared" si="24"/>
        <v>-51.093136000000001</v>
      </c>
      <c r="J155">
        <v>7625500000</v>
      </c>
      <c r="K155">
        <v>-62.013522999999999</v>
      </c>
      <c r="L155">
        <v>-53.928359999999998</v>
      </c>
      <c r="N155" s="6">
        <f t="shared" si="27"/>
        <v>11.348666666667</v>
      </c>
      <c r="O155" s="6">
        <f t="shared" si="25"/>
        <v>-56.909987999999998</v>
      </c>
    </row>
    <row r="156" spans="2:16" x14ac:dyDescent="0.25">
      <c r="B156">
        <v>8929750000</v>
      </c>
      <c r="C156">
        <v>-68.404892000000004</v>
      </c>
      <c r="D156">
        <v>-61.802937</v>
      </c>
      <c r="F156" s="6">
        <f t="shared" si="26"/>
        <v>12.680833333333</v>
      </c>
      <c r="G156" s="6">
        <f t="shared" si="24"/>
        <v>-55.317692000000001</v>
      </c>
      <c r="J156">
        <v>8929750000</v>
      </c>
      <c r="K156">
        <v>-60.782257000000001</v>
      </c>
      <c r="L156">
        <v>-52.198154000000002</v>
      </c>
      <c r="N156" s="6">
        <f t="shared" si="27"/>
        <v>12.680833333333</v>
      </c>
      <c r="O156" s="6">
        <f t="shared" si="25"/>
        <v>-66.438025999999994</v>
      </c>
    </row>
    <row r="157" spans="2:16" x14ac:dyDescent="0.25">
      <c r="B157">
        <v>10234000000</v>
      </c>
      <c r="C157">
        <v>-66.685744999999997</v>
      </c>
      <c r="D157">
        <v>-60.200099999999999</v>
      </c>
      <c r="F157" s="6">
        <f t="shared" si="26"/>
        <v>14.013</v>
      </c>
      <c r="G157" s="6">
        <f t="shared" si="24"/>
        <v>-55.904507000000002</v>
      </c>
      <c r="J157">
        <v>10234000000</v>
      </c>
      <c r="K157">
        <v>-61.649985999999998</v>
      </c>
      <c r="L157">
        <v>-53.052742000000002</v>
      </c>
      <c r="N157" s="6">
        <f t="shared" si="27"/>
        <v>14.013</v>
      </c>
      <c r="O157" s="6">
        <f t="shared" si="25"/>
        <v>-64.366630999999998</v>
      </c>
    </row>
    <row r="158" spans="2:16" x14ac:dyDescent="0.25">
      <c r="B158">
        <v>11538250000</v>
      </c>
      <c r="C158">
        <v>-60.148192999999999</v>
      </c>
      <c r="D158">
        <v>-53.770778999999997</v>
      </c>
      <c r="F158" s="6">
        <f t="shared" si="26"/>
        <v>15.345166666667</v>
      </c>
      <c r="G158" s="6">
        <f t="shared" si="24"/>
        <v>-54.828879999999998</v>
      </c>
      <c r="J158">
        <v>11538250000</v>
      </c>
      <c r="K158">
        <v>-62.471755999999999</v>
      </c>
      <c r="L158">
        <v>-53.956097</v>
      </c>
      <c r="N158" s="6">
        <f t="shared" si="27"/>
        <v>15.345166666667</v>
      </c>
      <c r="O158" s="6">
        <f t="shared" si="25"/>
        <v>-58.679855000000003</v>
      </c>
    </row>
    <row r="159" spans="2:16" x14ac:dyDescent="0.25">
      <c r="B159">
        <v>12842500000</v>
      </c>
      <c r="C159">
        <v>-61.096378000000001</v>
      </c>
      <c r="D159">
        <v>-54.257511000000001</v>
      </c>
      <c r="F159" s="6">
        <f t="shared" si="26"/>
        <v>16.677333333332999</v>
      </c>
      <c r="G159" s="6">
        <f t="shared" si="24"/>
        <v>-57.802543999999997</v>
      </c>
      <c r="J159">
        <v>12842500000</v>
      </c>
      <c r="K159">
        <v>-61.893684</v>
      </c>
      <c r="L159">
        <v>-53.152683000000003</v>
      </c>
      <c r="N159" s="6">
        <f t="shared" si="27"/>
        <v>16.677333333332999</v>
      </c>
      <c r="O159" s="6">
        <f t="shared" si="25"/>
        <v>-67.144790999999998</v>
      </c>
    </row>
    <row r="160" spans="2:16" x14ac:dyDescent="0.25">
      <c r="B160">
        <v>14146750000</v>
      </c>
      <c r="C160">
        <v>-62.411498999999999</v>
      </c>
      <c r="D160">
        <v>-55.207405000000001</v>
      </c>
      <c r="F160" s="6">
        <f t="shared" si="26"/>
        <v>18.009499999999999</v>
      </c>
      <c r="G160" s="6">
        <f t="shared" si="24"/>
        <v>-53.845787000000001</v>
      </c>
      <c r="J160">
        <v>14146750000</v>
      </c>
      <c r="K160">
        <v>-64.638863000000001</v>
      </c>
      <c r="L160">
        <v>-55.543197999999997</v>
      </c>
      <c r="N160" s="6">
        <f t="shared" si="27"/>
        <v>18.009499999999999</v>
      </c>
      <c r="O160" s="6">
        <f t="shared" si="25"/>
        <v>-62.633408000000003</v>
      </c>
    </row>
    <row r="161" spans="2:16" x14ac:dyDescent="0.25">
      <c r="B161">
        <v>15451000000</v>
      </c>
      <c r="C161">
        <v>-59.964230000000001</v>
      </c>
      <c r="D161">
        <v>-52.280582000000003</v>
      </c>
      <c r="F161" s="6">
        <f t="shared" si="26"/>
        <v>19.341666666666999</v>
      </c>
      <c r="G161" s="6">
        <f t="shared" si="24"/>
        <v>-48.598019000000001</v>
      </c>
      <c r="J161">
        <v>15451000000</v>
      </c>
      <c r="K161">
        <v>-62.450705999999997</v>
      </c>
      <c r="L161">
        <v>-53.609478000000003</v>
      </c>
      <c r="N161" s="6">
        <f t="shared" si="27"/>
        <v>19.341666666666999</v>
      </c>
      <c r="O161" s="6">
        <f t="shared" si="25"/>
        <v>-59.176288999999997</v>
      </c>
    </row>
    <row r="162" spans="2:16" x14ac:dyDescent="0.25">
      <c r="B162">
        <v>16755250000</v>
      </c>
      <c r="C162">
        <v>-61.916404999999997</v>
      </c>
      <c r="D162">
        <v>-53.188160000000003</v>
      </c>
      <c r="F162" s="6">
        <f t="shared" si="26"/>
        <v>20.673833333333</v>
      </c>
      <c r="G162" s="6">
        <f t="shared" si="24"/>
        <v>-62.184330000000003</v>
      </c>
      <c r="J162">
        <v>16755250000</v>
      </c>
      <c r="K162">
        <v>-68.857367999999994</v>
      </c>
      <c r="L162">
        <v>-59.326675000000002</v>
      </c>
      <c r="N162" s="6">
        <f t="shared" si="27"/>
        <v>20.673833333333</v>
      </c>
      <c r="O162" s="6">
        <f t="shared" si="25"/>
        <v>-62.362502999999997</v>
      </c>
    </row>
    <row r="163" spans="2:16" x14ac:dyDescent="0.25">
      <c r="B163">
        <v>18059500000</v>
      </c>
      <c r="C163">
        <v>-67.657866999999996</v>
      </c>
      <c r="D163">
        <v>-58.243740000000003</v>
      </c>
      <c r="F163" s="6">
        <f t="shared" si="26"/>
        <v>22.006</v>
      </c>
      <c r="G163" s="6">
        <f t="shared" si="24"/>
        <v>-59.286327</v>
      </c>
      <c r="J163">
        <v>18059500000</v>
      </c>
      <c r="K163">
        <v>-69.959305000000001</v>
      </c>
      <c r="L163">
        <v>-59.467742999999999</v>
      </c>
      <c r="N163" s="6">
        <f t="shared" si="27"/>
        <v>22.006</v>
      </c>
      <c r="O163" s="6">
        <f t="shared" si="25"/>
        <v>-51.026828999999999</v>
      </c>
    </row>
    <row r="164" spans="2:16" x14ac:dyDescent="0.25">
      <c r="B164">
        <v>19363750000</v>
      </c>
      <c r="C164">
        <v>-58.995913999999999</v>
      </c>
      <c r="D164">
        <v>-50.292686000000003</v>
      </c>
      <c r="F164" s="6">
        <f t="shared" si="26"/>
        <v>23.338166666667</v>
      </c>
      <c r="G164" s="6">
        <f t="shared" si="24"/>
        <v>-51.389626</v>
      </c>
      <c r="J164">
        <v>19363750000</v>
      </c>
      <c r="K164">
        <v>-79.306747000000001</v>
      </c>
      <c r="L164">
        <v>-69.066688999999997</v>
      </c>
      <c r="N164" s="6">
        <f t="shared" si="27"/>
        <v>23.338166666667</v>
      </c>
      <c r="O164" s="6">
        <f t="shared" si="25"/>
        <v>-55.866047000000002</v>
      </c>
    </row>
    <row r="165" spans="2:16" x14ac:dyDescent="0.25">
      <c r="B165">
        <v>20668000000</v>
      </c>
      <c r="C165">
        <v>-58.336956000000001</v>
      </c>
      <c r="D165">
        <v>-49.301524999999998</v>
      </c>
      <c r="F165" s="6">
        <f t="shared" si="26"/>
        <v>24.670333333333001</v>
      </c>
      <c r="G165" s="6">
        <f t="shared" si="24"/>
        <v>-46.190182</v>
      </c>
      <c r="J165">
        <v>20668000000</v>
      </c>
      <c r="K165">
        <v>-69.559555000000003</v>
      </c>
      <c r="L165">
        <v>-58.728706000000003</v>
      </c>
      <c r="N165" s="6">
        <f t="shared" si="27"/>
        <v>24.670333333333001</v>
      </c>
      <c r="O165" s="6">
        <f t="shared" si="25"/>
        <v>-54.374153</v>
      </c>
    </row>
    <row r="166" spans="2:16" x14ac:dyDescent="0.25">
      <c r="B166">
        <v>21972250000</v>
      </c>
      <c r="C166">
        <v>-59.460372999999997</v>
      </c>
      <c r="D166">
        <v>-50.532566000000003</v>
      </c>
      <c r="F166" s="6">
        <f t="shared" si="26"/>
        <v>26.002500000000001</v>
      </c>
      <c r="G166" s="6">
        <f t="shared" si="24"/>
        <v>-56.363033000000001</v>
      </c>
      <c r="J166">
        <v>21972250000</v>
      </c>
      <c r="K166">
        <v>-70.06662</v>
      </c>
      <c r="L166">
        <v>-59.087131999999997</v>
      </c>
      <c r="N166" s="6">
        <f t="shared" si="27"/>
        <v>26.002500000000001</v>
      </c>
      <c r="O166" s="6">
        <f t="shared" si="25"/>
        <v>-59.802849000000002</v>
      </c>
    </row>
    <row r="167" spans="2:16" x14ac:dyDescent="0.25">
      <c r="B167">
        <v>23276500000</v>
      </c>
      <c r="C167">
        <v>-67.870482999999993</v>
      </c>
      <c r="D167">
        <v>-59.371009999999998</v>
      </c>
      <c r="F167" s="6">
        <f t="shared" si="26"/>
        <v>27.334666666667001</v>
      </c>
      <c r="G167" s="6">
        <f t="shared" si="24"/>
        <v>-55.961928999999998</v>
      </c>
      <c r="J167">
        <v>23276500000</v>
      </c>
      <c r="K167">
        <v>-71.656341999999995</v>
      </c>
      <c r="L167">
        <v>-61.320770000000003</v>
      </c>
      <c r="N167" s="6">
        <f t="shared" si="27"/>
        <v>27.334666666667001</v>
      </c>
      <c r="O167" s="6">
        <f t="shared" si="25"/>
        <v>-64.265472000000003</v>
      </c>
    </row>
    <row r="168" spans="2:16" x14ac:dyDescent="0.25">
      <c r="B168">
        <v>24580750000</v>
      </c>
      <c r="C168">
        <v>-59.108241999999997</v>
      </c>
      <c r="D168">
        <v>-49.831645999999999</v>
      </c>
      <c r="F168" s="6">
        <f t="shared" si="26"/>
        <v>28.666833333332999</v>
      </c>
      <c r="G168" s="6">
        <f t="shared" si="24"/>
        <v>-57.615096999999999</v>
      </c>
      <c r="J168">
        <v>24580750000</v>
      </c>
      <c r="K168">
        <v>-78.022980000000004</v>
      </c>
      <c r="L168">
        <v>-66.884529000000001</v>
      </c>
      <c r="N168" s="6">
        <f t="shared" si="27"/>
        <v>28.666833333332999</v>
      </c>
      <c r="O168" s="6">
        <f t="shared" si="25"/>
        <v>-58.162373000000002</v>
      </c>
    </row>
    <row r="169" spans="2:16" x14ac:dyDescent="0.25">
      <c r="B169">
        <v>25885000000</v>
      </c>
      <c r="C169">
        <v>-59.720073999999997</v>
      </c>
      <c r="D169">
        <v>-49.047604</v>
      </c>
      <c r="F169" s="6">
        <f t="shared" si="26"/>
        <v>29.998999999999999</v>
      </c>
      <c r="G169" s="6">
        <f t="shared" si="24"/>
        <v>-50.037444999999998</v>
      </c>
      <c r="J169">
        <v>25885000000</v>
      </c>
      <c r="K169">
        <v>-56.532260999999998</v>
      </c>
      <c r="L169">
        <v>-45.948383</v>
      </c>
      <c r="N169" s="6">
        <f t="shared" si="27"/>
        <v>29.998999999999999</v>
      </c>
      <c r="O169" s="6">
        <f t="shared" si="25"/>
        <v>-55.366394</v>
      </c>
    </row>
    <row r="170" spans="2:16" x14ac:dyDescent="0.25">
      <c r="B170">
        <v>27189250000</v>
      </c>
      <c r="C170">
        <v>-52.147564000000003</v>
      </c>
      <c r="D170">
        <v>-40.985626000000003</v>
      </c>
      <c r="F170" s="6" t="s">
        <v>25</v>
      </c>
      <c r="J170">
        <v>27189250000</v>
      </c>
      <c r="K170">
        <v>-49.992027</v>
      </c>
      <c r="L170">
        <v>-39.027348000000003</v>
      </c>
      <c r="N170" s="6" t="s">
        <v>25</v>
      </c>
    </row>
    <row r="171" spans="2:16" x14ac:dyDescent="0.25">
      <c r="B171">
        <v>28493500000</v>
      </c>
      <c r="C171">
        <v>-50.734341000000001</v>
      </c>
      <c r="D171">
        <v>-38.295422000000002</v>
      </c>
      <c r="J171">
        <v>28493500000</v>
      </c>
      <c r="K171">
        <v>-50.862118000000002</v>
      </c>
      <c r="L171">
        <v>-38.695202000000002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2Rx4L dBc Log Mag(dB)</v>
      </c>
      <c r="H174" s="35">
        <v>2</v>
      </c>
      <c r="N174" s="6" t="s">
        <v>23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8.5284999999999993</v>
      </c>
      <c r="G175" s="6">
        <f t="shared" si="28"/>
        <v>-58.991894000000002</v>
      </c>
      <c r="H175" s="36">
        <f>ABS(AVERAGE(G175:G193)-(H174-1)*5)</f>
        <v>63.602820473684211</v>
      </c>
      <c r="J175" t="s">
        <v>42</v>
      </c>
      <c r="N175" s="6">
        <f t="shared" ref="N175:N193" si="31">J201/1000000000</f>
        <v>8.5284999999999993</v>
      </c>
      <c r="O175" s="6">
        <f t="shared" si="29"/>
        <v>-59.345615000000002</v>
      </c>
      <c r="P175" s="36">
        <f>ABS(AVERAGE(O175:O193)-(P174-1)*5)</f>
        <v>66.673641578947368</v>
      </c>
    </row>
    <row r="176" spans="2:16" x14ac:dyDescent="0.25">
      <c r="B176" t="s">
        <v>23</v>
      </c>
      <c r="C176" t="s">
        <v>134</v>
      </c>
      <c r="D176" t="s">
        <v>43</v>
      </c>
      <c r="F176" s="6">
        <f t="shared" si="30"/>
        <v>9.7213055555555989</v>
      </c>
      <c r="G176" s="6">
        <f t="shared" si="28"/>
        <v>-53.816352999999999</v>
      </c>
      <c r="J176" t="s">
        <v>23</v>
      </c>
      <c r="K176" t="s">
        <v>134</v>
      </c>
      <c r="L176" t="s">
        <v>43</v>
      </c>
      <c r="N176" s="6">
        <f t="shared" si="31"/>
        <v>9.7213055555555989</v>
      </c>
      <c r="O176" s="6">
        <f t="shared" si="29"/>
        <v>-57.893065999999997</v>
      </c>
    </row>
    <row r="177" spans="2:15" x14ac:dyDescent="0.25">
      <c r="B177">
        <v>6020000000</v>
      </c>
      <c r="C177">
        <v>-59.968986999999998</v>
      </c>
      <c r="D177">
        <v>-53.525554999999997</v>
      </c>
      <c r="F177" s="6">
        <f t="shared" si="30"/>
        <v>10.914111111111</v>
      </c>
      <c r="G177" s="6">
        <f t="shared" si="28"/>
        <v>-61.027920000000002</v>
      </c>
      <c r="J177">
        <v>6020000000</v>
      </c>
      <c r="K177">
        <v>-64.438004000000006</v>
      </c>
      <c r="L177">
        <v>-56.191192999999998</v>
      </c>
      <c r="N177" s="6">
        <f t="shared" si="31"/>
        <v>10.914111111111</v>
      </c>
      <c r="O177" s="6">
        <f t="shared" si="29"/>
        <v>-59.652237</v>
      </c>
    </row>
    <row r="178" spans="2:15" x14ac:dyDescent="0.25">
      <c r="B178">
        <v>7352166666.6667004</v>
      </c>
      <c r="C178">
        <v>-56.653956999999998</v>
      </c>
      <c r="D178">
        <v>-50.637217999999997</v>
      </c>
      <c r="F178" s="6">
        <f t="shared" si="30"/>
        <v>12.106916666666999</v>
      </c>
      <c r="G178" s="6">
        <f t="shared" si="28"/>
        <v>-61.266719999999999</v>
      </c>
      <c r="J178">
        <v>7352166666.6667004</v>
      </c>
      <c r="K178">
        <v>-63.765422999999998</v>
      </c>
      <c r="L178">
        <v>-55.807792999999997</v>
      </c>
      <c r="N178" s="6">
        <f t="shared" si="31"/>
        <v>12.106916666666999</v>
      </c>
      <c r="O178" s="6">
        <f t="shared" si="29"/>
        <v>-58.444996000000003</v>
      </c>
    </row>
    <row r="179" spans="2:15" x14ac:dyDescent="0.25">
      <c r="B179">
        <v>8684333333.3332996</v>
      </c>
      <c r="C179">
        <v>-58.422508000000001</v>
      </c>
      <c r="D179">
        <v>-52.370396</v>
      </c>
      <c r="F179" s="6">
        <f t="shared" si="30"/>
        <v>13.299722222222</v>
      </c>
      <c r="G179" s="6">
        <f t="shared" si="28"/>
        <v>-58.312430999999997</v>
      </c>
      <c r="J179">
        <v>8684333333.3332996</v>
      </c>
      <c r="K179">
        <v>-66.629478000000006</v>
      </c>
      <c r="L179">
        <v>-58.544314999999997</v>
      </c>
      <c r="N179" s="6">
        <f t="shared" si="31"/>
        <v>13.299722222222</v>
      </c>
      <c r="O179" s="6">
        <f t="shared" si="29"/>
        <v>-57.258414999999999</v>
      </c>
    </row>
    <row r="180" spans="2:15" x14ac:dyDescent="0.25">
      <c r="B180">
        <v>10016500000</v>
      </c>
      <c r="C180">
        <v>-58.037067</v>
      </c>
      <c r="D180">
        <v>-51.435111999999997</v>
      </c>
      <c r="F180" s="6">
        <f t="shared" si="30"/>
        <v>14.492527777777999</v>
      </c>
      <c r="G180" s="6">
        <f t="shared" si="28"/>
        <v>-59.453403000000002</v>
      </c>
      <c r="J180">
        <v>10016500000</v>
      </c>
      <c r="K180">
        <v>-64.716353999999995</v>
      </c>
      <c r="L180">
        <v>-56.132252000000001</v>
      </c>
      <c r="N180" s="6">
        <f t="shared" si="31"/>
        <v>14.492527777777999</v>
      </c>
      <c r="O180" s="6">
        <f t="shared" si="29"/>
        <v>-56.970267999999997</v>
      </c>
    </row>
    <row r="181" spans="2:15" x14ac:dyDescent="0.25">
      <c r="B181">
        <v>11348666666.667</v>
      </c>
      <c r="C181">
        <v>-57.578785000000003</v>
      </c>
      <c r="D181">
        <v>-51.093136000000001</v>
      </c>
      <c r="F181" s="6">
        <f t="shared" si="30"/>
        <v>15.685333333333</v>
      </c>
      <c r="G181" s="6">
        <f t="shared" si="28"/>
        <v>-61.375568000000001</v>
      </c>
      <c r="J181">
        <v>11348666666.667</v>
      </c>
      <c r="K181">
        <v>-65.507232999999999</v>
      </c>
      <c r="L181">
        <v>-56.909987999999998</v>
      </c>
      <c r="N181" s="6">
        <f t="shared" si="31"/>
        <v>15.685333333333</v>
      </c>
      <c r="O181" s="6">
        <f t="shared" si="29"/>
        <v>-58.302013000000002</v>
      </c>
    </row>
    <row r="182" spans="2:15" x14ac:dyDescent="0.25">
      <c r="B182">
        <v>12680833333.333</v>
      </c>
      <c r="C182">
        <v>-61.695107</v>
      </c>
      <c r="D182">
        <v>-55.317692000000001</v>
      </c>
      <c r="F182" s="6">
        <f t="shared" si="30"/>
        <v>16.878138888889001</v>
      </c>
      <c r="G182" s="6">
        <f t="shared" si="28"/>
        <v>-61.157871</v>
      </c>
      <c r="J182">
        <v>12680833333.333</v>
      </c>
      <c r="K182">
        <v>-74.953682000000001</v>
      </c>
      <c r="L182">
        <v>-66.438025999999994</v>
      </c>
      <c r="N182" s="6">
        <f t="shared" si="31"/>
        <v>16.878138888889001</v>
      </c>
      <c r="O182" s="6">
        <f t="shared" si="29"/>
        <v>-57.269188</v>
      </c>
    </row>
    <row r="183" spans="2:15" x14ac:dyDescent="0.25">
      <c r="B183">
        <v>14013000000</v>
      </c>
      <c r="C183">
        <v>-62.743369999999999</v>
      </c>
      <c r="D183">
        <v>-55.904507000000002</v>
      </c>
      <c r="F183" s="6">
        <f t="shared" si="30"/>
        <v>18.070944444443999</v>
      </c>
      <c r="G183" s="6">
        <f t="shared" si="28"/>
        <v>-63.153492</v>
      </c>
      <c r="J183">
        <v>14013000000</v>
      </c>
      <c r="K183">
        <v>-73.107635000000002</v>
      </c>
      <c r="L183">
        <v>-64.366630999999998</v>
      </c>
      <c r="N183" s="6">
        <f t="shared" si="31"/>
        <v>18.070944444443999</v>
      </c>
      <c r="O183" s="6">
        <f t="shared" si="29"/>
        <v>-59.768456</v>
      </c>
    </row>
    <row r="184" spans="2:15" x14ac:dyDescent="0.25">
      <c r="B184">
        <v>15345166666.667</v>
      </c>
      <c r="C184">
        <v>-62.032974000000003</v>
      </c>
      <c r="D184">
        <v>-54.828879999999998</v>
      </c>
      <c r="F184" s="6">
        <f t="shared" si="30"/>
        <v>19.263750000000002</v>
      </c>
      <c r="G184" s="6">
        <f t="shared" si="28"/>
        <v>-68.145957999999993</v>
      </c>
      <c r="J184">
        <v>15345166666.667</v>
      </c>
      <c r="K184">
        <v>-67.775527999999994</v>
      </c>
      <c r="L184">
        <v>-58.679855000000003</v>
      </c>
      <c r="N184" s="6">
        <f t="shared" si="31"/>
        <v>19.263750000000002</v>
      </c>
      <c r="O184" s="6">
        <f t="shared" si="29"/>
        <v>-62.817191999999999</v>
      </c>
    </row>
    <row r="185" spans="2:15" x14ac:dyDescent="0.25">
      <c r="B185">
        <v>16677333333.333</v>
      </c>
      <c r="C185">
        <v>-65.486191000000005</v>
      </c>
      <c r="D185">
        <v>-57.802543999999997</v>
      </c>
      <c r="F185" s="6">
        <f t="shared" si="30"/>
        <v>20.456555555556001</v>
      </c>
      <c r="G185" s="6">
        <f t="shared" si="28"/>
        <v>-64.540260000000004</v>
      </c>
      <c r="J185">
        <v>16677333333.333</v>
      </c>
      <c r="K185">
        <v>-75.986023000000003</v>
      </c>
      <c r="L185">
        <v>-67.144790999999998</v>
      </c>
      <c r="N185" s="6">
        <f t="shared" si="31"/>
        <v>20.456555555556001</v>
      </c>
      <c r="O185" s="6">
        <f t="shared" si="29"/>
        <v>-67.977615</v>
      </c>
    </row>
    <row r="186" spans="2:15" x14ac:dyDescent="0.25">
      <c r="B186">
        <v>18009500000</v>
      </c>
      <c r="C186">
        <v>-62.574032000000003</v>
      </c>
      <c r="D186">
        <v>-53.845787000000001</v>
      </c>
      <c r="F186" s="6">
        <f t="shared" si="30"/>
        <v>21.649361111110998</v>
      </c>
      <c r="G186" s="6">
        <f t="shared" si="28"/>
        <v>-58.738807999999999</v>
      </c>
      <c r="J186">
        <v>18009500000</v>
      </c>
      <c r="K186">
        <v>-72.164101000000002</v>
      </c>
      <c r="L186">
        <v>-62.633408000000003</v>
      </c>
      <c r="N186" s="6">
        <f t="shared" si="31"/>
        <v>21.649361111110998</v>
      </c>
      <c r="O186" s="6">
        <f t="shared" si="29"/>
        <v>-74.632164000000003</v>
      </c>
    </row>
    <row r="187" spans="2:15" x14ac:dyDescent="0.25">
      <c r="B187">
        <v>19341666666.667</v>
      </c>
      <c r="C187">
        <v>-58.012146000000001</v>
      </c>
      <c r="D187">
        <v>-48.598019000000001</v>
      </c>
      <c r="F187" s="6">
        <f t="shared" si="30"/>
        <v>22.842166666667001</v>
      </c>
      <c r="G187" s="6">
        <f t="shared" si="28"/>
        <v>-63.561881999999997</v>
      </c>
      <c r="J187">
        <v>19341666666.667</v>
      </c>
      <c r="K187">
        <v>-69.667854000000005</v>
      </c>
      <c r="L187">
        <v>-59.176288999999997</v>
      </c>
      <c r="N187" s="6">
        <f t="shared" si="31"/>
        <v>22.842166666667001</v>
      </c>
      <c r="O187" s="6">
        <f t="shared" si="29"/>
        <v>-61.262141999999997</v>
      </c>
    </row>
    <row r="188" spans="2:15" x14ac:dyDescent="0.25">
      <c r="B188">
        <v>20673833333.333</v>
      </c>
      <c r="C188">
        <v>-70.887557999999999</v>
      </c>
      <c r="D188">
        <v>-62.184330000000003</v>
      </c>
      <c r="F188" s="6">
        <f t="shared" si="30"/>
        <v>24.034972222221999</v>
      </c>
      <c r="G188" s="6">
        <f t="shared" si="28"/>
        <v>-56.255302</v>
      </c>
      <c r="J188">
        <v>20673833333.333</v>
      </c>
      <c r="K188">
        <v>-72.602562000000006</v>
      </c>
      <c r="L188">
        <v>-62.362502999999997</v>
      </c>
      <c r="N188" s="6">
        <f t="shared" si="31"/>
        <v>24.034972222221999</v>
      </c>
      <c r="O188" s="6">
        <f t="shared" si="29"/>
        <v>-65.156959999999998</v>
      </c>
    </row>
    <row r="189" spans="2:15" x14ac:dyDescent="0.25">
      <c r="B189">
        <v>22006000000</v>
      </c>
      <c r="C189">
        <v>-68.321753999999999</v>
      </c>
      <c r="D189">
        <v>-59.286327</v>
      </c>
      <c r="F189" s="6">
        <f t="shared" si="30"/>
        <v>25.227777777777998</v>
      </c>
      <c r="G189" s="6">
        <f t="shared" si="28"/>
        <v>-54.690978999999999</v>
      </c>
      <c r="J189">
        <v>22006000000</v>
      </c>
      <c r="K189">
        <v>-61.857674000000003</v>
      </c>
      <c r="L189">
        <v>-51.026828999999999</v>
      </c>
      <c r="N189" s="6">
        <f t="shared" si="31"/>
        <v>25.227777777777998</v>
      </c>
      <c r="O189" s="6">
        <f t="shared" si="29"/>
        <v>-60.780113</v>
      </c>
    </row>
    <row r="190" spans="2:15" x14ac:dyDescent="0.25">
      <c r="B190">
        <v>23338166666.667</v>
      </c>
      <c r="C190">
        <v>-60.317436000000001</v>
      </c>
      <c r="D190">
        <v>-51.389626</v>
      </c>
      <c r="F190" s="6">
        <f t="shared" si="30"/>
        <v>26.420583333332999</v>
      </c>
      <c r="G190" s="6">
        <f t="shared" si="28"/>
        <v>-52.703709000000003</v>
      </c>
      <c r="J190">
        <v>23338166666.667</v>
      </c>
      <c r="K190">
        <v>-66.845534999999998</v>
      </c>
      <c r="L190">
        <v>-55.866047000000002</v>
      </c>
      <c r="N190" s="6">
        <f t="shared" si="31"/>
        <v>26.420583333332999</v>
      </c>
      <c r="O190" s="6">
        <f t="shared" si="29"/>
        <v>-66.073738000000006</v>
      </c>
    </row>
    <row r="191" spans="2:15" x14ac:dyDescent="0.25">
      <c r="B191">
        <v>24670333333.333</v>
      </c>
      <c r="C191">
        <v>-54.689655000000002</v>
      </c>
      <c r="D191">
        <v>-46.190182</v>
      </c>
      <c r="F191" s="6">
        <f t="shared" si="30"/>
        <v>27.613388888888998</v>
      </c>
      <c r="G191" s="6">
        <f t="shared" si="28"/>
        <v>-50.781593000000001</v>
      </c>
      <c r="J191">
        <v>24670333333.333</v>
      </c>
      <c r="K191">
        <v>-64.709723999999994</v>
      </c>
      <c r="L191">
        <v>-54.374153</v>
      </c>
      <c r="N191" s="6">
        <f t="shared" si="31"/>
        <v>27.613388888888998</v>
      </c>
      <c r="O191" s="6">
        <f t="shared" si="29"/>
        <v>-65.031952000000004</v>
      </c>
    </row>
    <row r="192" spans="2:15" x14ac:dyDescent="0.25">
      <c r="B192">
        <v>26002500000</v>
      </c>
      <c r="C192">
        <v>-65.639626000000007</v>
      </c>
      <c r="D192">
        <v>-56.363033000000001</v>
      </c>
      <c r="F192" s="6">
        <f t="shared" si="30"/>
        <v>28.806194444443999</v>
      </c>
      <c r="G192" s="6">
        <f t="shared" si="28"/>
        <v>-53.056708999999998</v>
      </c>
      <c r="J192">
        <v>26002500000</v>
      </c>
      <c r="K192">
        <v>-70.941306999999995</v>
      </c>
      <c r="L192">
        <v>-59.802849000000002</v>
      </c>
      <c r="N192" s="6">
        <f t="shared" si="31"/>
        <v>28.806194444443999</v>
      </c>
      <c r="O192" s="6">
        <f t="shared" si="29"/>
        <v>-60.209556999999997</v>
      </c>
    </row>
    <row r="193" spans="2:16" x14ac:dyDescent="0.25">
      <c r="B193">
        <v>27334666666.667</v>
      </c>
      <c r="C193">
        <v>-66.634399000000002</v>
      </c>
      <c r="D193">
        <v>-55.961928999999998</v>
      </c>
      <c r="F193" s="6">
        <f t="shared" si="30"/>
        <v>29.998999999999999</v>
      </c>
      <c r="G193" s="6">
        <f t="shared" si="28"/>
        <v>-52.422736999999998</v>
      </c>
      <c r="J193">
        <v>27334666666.667</v>
      </c>
      <c r="K193">
        <v>-74.849350000000001</v>
      </c>
      <c r="L193">
        <v>-64.265472000000003</v>
      </c>
      <c r="N193" s="6">
        <f t="shared" si="31"/>
        <v>29.998999999999999</v>
      </c>
      <c r="O193" s="6">
        <f t="shared" si="29"/>
        <v>-62.953502999999998</v>
      </c>
    </row>
    <row r="194" spans="2:16" x14ac:dyDescent="0.25">
      <c r="B194">
        <v>28666833333.333</v>
      </c>
      <c r="C194">
        <v>-68.777030999999994</v>
      </c>
      <c r="D194">
        <v>-57.615096999999999</v>
      </c>
      <c r="F194" s="6" t="s">
        <v>25</v>
      </c>
      <c r="J194">
        <v>28666833333.333</v>
      </c>
      <c r="K194">
        <v>-69.127052000000006</v>
      </c>
      <c r="L194">
        <v>-58.162373000000002</v>
      </c>
      <c r="N194" s="6" t="s">
        <v>25</v>
      </c>
    </row>
    <row r="195" spans="2:16" x14ac:dyDescent="0.25">
      <c r="B195">
        <v>29999000000</v>
      </c>
      <c r="C195">
        <v>-62.476363999999997</v>
      </c>
      <c r="D195">
        <v>-50.037444999999998</v>
      </c>
      <c r="J195">
        <v>29999000000</v>
      </c>
      <c r="K195">
        <v>-67.53331</v>
      </c>
      <c r="L195">
        <v>-55.366394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2Rx5L dBc Log Mag(dB)</v>
      </c>
      <c r="H198" s="35">
        <v>2</v>
      </c>
      <c r="N198" s="6" t="s">
        <v>23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11.037000000000001</v>
      </c>
      <c r="G199" s="6">
        <f t="shared" si="32"/>
        <v>-55.014873999999999</v>
      </c>
      <c r="H199" s="36">
        <f>ABS(AVERAGE(G199:G217)-(H198-1)*5)</f>
        <v>69.60039368421053</v>
      </c>
      <c r="J199" t="s">
        <v>44</v>
      </c>
      <c r="N199" s="6">
        <f t="shared" ref="N199:N217" si="35">J225/1000000000</f>
        <v>11.037000000000001</v>
      </c>
      <c r="O199" s="6">
        <f t="shared" si="33"/>
        <v>-66.232292000000001</v>
      </c>
      <c r="P199" s="36">
        <f>ABS(AVERAGE(O199:O217)-(P198-1)*5)</f>
        <v>69.897582684210533</v>
      </c>
    </row>
    <row r="200" spans="2:16" x14ac:dyDescent="0.25">
      <c r="B200" t="s">
        <v>23</v>
      </c>
      <c r="C200" t="s">
        <v>135</v>
      </c>
      <c r="D200" t="s">
        <v>45</v>
      </c>
      <c r="F200" s="6">
        <f t="shared" si="34"/>
        <v>12.090444444444</v>
      </c>
      <c r="G200" s="6">
        <f t="shared" si="32"/>
        <v>-55.241947000000003</v>
      </c>
      <c r="J200" t="s">
        <v>23</v>
      </c>
      <c r="K200" t="s">
        <v>135</v>
      </c>
      <c r="L200" t="s">
        <v>45</v>
      </c>
      <c r="N200" s="6">
        <f t="shared" si="35"/>
        <v>12.090444444444</v>
      </c>
      <c r="O200" s="6">
        <f t="shared" si="33"/>
        <v>-70.848831000000004</v>
      </c>
    </row>
    <row r="201" spans="2:16" x14ac:dyDescent="0.25">
      <c r="B201">
        <v>8528500000</v>
      </c>
      <c r="C201">
        <v>-65.435326000000003</v>
      </c>
      <c r="D201">
        <v>-58.991894000000002</v>
      </c>
      <c r="F201" s="6">
        <f t="shared" si="34"/>
        <v>13.143888888889</v>
      </c>
      <c r="G201" s="6">
        <f t="shared" si="32"/>
        <v>-61.686793999999999</v>
      </c>
      <c r="J201">
        <v>8528500000</v>
      </c>
      <c r="K201">
        <v>-67.592421999999999</v>
      </c>
      <c r="L201">
        <v>-59.345615000000002</v>
      </c>
      <c r="N201" s="6">
        <f t="shared" si="35"/>
        <v>13.143888888889</v>
      </c>
      <c r="O201" s="6">
        <f t="shared" si="33"/>
        <v>-66.001166999999995</v>
      </c>
    </row>
    <row r="202" spans="2:16" x14ac:dyDescent="0.25">
      <c r="B202">
        <v>9721305555.5555992</v>
      </c>
      <c r="C202">
        <v>-59.833092000000001</v>
      </c>
      <c r="D202">
        <v>-53.816352999999999</v>
      </c>
      <c r="F202" s="6">
        <f t="shared" si="34"/>
        <v>14.197333333333001</v>
      </c>
      <c r="G202" s="6">
        <f t="shared" si="32"/>
        <v>-58.293399999999998</v>
      </c>
      <c r="J202">
        <v>9721305555.5555992</v>
      </c>
      <c r="K202">
        <v>-65.850693000000007</v>
      </c>
      <c r="L202">
        <v>-57.893065999999997</v>
      </c>
      <c r="N202" s="6">
        <f t="shared" si="35"/>
        <v>14.197333333333001</v>
      </c>
      <c r="O202" s="6">
        <f t="shared" si="33"/>
        <v>-64.202133000000003</v>
      </c>
    </row>
    <row r="203" spans="2:16" x14ac:dyDescent="0.25">
      <c r="B203">
        <v>10914111111.111</v>
      </c>
      <c r="C203">
        <v>-67.080032000000003</v>
      </c>
      <c r="D203">
        <v>-61.027920000000002</v>
      </c>
      <c r="F203" s="6">
        <f t="shared" si="34"/>
        <v>15.250777777778</v>
      </c>
      <c r="G203" s="6">
        <f t="shared" si="32"/>
        <v>-61.544052000000001</v>
      </c>
      <c r="J203">
        <v>10914111111.111</v>
      </c>
      <c r="K203">
        <v>-67.737403999999998</v>
      </c>
      <c r="L203">
        <v>-59.652237</v>
      </c>
      <c r="N203" s="6">
        <f t="shared" si="35"/>
        <v>15.250777777778</v>
      </c>
      <c r="O203" s="6">
        <f t="shared" si="33"/>
        <v>-65.066422000000003</v>
      </c>
    </row>
    <row r="204" spans="2:16" x14ac:dyDescent="0.25">
      <c r="B204">
        <v>12106916666.667</v>
      </c>
      <c r="C204">
        <v>-67.868674999999996</v>
      </c>
      <c r="D204">
        <v>-61.266719999999999</v>
      </c>
      <c r="F204" s="6">
        <f t="shared" si="34"/>
        <v>16.304222222221998</v>
      </c>
      <c r="G204" s="6">
        <f t="shared" si="32"/>
        <v>-59.202995000000001</v>
      </c>
      <c r="J204">
        <v>12106916666.667</v>
      </c>
      <c r="K204">
        <v>-67.029099000000002</v>
      </c>
      <c r="L204">
        <v>-58.444996000000003</v>
      </c>
      <c r="N204" s="6">
        <f t="shared" si="35"/>
        <v>16.304222222221998</v>
      </c>
      <c r="O204" s="6">
        <f t="shared" si="33"/>
        <v>-69.842010000000002</v>
      </c>
    </row>
    <row r="205" spans="2:16" x14ac:dyDescent="0.25">
      <c r="B205">
        <v>13299722222.222</v>
      </c>
      <c r="C205">
        <v>-64.798079999999999</v>
      </c>
      <c r="D205">
        <v>-58.312430999999997</v>
      </c>
      <c r="F205" s="6">
        <f t="shared" si="34"/>
        <v>17.357666666667001</v>
      </c>
      <c r="G205" s="6">
        <f t="shared" si="32"/>
        <v>-59.853237</v>
      </c>
      <c r="J205">
        <v>13299722222.222</v>
      </c>
      <c r="K205">
        <v>-65.855659000000003</v>
      </c>
      <c r="L205">
        <v>-57.258414999999999</v>
      </c>
      <c r="N205" s="6">
        <f t="shared" si="35"/>
        <v>17.357666666667001</v>
      </c>
      <c r="O205" s="6">
        <f t="shared" si="33"/>
        <v>-86.475730999999996</v>
      </c>
    </row>
    <row r="206" spans="2:16" x14ac:dyDescent="0.25">
      <c r="B206">
        <v>14492527777.778</v>
      </c>
      <c r="C206">
        <v>-65.830817999999994</v>
      </c>
      <c r="D206">
        <v>-59.453403000000002</v>
      </c>
      <c r="F206" s="6">
        <f t="shared" si="34"/>
        <v>18.411111111111001</v>
      </c>
      <c r="G206" s="6">
        <f t="shared" si="32"/>
        <v>-60.688282000000001</v>
      </c>
      <c r="J206">
        <v>14492527777.778</v>
      </c>
      <c r="K206">
        <v>-65.485930999999994</v>
      </c>
      <c r="L206">
        <v>-56.970267999999997</v>
      </c>
      <c r="N206" s="6">
        <f t="shared" si="35"/>
        <v>18.411111111111001</v>
      </c>
      <c r="O206" s="6">
        <f t="shared" si="33"/>
        <v>-72.242881999999994</v>
      </c>
    </row>
    <row r="207" spans="2:16" x14ac:dyDescent="0.25">
      <c r="B207">
        <v>15685333333.333</v>
      </c>
      <c r="C207">
        <v>-68.214438999999999</v>
      </c>
      <c r="D207">
        <v>-61.375568000000001</v>
      </c>
      <c r="F207" s="6">
        <f t="shared" si="34"/>
        <v>19.464555555556</v>
      </c>
      <c r="G207" s="6">
        <f t="shared" si="32"/>
        <v>-61.459156</v>
      </c>
      <c r="J207">
        <v>15685333333.333</v>
      </c>
      <c r="K207">
        <v>-67.043014999999997</v>
      </c>
      <c r="L207">
        <v>-58.302013000000002</v>
      </c>
      <c r="N207" s="6">
        <f t="shared" si="35"/>
        <v>19.464555555556</v>
      </c>
      <c r="O207" s="6">
        <f t="shared" si="33"/>
        <v>-65.540397999999996</v>
      </c>
    </row>
    <row r="208" spans="2:16" x14ac:dyDescent="0.25">
      <c r="B208">
        <v>16878138888.889</v>
      </c>
      <c r="C208">
        <v>-68.361969000000002</v>
      </c>
      <c r="D208">
        <v>-61.157871</v>
      </c>
      <c r="F208" s="6">
        <f t="shared" si="34"/>
        <v>20.518000000000001</v>
      </c>
      <c r="G208" s="6">
        <f t="shared" si="32"/>
        <v>-62.229137000000001</v>
      </c>
      <c r="J208">
        <v>16878138888.889</v>
      </c>
      <c r="K208">
        <v>-66.364852999999997</v>
      </c>
      <c r="L208">
        <v>-57.269188</v>
      </c>
      <c r="N208" s="6">
        <f t="shared" si="35"/>
        <v>20.518000000000001</v>
      </c>
      <c r="O208" s="6">
        <f t="shared" si="33"/>
        <v>-64.246093999999999</v>
      </c>
    </row>
    <row r="209" spans="2:16" x14ac:dyDescent="0.25">
      <c r="B209">
        <v>18070944444.444</v>
      </c>
      <c r="C209">
        <v>-70.837135000000004</v>
      </c>
      <c r="D209">
        <v>-63.153492</v>
      </c>
      <c r="F209" s="6">
        <f t="shared" si="34"/>
        <v>21.571444444444001</v>
      </c>
      <c r="G209" s="6">
        <f t="shared" si="32"/>
        <v>-61.494045</v>
      </c>
      <c r="J209">
        <v>18070944444.444</v>
      </c>
      <c r="K209">
        <v>-68.609688000000006</v>
      </c>
      <c r="L209">
        <v>-59.768456</v>
      </c>
      <c r="N209" s="6">
        <f t="shared" si="35"/>
        <v>21.571444444444001</v>
      </c>
      <c r="O209" s="6">
        <f t="shared" si="33"/>
        <v>-67.503715999999997</v>
      </c>
    </row>
    <row r="210" spans="2:16" x14ac:dyDescent="0.25">
      <c r="B210">
        <v>19263750000</v>
      </c>
      <c r="C210">
        <v>-76.874199000000004</v>
      </c>
      <c r="D210">
        <v>-68.145957999999993</v>
      </c>
      <c r="F210" s="6">
        <f t="shared" si="34"/>
        <v>22.624888888889</v>
      </c>
      <c r="G210" s="6">
        <f t="shared" si="32"/>
        <v>-68.460944999999995</v>
      </c>
      <c r="J210">
        <v>19263750000</v>
      </c>
      <c r="K210">
        <v>-72.347885000000005</v>
      </c>
      <c r="L210">
        <v>-62.817191999999999</v>
      </c>
      <c r="N210" s="6">
        <f t="shared" si="35"/>
        <v>22.624888888889</v>
      </c>
      <c r="O210" s="6">
        <f t="shared" si="33"/>
        <v>-68.756957999999997</v>
      </c>
    </row>
    <row r="211" spans="2:16" x14ac:dyDescent="0.25">
      <c r="B211">
        <v>20456555555.556</v>
      </c>
      <c r="C211">
        <v>-73.954391000000001</v>
      </c>
      <c r="D211">
        <v>-64.540260000000004</v>
      </c>
      <c r="F211" s="6">
        <f t="shared" si="34"/>
        <v>23.678333333333001</v>
      </c>
      <c r="G211" s="6">
        <f t="shared" si="32"/>
        <v>-66.666106999999997</v>
      </c>
      <c r="J211">
        <v>20456555555.556</v>
      </c>
      <c r="K211">
        <v>-78.469177000000002</v>
      </c>
      <c r="L211">
        <v>-67.977615</v>
      </c>
      <c r="N211" s="6">
        <f t="shared" si="35"/>
        <v>23.678333333333001</v>
      </c>
      <c r="O211" s="6">
        <f t="shared" si="33"/>
        <v>-72.036147999999997</v>
      </c>
    </row>
    <row r="212" spans="2:16" x14ac:dyDescent="0.25">
      <c r="B212">
        <v>21649361111.111</v>
      </c>
      <c r="C212">
        <v>-67.442031999999998</v>
      </c>
      <c r="D212">
        <v>-58.738807999999999</v>
      </c>
      <c r="F212" s="6">
        <f t="shared" si="34"/>
        <v>24.731777777777999</v>
      </c>
      <c r="G212" s="6">
        <f t="shared" si="32"/>
        <v>-64.634140000000002</v>
      </c>
      <c r="J212">
        <v>21649361111.111</v>
      </c>
      <c r="K212">
        <v>-84.872223000000005</v>
      </c>
      <c r="L212">
        <v>-74.632164000000003</v>
      </c>
      <c r="N212" s="6">
        <f t="shared" si="35"/>
        <v>24.731777777777999</v>
      </c>
      <c r="O212" s="6">
        <f t="shared" si="33"/>
        <v>-61.566192999999998</v>
      </c>
    </row>
    <row r="213" spans="2:16" x14ac:dyDescent="0.25">
      <c r="B213">
        <v>22842166666.667</v>
      </c>
      <c r="C213">
        <v>-72.597313</v>
      </c>
      <c r="D213">
        <v>-63.561881999999997</v>
      </c>
      <c r="F213" s="6">
        <f t="shared" si="34"/>
        <v>25.785222222222</v>
      </c>
      <c r="G213" s="6">
        <f t="shared" si="32"/>
        <v>-75.296135000000007</v>
      </c>
      <c r="J213">
        <v>22842166666.667</v>
      </c>
      <c r="K213">
        <v>-72.092986999999994</v>
      </c>
      <c r="L213">
        <v>-61.262141999999997</v>
      </c>
      <c r="N213" s="6">
        <f t="shared" si="35"/>
        <v>25.785222222222</v>
      </c>
      <c r="O213" s="6">
        <f t="shared" si="33"/>
        <v>-53.132519000000002</v>
      </c>
    </row>
    <row r="214" spans="2:16" x14ac:dyDescent="0.25">
      <c r="B214">
        <v>24034972222.222</v>
      </c>
      <c r="C214">
        <v>-65.183113000000006</v>
      </c>
      <c r="D214">
        <v>-56.255302</v>
      </c>
      <c r="F214" s="6">
        <f t="shared" si="34"/>
        <v>26.838666666666999</v>
      </c>
      <c r="G214" s="6">
        <f t="shared" si="32"/>
        <v>-69.049644000000001</v>
      </c>
      <c r="J214">
        <v>24034972222.222</v>
      </c>
      <c r="K214">
        <v>-76.136443999999997</v>
      </c>
      <c r="L214">
        <v>-65.156959999999998</v>
      </c>
      <c r="N214" s="6">
        <f t="shared" si="35"/>
        <v>26.838666666666999</v>
      </c>
      <c r="O214" s="6">
        <f t="shared" si="33"/>
        <v>-51.049469000000002</v>
      </c>
    </row>
    <row r="215" spans="2:16" x14ac:dyDescent="0.25">
      <c r="B215">
        <v>25227777777.778</v>
      </c>
      <c r="C215">
        <v>-63.190455999999998</v>
      </c>
      <c r="D215">
        <v>-54.690978999999999</v>
      </c>
      <c r="F215" s="6">
        <f t="shared" si="34"/>
        <v>27.892111111110999</v>
      </c>
      <c r="G215" s="6">
        <f t="shared" si="32"/>
        <v>-80.496184999999997</v>
      </c>
      <c r="J215">
        <v>25227777777.778</v>
      </c>
      <c r="K215">
        <v>-71.115684999999999</v>
      </c>
      <c r="L215">
        <v>-60.780113</v>
      </c>
      <c r="N215" s="6">
        <f t="shared" si="35"/>
        <v>27.892111111110999</v>
      </c>
      <c r="O215" s="6">
        <f t="shared" si="33"/>
        <v>-53.579341999999997</v>
      </c>
    </row>
    <row r="216" spans="2:16" x14ac:dyDescent="0.25">
      <c r="B216">
        <v>26420583333.333</v>
      </c>
      <c r="C216">
        <v>-61.980305000000001</v>
      </c>
      <c r="D216">
        <v>-52.703709000000003</v>
      </c>
      <c r="F216" s="6">
        <f t="shared" si="34"/>
        <v>28.945555555555998</v>
      </c>
      <c r="G216" s="6">
        <f t="shared" si="32"/>
        <v>-75.615227000000004</v>
      </c>
      <c r="J216">
        <v>26420583333.333</v>
      </c>
      <c r="K216">
        <v>-77.212188999999995</v>
      </c>
      <c r="L216">
        <v>-66.073738000000006</v>
      </c>
      <c r="N216" s="6">
        <f t="shared" si="35"/>
        <v>28.945555555555998</v>
      </c>
      <c r="O216" s="6">
        <f t="shared" si="33"/>
        <v>-56.808228</v>
      </c>
    </row>
    <row r="217" spans="2:16" x14ac:dyDescent="0.25">
      <c r="B217">
        <v>27613388888.889</v>
      </c>
      <c r="C217">
        <v>-61.454059999999998</v>
      </c>
      <c r="D217">
        <v>-50.781593000000001</v>
      </c>
      <c r="F217" s="6">
        <f t="shared" si="34"/>
        <v>29.998999999999999</v>
      </c>
      <c r="G217" s="6">
        <f t="shared" si="32"/>
        <v>-70.481178</v>
      </c>
      <c r="J217">
        <v>27613388888.889</v>
      </c>
      <c r="K217">
        <v>-75.615829000000005</v>
      </c>
      <c r="L217">
        <v>-65.031952000000004</v>
      </c>
      <c r="N217" s="6">
        <f t="shared" si="35"/>
        <v>29.998999999999999</v>
      </c>
      <c r="O217" s="6">
        <f t="shared" si="33"/>
        <v>-57.923538000000001</v>
      </c>
    </row>
    <row r="218" spans="2:16" x14ac:dyDescent="0.25">
      <c r="B218">
        <v>28806194444.444</v>
      </c>
      <c r="C218">
        <v>-64.218643</v>
      </c>
      <c r="D218">
        <v>-53.056708999999998</v>
      </c>
      <c r="F218" s="6" t="s">
        <v>25</v>
      </c>
      <c r="J218">
        <v>28806194444.444</v>
      </c>
      <c r="K218">
        <v>-71.174239999999998</v>
      </c>
      <c r="L218">
        <v>-60.209556999999997</v>
      </c>
      <c r="N218" s="6" t="s">
        <v>25</v>
      </c>
    </row>
    <row r="219" spans="2:16" x14ac:dyDescent="0.25">
      <c r="B219">
        <v>29999000000</v>
      </c>
      <c r="C219">
        <v>-64.861655999999996</v>
      </c>
      <c r="D219">
        <v>-52.422736999999998</v>
      </c>
      <c r="J219">
        <v>29999000000</v>
      </c>
      <c r="K219">
        <v>-75.120422000000005</v>
      </c>
      <c r="L219">
        <v>-62.953502999999998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3Rx1L dBc Log Mag(dB)</v>
      </c>
      <c r="H222" s="35">
        <v>3</v>
      </c>
      <c r="N222" s="6" t="s">
        <v>23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5.0170000000000003</v>
      </c>
      <c r="G223" s="6">
        <f t="shared" si="36"/>
        <v>-35.156196999999999</v>
      </c>
      <c r="H223" s="36">
        <f>ABS(AVERAGE(G223:G241)-(H222-1)*15)</f>
        <v>60.868918736842105</v>
      </c>
      <c r="J223" t="s">
        <v>46</v>
      </c>
      <c r="N223" s="6">
        <f t="shared" ref="N223:N241" si="39">J249/1000000000</f>
        <v>5.0170000000000003</v>
      </c>
      <c r="O223" s="6">
        <f t="shared" si="37"/>
        <v>-38.463520000000003</v>
      </c>
      <c r="P223" s="36">
        <f>ABS(AVERAGE(O223:O241)-(P222-1)*15)</f>
        <v>61.857219842105259</v>
      </c>
    </row>
    <row r="224" spans="2:16" x14ac:dyDescent="0.25">
      <c r="B224" t="s">
        <v>23</v>
      </c>
      <c r="C224" t="s">
        <v>136</v>
      </c>
      <c r="D224" t="s">
        <v>47</v>
      </c>
      <c r="F224" s="6">
        <f t="shared" si="38"/>
        <v>5.3495740740740994</v>
      </c>
      <c r="G224" s="6">
        <f t="shared" si="36"/>
        <v>-34.492511999999998</v>
      </c>
      <c r="J224" t="s">
        <v>23</v>
      </c>
      <c r="K224" t="s">
        <v>136</v>
      </c>
      <c r="L224" t="s">
        <v>47</v>
      </c>
      <c r="N224" s="6">
        <f t="shared" si="39"/>
        <v>5.3495740740740994</v>
      </c>
      <c r="O224" s="6">
        <f t="shared" si="37"/>
        <v>-39.075091999999998</v>
      </c>
    </row>
    <row r="225" spans="2:15" x14ac:dyDescent="0.25">
      <c r="B225">
        <v>11037000000</v>
      </c>
      <c r="C225">
        <v>-61.458302000000003</v>
      </c>
      <c r="D225">
        <v>-55.014873999999999</v>
      </c>
      <c r="F225" s="6">
        <f t="shared" si="38"/>
        <v>5.6821481481480998</v>
      </c>
      <c r="G225" s="6">
        <f t="shared" si="36"/>
        <v>-33.126167000000002</v>
      </c>
      <c r="J225">
        <v>11037000000</v>
      </c>
      <c r="K225">
        <v>-74.479102999999995</v>
      </c>
      <c r="L225">
        <v>-66.232292000000001</v>
      </c>
      <c r="N225" s="6">
        <f t="shared" si="39"/>
        <v>5.6821481481480998</v>
      </c>
      <c r="O225" s="6">
        <f t="shared" si="37"/>
        <v>-35.450676000000001</v>
      </c>
    </row>
    <row r="226" spans="2:15" x14ac:dyDescent="0.25">
      <c r="B226">
        <v>12090444444.444</v>
      </c>
      <c r="C226">
        <v>-61.258685999999997</v>
      </c>
      <c r="D226">
        <v>-55.241947000000003</v>
      </c>
      <c r="F226" s="6">
        <f t="shared" si="38"/>
        <v>6.0147222222222005</v>
      </c>
      <c r="G226" s="6">
        <f t="shared" si="36"/>
        <v>-31.248407</v>
      </c>
      <c r="J226">
        <v>12090444444.444</v>
      </c>
      <c r="K226">
        <v>-78.806458000000006</v>
      </c>
      <c r="L226">
        <v>-70.848831000000004</v>
      </c>
      <c r="N226" s="6">
        <f t="shared" si="39"/>
        <v>6.0147222222222005</v>
      </c>
      <c r="O226" s="6">
        <f t="shared" si="37"/>
        <v>-33.906863999999999</v>
      </c>
    </row>
    <row r="227" spans="2:15" x14ac:dyDescent="0.25">
      <c r="B227">
        <v>13143888888.889</v>
      </c>
      <c r="C227">
        <v>-67.738906999999998</v>
      </c>
      <c r="D227">
        <v>-61.686793999999999</v>
      </c>
      <c r="F227" s="6">
        <f t="shared" si="38"/>
        <v>6.3472962962962995</v>
      </c>
      <c r="G227" s="6">
        <f t="shared" si="36"/>
        <v>-30.538729</v>
      </c>
      <c r="J227">
        <v>13143888888.889</v>
      </c>
      <c r="K227">
        <v>-74.086333999999994</v>
      </c>
      <c r="L227">
        <v>-66.001166999999995</v>
      </c>
      <c r="N227" s="6">
        <f t="shared" si="39"/>
        <v>6.3472962962962995</v>
      </c>
      <c r="O227" s="6">
        <f t="shared" si="37"/>
        <v>-32.534584000000002</v>
      </c>
    </row>
    <row r="228" spans="2:15" x14ac:dyDescent="0.25">
      <c r="B228">
        <v>14197333333.333</v>
      </c>
      <c r="C228">
        <v>-64.895354999999995</v>
      </c>
      <c r="D228">
        <v>-58.293399999999998</v>
      </c>
      <c r="F228" s="6">
        <f t="shared" si="38"/>
        <v>6.6798703703704003</v>
      </c>
      <c r="G228" s="6">
        <f t="shared" si="36"/>
        <v>-31.264143000000001</v>
      </c>
      <c r="J228">
        <v>14197333333.333</v>
      </c>
      <c r="K228">
        <v>-72.786231999999998</v>
      </c>
      <c r="L228">
        <v>-64.202133000000003</v>
      </c>
      <c r="N228" s="6">
        <f t="shared" si="39"/>
        <v>6.6798703703704003</v>
      </c>
      <c r="O228" s="6">
        <f t="shared" si="37"/>
        <v>-32.975113</v>
      </c>
    </row>
    <row r="229" spans="2:15" x14ac:dyDescent="0.25">
      <c r="B229">
        <v>15250777777.778</v>
      </c>
      <c r="C229">
        <v>-68.029701000000003</v>
      </c>
      <c r="D229">
        <v>-61.544052000000001</v>
      </c>
      <c r="F229" s="6">
        <f t="shared" si="38"/>
        <v>7.0124444444443998</v>
      </c>
      <c r="G229" s="6">
        <f t="shared" si="36"/>
        <v>-28.472816000000002</v>
      </c>
      <c r="J229">
        <v>15250777777.778</v>
      </c>
      <c r="K229">
        <v>-73.663666000000006</v>
      </c>
      <c r="L229">
        <v>-65.066422000000003</v>
      </c>
      <c r="N229" s="6">
        <f t="shared" si="39"/>
        <v>7.0124444444443998</v>
      </c>
      <c r="O229" s="6">
        <f t="shared" si="37"/>
        <v>-31.766268</v>
      </c>
    </row>
    <row r="230" spans="2:15" x14ac:dyDescent="0.25">
      <c r="B230">
        <v>16304222222.222</v>
      </c>
      <c r="C230">
        <v>-65.580414000000005</v>
      </c>
      <c r="D230">
        <v>-59.202995000000001</v>
      </c>
      <c r="F230" s="6">
        <f t="shared" si="38"/>
        <v>7.3450185185185006</v>
      </c>
      <c r="G230" s="6">
        <f t="shared" si="36"/>
        <v>-28.101278000000001</v>
      </c>
      <c r="J230">
        <v>16304222222.222</v>
      </c>
      <c r="K230">
        <v>-78.357665999999995</v>
      </c>
      <c r="L230">
        <v>-69.842010000000002</v>
      </c>
      <c r="N230" s="6">
        <f t="shared" si="39"/>
        <v>7.3450185185185006</v>
      </c>
      <c r="O230" s="6">
        <f t="shared" si="37"/>
        <v>-31.259875999999998</v>
      </c>
    </row>
    <row r="231" spans="2:15" x14ac:dyDescent="0.25">
      <c r="B231">
        <v>17357666666.667</v>
      </c>
      <c r="C231">
        <v>-66.692100999999994</v>
      </c>
      <c r="D231">
        <v>-59.853237</v>
      </c>
      <c r="F231" s="6">
        <f t="shared" si="38"/>
        <v>7.6775925925925996</v>
      </c>
      <c r="G231" s="6">
        <f t="shared" si="36"/>
        <v>-27.441063</v>
      </c>
      <c r="J231">
        <v>17357666666.667</v>
      </c>
      <c r="K231">
        <v>-95.216735999999997</v>
      </c>
      <c r="L231">
        <v>-86.475730999999996</v>
      </c>
      <c r="N231" s="6">
        <f t="shared" si="39"/>
        <v>7.6775925925925996</v>
      </c>
      <c r="O231" s="6">
        <f t="shared" si="37"/>
        <v>-31.857567</v>
      </c>
    </row>
    <row r="232" spans="2:15" x14ac:dyDescent="0.25">
      <c r="B232">
        <v>18411111111.111</v>
      </c>
      <c r="C232">
        <v>-67.892380000000003</v>
      </c>
      <c r="D232">
        <v>-60.688282000000001</v>
      </c>
      <c r="F232" s="6">
        <f t="shared" si="38"/>
        <v>8.0101666666667004</v>
      </c>
      <c r="G232" s="6">
        <f t="shared" si="36"/>
        <v>-26.150874999999999</v>
      </c>
      <c r="J232">
        <v>18411111111.111</v>
      </c>
      <c r="K232">
        <v>-81.338554000000002</v>
      </c>
      <c r="L232">
        <v>-72.242881999999994</v>
      </c>
      <c r="N232" s="6">
        <f t="shared" si="39"/>
        <v>8.0101666666667004</v>
      </c>
      <c r="O232" s="6">
        <f t="shared" si="37"/>
        <v>-29.355291000000001</v>
      </c>
    </row>
    <row r="233" spans="2:15" x14ac:dyDescent="0.25">
      <c r="B233">
        <v>19464555555.556</v>
      </c>
      <c r="C233">
        <v>-69.142798999999997</v>
      </c>
      <c r="D233">
        <v>-61.459156</v>
      </c>
      <c r="F233" s="6">
        <f t="shared" si="38"/>
        <v>8.3427407407406999</v>
      </c>
      <c r="G233" s="6">
        <f t="shared" si="36"/>
        <v>-26.532720999999999</v>
      </c>
      <c r="J233">
        <v>19464555555.556</v>
      </c>
      <c r="K233">
        <v>-74.381630000000001</v>
      </c>
      <c r="L233">
        <v>-65.540397999999996</v>
      </c>
      <c r="N233" s="6">
        <f t="shared" si="39"/>
        <v>8.3427407407406999</v>
      </c>
      <c r="O233" s="6">
        <f t="shared" si="37"/>
        <v>-30.224589999999999</v>
      </c>
    </row>
    <row r="234" spans="2:15" x14ac:dyDescent="0.25">
      <c r="B234">
        <v>20518000000</v>
      </c>
      <c r="C234">
        <v>-70.957381999999996</v>
      </c>
      <c r="D234">
        <v>-62.229137000000001</v>
      </c>
      <c r="F234" s="6">
        <f t="shared" si="38"/>
        <v>8.6753148148148007</v>
      </c>
      <c r="G234" s="6">
        <f t="shared" si="36"/>
        <v>-29.408726000000001</v>
      </c>
      <c r="J234">
        <v>20518000000</v>
      </c>
      <c r="K234">
        <v>-73.776786999999999</v>
      </c>
      <c r="L234">
        <v>-64.246093999999999</v>
      </c>
      <c r="N234" s="6">
        <f t="shared" si="39"/>
        <v>8.6753148148148007</v>
      </c>
      <c r="O234" s="6">
        <f t="shared" si="37"/>
        <v>-27.780875999999999</v>
      </c>
    </row>
    <row r="235" spans="2:15" x14ac:dyDescent="0.25">
      <c r="B235">
        <v>21571444444.444</v>
      </c>
      <c r="C235">
        <v>-70.908173000000005</v>
      </c>
      <c r="D235">
        <v>-61.494045</v>
      </c>
      <c r="F235" s="6">
        <f t="shared" si="38"/>
        <v>9.0078888888889015</v>
      </c>
      <c r="G235" s="6">
        <f t="shared" si="36"/>
        <v>-26.633793000000001</v>
      </c>
      <c r="J235">
        <v>21571444444.444</v>
      </c>
      <c r="K235">
        <v>-77.995284999999996</v>
      </c>
      <c r="L235">
        <v>-67.503715999999997</v>
      </c>
      <c r="N235" s="6">
        <f t="shared" si="39"/>
        <v>9.0078888888889015</v>
      </c>
      <c r="O235" s="6">
        <f t="shared" si="37"/>
        <v>-25.591515000000001</v>
      </c>
    </row>
    <row r="236" spans="2:15" x14ac:dyDescent="0.25">
      <c r="B236">
        <v>22624888888.889</v>
      </c>
      <c r="C236">
        <v>-77.164169000000001</v>
      </c>
      <c r="D236">
        <v>-68.460944999999995</v>
      </c>
      <c r="F236" s="6">
        <f t="shared" si="38"/>
        <v>9.3404629629629987</v>
      </c>
      <c r="G236" s="6">
        <f t="shared" si="36"/>
        <v>-30.635884999999998</v>
      </c>
      <c r="J236">
        <v>22624888888.889</v>
      </c>
      <c r="K236">
        <v>-78.997017</v>
      </c>
      <c r="L236">
        <v>-68.756957999999997</v>
      </c>
      <c r="N236" s="6">
        <f t="shared" si="39"/>
        <v>9.3404629629629987</v>
      </c>
      <c r="O236" s="6">
        <f t="shared" si="37"/>
        <v>-30.863195000000001</v>
      </c>
    </row>
    <row r="237" spans="2:15" x14ac:dyDescent="0.25">
      <c r="B237">
        <v>23678333333.333</v>
      </c>
      <c r="C237">
        <v>-75.701537999999999</v>
      </c>
      <c r="D237">
        <v>-66.666106999999997</v>
      </c>
      <c r="F237" s="6">
        <f t="shared" si="38"/>
        <v>9.673037037037</v>
      </c>
      <c r="G237" s="6">
        <f t="shared" si="36"/>
        <v>-30.723590999999999</v>
      </c>
      <c r="J237">
        <v>23678333333.333</v>
      </c>
      <c r="K237">
        <v>-82.866996999999998</v>
      </c>
      <c r="L237">
        <v>-72.036147999999997</v>
      </c>
      <c r="N237" s="6">
        <f t="shared" si="39"/>
        <v>9.673037037037</v>
      </c>
      <c r="O237" s="6">
        <f t="shared" si="37"/>
        <v>-31.763608999999999</v>
      </c>
    </row>
    <row r="238" spans="2:15" x14ac:dyDescent="0.25">
      <c r="B238">
        <v>24731777777.778</v>
      </c>
      <c r="C238">
        <v>-73.561950999999993</v>
      </c>
      <c r="D238">
        <v>-64.634140000000002</v>
      </c>
      <c r="F238" s="6">
        <f t="shared" si="38"/>
        <v>10.005611111111</v>
      </c>
      <c r="G238" s="6">
        <f t="shared" si="36"/>
        <v>-33.077914999999997</v>
      </c>
      <c r="J238">
        <v>24731777777.778</v>
      </c>
      <c r="K238">
        <v>-72.545676999999998</v>
      </c>
      <c r="L238">
        <v>-61.566192999999998</v>
      </c>
      <c r="N238" s="6">
        <f t="shared" si="39"/>
        <v>10.005611111111</v>
      </c>
      <c r="O238" s="6">
        <f t="shared" si="37"/>
        <v>-32.650660999999999</v>
      </c>
    </row>
    <row r="239" spans="2:15" x14ac:dyDescent="0.25">
      <c r="B239">
        <v>25785222222.222</v>
      </c>
      <c r="C239">
        <v>-83.795608999999999</v>
      </c>
      <c r="D239">
        <v>-75.296135000000007</v>
      </c>
      <c r="F239" s="6">
        <f t="shared" si="38"/>
        <v>10.338185185184999</v>
      </c>
      <c r="G239" s="6">
        <f t="shared" si="36"/>
        <v>-26.879435000000001</v>
      </c>
      <c r="J239">
        <v>25785222222.222</v>
      </c>
      <c r="K239">
        <v>-63.468089999999997</v>
      </c>
      <c r="L239">
        <v>-53.132519000000002</v>
      </c>
      <c r="N239" s="6">
        <f t="shared" si="39"/>
        <v>10.338185185184999</v>
      </c>
      <c r="O239" s="6">
        <f t="shared" si="37"/>
        <v>-29.829508000000001</v>
      </c>
    </row>
    <row r="240" spans="2:15" x14ac:dyDescent="0.25">
      <c r="B240">
        <v>26838666666.667</v>
      </c>
      <c r="C240">
        <v>-78.326240999999996</v>
      </c>
      <c r="D240">
        <v>-69.049644000000001</v>
      </c>
      <c r="F240" s="6">
        <f t="shared" si="38"/>
        <v>10.670759259259</v>
      </c>
      <c r="G240" s="6">
        <f t="shared" si="36"/>
        <v>-32.701756000000003</v>
      </c>
      <c r="J240">
        <v>26838666666.667</v>
      </c>
      <c r="K240">
        <v>-62.187922999999998</v>
      </c>
      <c r="L240">
        <v>-51.049469000000002</v>
      </c>
      <c r="N240" s="6">
        <f t="shared" si="39"/>
        <v>10.670759259259</v>
      </c>
      <c r="O240" s="6">
        <f t="shared" si="37"/>
        <v>-31.242484999999999</v>
      </c>
    </row>
    <row r="241" spans="2:16" x14ac:dyDescent="0.25">
      <c r="B241">
        <v>27892111111.111</v>
      </c>
      <c r="C241">
        <v>-91.168655000000001</v>
      </c>
      <c r="D241">
        <v>-80.496184999999997</v>
      </c>
      <c r="F241" s="6">
        <f t="shared" si="38"/>
        <v>11.003333333333</v>
      </c>
      <c r="G241" s="6">
        <f t="shared" si="36"/>
        <v>-43.923447000000003</v>
      </c>
      <c r="J241">
        <v>27892111111.111</v>
      </c>
      <c r="K241">
        <v>-64.163216000000006</v>
      </c>
      <c r="L241">
        <v>-53.579341999999997</v>
      </c>
      <c r="N241" s="6">
        <f t="shared" si="39"/>
        <v>11.003333333333</v>
      </c>
      <c r="O241" s="6">
        <f t="shared" si="37"/>
        <v>-28.695886999999999</v>
      </c>
    </row>
    <row r="242" spans="2:16" x14ac:dyDescent="0.25">
      <c r="B242">
        <v>28945555555.556</v>
      </c>
      <c r="C242">
        <v>-86.777161000000007</v>
      </c>
      <c r="D242">
        <v>-75.615227000000004</v>
      </c>
      <c r="F242" s="6" t="s">
        <v>25</v>
      </c>
      <c r="J242">
        <v>28945555555.556</v>
      </c>
      <c r="K242">
        <v>-67.772902999999999</v>
      </c>
      <c r="L242">
        <v>-56.808228</v>
      </c>
      <c r="N242" s="6" t="s">
        <v>25</v>
      </c>
    </row>
    <row r="243" spans="2:16" x14ac:dyDescent="0.25">
      <c r="B243">
        <v>29999000000</v>
      </c>
      <c r="C243">
        <v>-82.920096999999998</v>
      </c>
      <c r="D243">
        <v>-70.481178</v>
      </c>
      <c r="J243">
        <v>29999000000</v>
      </c>
      <c r="K243">
        <v>-70.090453999999994</v>
      </c>
      <c r="L243">
        <v>-57.923538000000001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3Rx2L dBc Log Mag(dB)</v>
      </c>
      <c r="H246" s="35">
        <v>3</v>
      </c>
      <c r="N246" s="6" t="s">
        <v>23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5.0170000000000003</v>
      </c>
      <c r="G247" s="6">
        <f t="shared" si="40"/>
        <v>-57.969726999999999</v>
      </c>
      <c r="H247" s="36">
        <f>ABS(AVERAGE(G247:G265)-(H246-1)*15)</f>
        <v>83.520991473684205</v>
      </c>
      <c r="J247" t="s">
        <v>48</v>
      </c>
      <c r="N247" s="6">
        <f t="shared" ref="N247:N265" si="43">J273/1000000000</f>
        <v>5.0170000000000003</v>
      </c>
      <c r="O247" s="6">
        <f t="shared" si="41"/>
        <v>-56.431483999999998</v>
      </c>
      <c r="P247" s="36">
        <f>ABS(AVERAGE(O247:O265)-(P246-1)*15)</f>
        <v>85.25799468421053</v>
      </c>
    </row>
    <row r="248" spans="2:16" x14ac:dyDescent="0.25">
      <c r="B248" t="s">
        <v>23</v>
      </c>
      <c r="C248" t="s">
        <v>137</v>
      </c>
      <c r="D248" t="s">
        <v>49</v>
      </c>
      <c r="F248" s="6">
        <f t="shared" si="42"/>
        <v>5.9051111111111005</v>
      </c>
      <c r="G248" s="6">
        <f t="shared" si="40"/>
        <v>-54.735152999999997</v>
      </c>
      <c r="J248" t="s">
        <v>23</v>
      </c>
      <c r="K248" t="s">
        <v>137</v>
      </c>
      <c r="L248" t="s">
        <v>49</v>
      </c>
      <c r="N248" s="6">
        <f t="shared" si="43"/>
        <v>5.9051111111111005</v>
      </c>
      <c r="O248" s="6">
        <f t="shared" si="41"/>
        <v>-61.110554</v>
      </c>
    </row>
    <row r="249" spans="2:16" x14ac:dyDescent="0.25">
      <c r="B249">
        <v>5017000000</v>
      </c>
      <c r="C249">
        <v>-41.599625000000003</v>
      </c>
      <c r="D249">
        <v>-35.156196999999999</v>
      </c>
      <c r="F249" s="6">
        <f t="shared" si="42"/>
        <v>6.7932222222222007</v>
      </c>
      <c r="G249" s="6">
        <f t="shared" si="40"/>
        <v>-62.047770999999997</v>
      </c>
      <c r="J249">
        <v>5017000000</v>
      </c>
      <c r="K249">
        <v>-46.710326999999999</v>
      </c>
      <c r="L249">
        <v>-38.463520000000003</v>
      </c>
      <c r="N249" s="6">
        <f t="shared" si="43"/>
        <v>6.7932222222222007</v>
      </c>
      <c r="O249" s="6">
        <f t="shared" si="41"/>
        <v>-66.813727999999998</v>
      </c>
    </row>
    <row r="250" spans="2:16" x14ac:dyDescent="0.25">
      <c r="B250">
        <v>5349574074.0740995</v>
      </c>
      <c r="C250">
        <v>-40.509247000000002</v>
      </c>
      <c r="D250">
        <v>-34.492511999999998</v>
      </c>
      <c r="F250" s="6">
        <f t="shared" si="42"/>
        <v>7.6813333333333</v>
      </c>
      <c r="G250" s="6">
        <f t="shared" si="40"/>
        <v>-60.216427000000003</v>
      </c>
      <c r="J250">
        <v>5349574074.0740995</v>
      </c>
      <c r="K250">
        <v>-47.032719</v>
      </c>
      <c r="L250">
        <v>-39.075091999999998</v>
      </c>
      <c r="N250" s="6">
        <f t="shared" si="43"/>
        <v>7.6813333333333</v>
      </c>
      <c r="O250" s="6">
        <f t="shared" si="41"/>
        <v>-67.750038000000004</v>
      </c>
    </row>
    <row r="251" spans="2:16" x14ac:dyDescent="0.25">
      <c r="B251">
        <v>5682148148.1480999</v>
      </c>
      <c r="C251">
        <v>-39.178280000000001</v>
      </c>
      <c r="D251">
        <v>-33.126167000000002</v>
      </c>
      <c r="F251" s="6">
        <f t="shared" si="42"/>
        <v>8.5694444444444002</v>
      </c>
      <c r="G251" s="6">
        <f t="shared" si="40"/>
        <v>-55.388542000000001</v>
      </c>
      <c r="J251">
        <v>5682148148.1480999</v>
      </c>
      <c r="K251">
        <v>-43.535843</v>
      </c>
      <c r="L251">
        <v>-35.450676000000001</v>
      </c>
      <c r="N251" s="6">
        <f t="shared" si="43"/>
        <v>8.5694444444444002</v>
      </c>
      <c r="O251" s="6">
        <f t="shared" si="41"/>
        <v>-58.853104000000002</v>
      </c>
    </row>
    <row r="252" spans="2:16" x14ac:dyDescent="0.25">
      <c r="B252">
        <v>6014722222.2222004</v>
      </c>
      <c r="C252">
        <v>-37.850360999999999</v>
      </c>
      <c r="D252">
        <v>-31.248407</v>
      </c>
      <c r="F252" s="6">
        <f t="shared" si="42"/>
        <v>9.457555555555599</v>
      </c>
      <c r="G252" s="6">
        <f t="shared" si="40"/>
        <v>-61.72784</v>
      </c>
      <c r="J252">
        <v>6014722222.2222004</v>
      </c>
      <c r="K252">
        <v>-42.490966999999998</v>
      </c>
      <c r="L252">
        <v>-33.906863999999999</v>
      </c>
      <c r="N252" s="6">
        <f t="shared" si="43"/>
        <v>9.457555555555599</v>
      </c>
      <c r="O252" s="6">
        <f t="shared" si="41"/>
        <v>-62.183159000000003</v>
      </c>
    </row>
    <row r="253" spans="2:16" x14ac:dyDescent="0.25">
      <c r="B253">
        <v>6347296296.2962999</v>
      </c>
      <c r="C253">
        <v>-37.024375999999997</v>
      </c>
      <c r="D253">
        <v>-30.538729</v>
      </c>
      <c r="F253" s="6">
        <f t="shared" si="42"/>
        <v>10.345666666667</v>
      </c>
      <c r="G253" s="6">
        <f t="shared" si="40"/>
        <v>-51.172676000000003</v>
      </c>
      <c r="J253">
        <v>6347296296.2962999</v>
      </c>
      <c r="K253">
        <v>-41.131827999999999</v>
      </c>
      <c r="L253">
        <v>-32.534584000000002</v>
      </c>
      <c r="N253" s="6">
        <f t="shared" si="43"/>
        <v>10.345666666667</v>
      </c>
      <c r="O253" s="6">
        <f t="shared" si="41"/>
        <v>-56.196002999999997</v>
      </c>
    </row>
    <row r="254" spans="2:16" x14ac:dyDescent="0.25">
      <c r="B254">
        <v>6679870370.3704004</v>
      </c>
      <c r="C254">
        <v>-37.641559999999998</v>
      </c>
      <c r="D254">
        <v>-31.264143000000001</v>
      </c>
      <c r="F254" s="6">
        <f t="shared" si="42"/>
        <v>11.233777777778</v>
      </c>
      <c r="G254" s="6">
        <f t="shared" si="40"/>
        <v>-54.674914999999999</v>
      </c>
      <c r="J254">
        <v>6679870370.3704004</v>
      </c>
      <c r="K254">
        <v>-41.490772</v>
      </c>
      <c r="L254">
        <v>-32.975113</v>
      </c>
      <c r="N254" s="6">
        <f t="shared" si="43"/>
        <v>11.233777777778</v>
      </c>
      <c r="O254" s="6">
        <f t="shared" si="41"/>
        <v>-62.732799999999997</v>
      </c>
    </row>
    <row r="255" spans="2:16" x14ac:dyDescent="0.25">
      <c r="B255">
        <v>7012444444.4443998</v>
      </c>
      <c r="C255">
        <v>-35.311680000000003</v>
      </c>
      <c r="D255">
        <v>-28.472816000000002</v>
      </c>
      <c r="F255" s="6">
        <f t="shared" si="42"/>
        <v>12.121888888889</v>
      </c>
      <c r="G255" s="6">
        <f t="shared" si="40"/>
        <v>-48.746890999999998</v>
      </c>
      <c r="J255">
        <v>7012444444.4443998</v>
      </c>
      <c r="K255">
        <v>-40.507271000000003</v>
      </c>
      <c r="L255">
        <v>-31.766268</v>
      </c>
      <c r="N255" s="6">
        <f t="shared" si="43"/>
        <v>12.121888888889</v>
      </c>
      <c r="O255" s="6">
        <f t="shared" si="41"/>
        <v>-56.769919999999999</v>
      </c>
    </row>
    <row r="256" spans="2:16" x14ac:dyDescent="0.25">
      <c r="B256">
        <v>7345018518.5185003</v>
      </c>
      <c r="C256">
        <v>-35.305370000000003</v>
      </c>
      <c r="D256">
        <v>-28.101278000000001</v>
      </c>
      <c r="F256" s="6">
        <f t="shared" si="42"/>
        <v>13.01</v>
      </c>
      <c r="G256" s="6">
        <f t="shared" si="40"/>
        <v>-52.454132000000001</v>
      </c>
      <c r="J256">
        <v>7345018518.5185003</v>
      </c>
      <c r="K256">
        <v>-40.355544999999999</v>
      </c>
      <c r="L256">
        <v>-31.259875999999998</v>
      </c>
      <c r="N256" s="6">
        <f t="shared" si="43"/>
        <v>13.01</v>
      </c>
      <c r="O256" s="6">
        <f t="shared" si="41"/>
        <v>-59.228470000000002</v>
      </c>
    </row>
    <row r="257" spans="2:16" x14ac:dyDescent="0.25">
      <c r="B257">
        <v>7677592592.5925999</v>
      </c>
      <c r="C257">
        <v>-35.124706000000003</v>
      </c>
      <c r="D257">
        <v>-27.441063</v>
      </c>
      <c r="F257" s="6">
        <f t="shared" si="42"/>
        <v>13.898111111111</v>
      </c>
      <c r="G257" s="6">
        <f t="shared" si="40"/>
        <v>-44.499172000000002</v>
      </c>
      <c r="J257">
        <v>7677592592.5925999</v>
      </c>
      <c r="K257">
        <v>-40.698799000000001</v>
      </c>
      <c r="L257">
        <v>-31.857567</v>
      </c>
      <c r="N257" s="6">
        <f t="shared" si="43"/>
        <v>13.898111111111</v>
      </c>
      <c r="O257" s="6">
        <f t="shared" si="41"/>
        <v>-67.830810999999997</v>
      </c>
    </row>
    <row r="258" spans="2:16" x14ac:dyDescent="0.25">
      <c r="B258">
        <v>8010166666.6667004</v>
      </c>
      <c r="C258">
        <v>-34.87912</v>
      </c>
      <c r="D258">
        <v>-26.150874999999999</v>
      </c>
      <c r="F258" s="6">
        <f t="shared" si="42"/>
        <v>14.786222222221999</v>
      </c>
      <c r="G258" s="6">
        <f t="shared" si="40"/>
        <v>-43.174435000000003</v>
      </c>
      <c r="J258">
        <v>8010166666.6667004</v>
      </c>
      <c r="K258">
        <v>-38.885986000000003</v>
      </c>
      <c r="L258">
        <v>-29.355291000000001</v>
      </c>
      <c r="N258" s="6">
        <f t="shared" si="43"/>
        <v>14.786222222221999</v>
      </c>
      <c r="O258" s="6">
        <f t="shared" si="41"/>
        <v>-45.352566000000003</v>
      </c>
    </row>
    <row r="259" spans="2:16" x14ac:dyDescent="0.25">
      <c r="B259">
        <v>8342740740.7406998</v>
      </c>
      <c r="C259">
        <v>-35.946854000000002</v>
      </c>
      <c r="D259">
        <v>-26.532720999999999</v>
      </c>
      <c r="F259" s="6">
        <f t="shared" si="42"/>
        <v>15.674333333333001</v>
      </c>
      <c r="G259" s="6">
        <f t="shared" si="40"/>
        <v>-42.869990999999999</v>
      </c>
      <c r="J259">
        <v>8342740740.7406998</v>
      </c>
      <c r="K259">
        <v>-40.716155999999998</v>
      </c>
      <c r="L259">
        <v>-30.224589999999999</v>
      </c>
      <c r="N259" s="6">
        <f t="shared" si="43"/>
        <v>15.674333333333001</v>
      </c>
      <c r="O259" s="6">
        <f t="shared" si="41"/>
        <v>-45.609290999999999</v>
      </c>
    </row>
    <row r="260" spans="2:16" x14ac:dyDescent="0.25">
      <c r="B260">
        <v>8675314814.8148003</v>
      </c>
      <c r="C260">
        <v>-38.111953999999997</v>
      </c>
      <c r="D260">
        <v>-29.408726000000001</v>
      </c>
      <c r="F260" s="6">
        <f t="shared" si="42"/>
        <v>16.562444444444001</v>
      </c>
      <c r="G260" s="6">
        <f t="shared" si="40"/>
        <v>-50.190327000000003</v>
      </c>
      <c r="J260">
        <v>8675314814.8148003</v>
      </c>
      <c r="K260">
        <v>-38.020935000000001</v>
      </c>
      <c r="L260">
        <v>-27.780875999999999</v>
      </c>
      <c r="N260" s="6">
        <f t="shared" si="43"/>
        <v>16.562444444444001</v>
      </c>
      <c r="O260" s="6">
        <f t="shared" si="41"/>
        <v>-58.125458000000002</v>
      </c>
    </row>
    <row r="261" spans="2:16" x14ac:dyDescent="0.25">
      <c r="B261">
        <v>9007888888.8889008</v>
      </c>
      <c r="C261">
        <v>-35.669220000000003</v>
      </c>
      <c r="D261">
        <v>-26.633793000000001</v>
      </c>
      <c r="F261" s="6">
        <f t="shared" si="42"/>
        <v>17.450555555556001</v>
      </c>
      <c r="G261" s="6">
        <f t="shared" si="40"/>
        <v>-50.035313000000002</v>
      </c>
      <c r="J261">
        <v>9007888888.8889008</v>
      </c>
      <c r="K261">
        <v>-36.422359</v>
      </c>
      <c r="L261">
        <v>-25.591515000000001</v>
      </c>
      <c r="N261" s="6">
        <f t="shared" si="43"/>
        <v>17.450555555556001</v>
      </c>
      <c r="O261" s="6">
        <f t="shared" si="41"/>
        <v>-42.555317000000002</v>
      </c>
    </row>
    <row r="262" spans="2:16" x14ac:dyDescent="0.25">
      <c r="B262">
        <v>9340462962.9629993</v>
      </c>
      <c r="C262">
        <v>-39.563693999999998</v>
      </c>
      <c r="D262">
        <v>-30.635884999999998</v>
      </c>
      <c r="F262" s="6">
        <f t="shared" si="42"/>
        <v>18.338666666666999</v>
      </c>
      <c r="G262" s="6">
        <f t="shared" si="40"/>
        <v>-54.609501000000002</v>
      </c>
      <c r="J262">
        <v>9340462962.9629993</v>
      </c>
      <c r="K262">
        <v>-41.842677999999999</v>
      </c>
      <c r="L262">
        <v>-30.863195000000001</v>
      </c>
      <c r="N262" s="6">
        <f t="shared" si="43"/>
        <v>18.338666666666999</v>
      </c>
      <c r="O262" s="6">
        <f t="shared" si="41"/>
        <v>-40.979247999999998</v>
      </c>
    </row>
    <row r="263" spans="2:16" x14ac:dyDescent="0.25">
      <c r="B263">
        <v>9673037037.0370007</v>
      </c>
      <c r="C263">
        <v>-39.223064000000001</v>
      </c>
      <c r="D263">
        <v>-30.723590999999999</v>
      </c>
      <c r="F263" s="6">
        <f t="shared" si="42"/>
        <v>19.226777777778</v>
      </c>
      <c r="G263" s="6">
        <f t="shared" si="40"/>
        <v>-60.977139000000001</v>
      </c>
      <c r="J263">
        <v>9673037037.0370007</v>
      </c>
      <c r="K263">
        <v>-42.099181999999999</v>
      </c>
      <c r="L263">
        <v>-31.763608999999999</v>
      </c>
      <c r="N263" s="6">
        <f t="shared" si="43"/>
        <v>19.226777777778</v>
      </c>
      <c r="O263" s="6">
        <f t="shared" si="41"/>
        <v>-47.323459999999997</v>
      </c>
    </row>
    <row r="264" spans="2:16" x14ac:dyDescent="0.25">
      <c r="B264">
        <v>10005611111.111</v>
      </c>
      <c r="C264">
        <v>-42.354511000000002</v>
      </c>
      <c r="D264">
        <v>-33.077914999999997</v>
      </c>
      <c r="F264" s="6">
        <f t="shared" si="42"/>
        <v>20.114888888888999</v>
      </c>
      <c r="G264" s="6">
        <f t="shared" si="40"/>
        <v>-65.986785999999995</v>
      </c>
      <c r="J264">
        <v>10005611111.111</v>
      </c>
      <c r="K264">
        <v>-43.789116</v>
      </c>
      <c r="L264">
        <v>-32.650660999999999</v>
      </c>
      <c r="N264" s="6">
        <f t="shared" si="43"/>
        <v>20.114888888888999</v>
      </c>
      <c r="O264" s="6">
        <f t="shared" si="41"/>
        <v>-54.413330000000002</v>
      </c>
    </row>
    <row r="265" spans="2:16" x14ac:dyDescent="0.25">
      <c r="B265">
        <v>10338185185.184999</v>
      </c>
      <c r="C265">
        <v>-37.551907</v>
      </c>
      <c r="D265">
        <v>-26.879435000000001</v>
      </c>
      <c r="F265" s="6">
        <f t="shared" si="42"/>
        <v>21.003</v>
      </c>
      <c r="G265" s="6">
        <f t="shared" si="40"/>
        <v>-45.4221</v>
      </c>
      <c r="J265">
        <v>10338185185.184999</v>
      </c>
      <c r="K265">
        <v>-40.413383000000003</v>
      </c>
      <c r="L265">
        <v>-29.829508000000001</v>
      </c>
      <c r="N265" s="6">
        <f t="shared" si="43"/>
        <v>21.003</v>
      </c>
      <c r="O265" s="6">
        <f t="shared" si="41"/>
        <v>-39.643158</v>
      </c>
    </row>
    <row r="266" spans="2:16" x14ac:dyDescent="0.25">
      <c r="B266">
        <v>10670759259.259001</v>
      </c>
      <c r="C266">
        <v>-43.863689000000001</v>
      </c>
      <c r="D266">
        <v>-32.701756000000003</v>
      </c>
      <c r="F266" s="6" t="s">
        <v>25</v>
      </c>
      <c r="J266">
        <v>10670759259.259001</v>
      </c>
      <c r="K266">
        <v>-42.207165000000003</v>
      </c>
      <c r="L266">
        <v>-31.242484999999999</v>
      </c>
      <c r="N266" s="6" t="s">
        <v>25</v>
      </c>
    </row>
    <row r="267" spans="2:16" x14ac:dyDescent="0.25">
      <c r="B267">
        <v>11003333333.333</v>
      </c>
      <c r="C267">
        <v>-56.362369999999999</v>
      </c>
      <c r="D267">
        <v>-43.923447000000003</v>
      </c>
      <c r="J267">
        <v>11003333333.333</v>
      </c>
      <c r="K267">
        <v>-40.862803999999997</v>
      </c>
      <c r="L267">
        <v>-28.695886999999999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3Rx3L dBc Log Mag(dB)</v>
      </c>
      <c r="H270" s="35">
        <v>3</v>
      </c>
      <c r="N270" s="6" t="s">
        <v>23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5.0170000000000003</v>
      </c>
      <c r="G271" s="6">
        <f t="shared" si="44"/>
        <v>-35.326591000000001</v>
      </c>
      <c r="H271" s="36">
        <f>ABS(AVERAGE(G271:G289)-(H270-1)*15)</f>
        <v>70.582668105263167</v>
      </c>
      <c r="J271" t="s">
        <v>50</v>
      </c>
      <c r="N271" s="6">
        <f t="shared" ref="N271:N289" si="47">J297/1000000000</f>
        <v>5.0170000000000003</v>
      </c>
      <c r="O271" s="6">
        <f t="shared" si="45"/>
        <v>-40.621841000000003</v>
      </c>
      <c r="P271" s="36">
        <f>ABS(AVERAGE(O271:O289)-(P270-1)*15)</f>
        <v>70.339590631578943</v>
      </c>
    </row>
    <row r="272" spans="2:16" x14ac:dyDescent="0.25">
      <c r="B272" t="s">
        <v>23</v>
      </c>
      <c r="C272" t="s">
        <v>138</v>
      </c>
      <c r="D272" t="s">
        <v>51</v>
      </c>
      <c r="F272" s="6">
        <f t="shared" si="46"/>
        <v>6.3491296296295996</v>
      </c>
      <c r="G272" s="6">
        <f t="shared" si="44"/>
        <v>-34.695644000000001</v>
      </c>
      <c r="J272" t="s">
        <v>23</v>
      </c>
      <c r="K272" t="s">
        <v>138</v>
      </c>
      <c r="L272" t="s">
        <v>51</v>
      </c>
      <c r="N272" s="6">
        <f t="shared" si="47"/>
        <v>6.3491296296295996</v>
      </c>
      <c r="O272" s="6">
        <f t="shared" si="45"/>
        <v>-37.862751000000003</v>
      </c>
    </row>
    <row r="273" spans="2:15" x14ac:dyDescent="0.25">
      <c r="B273">
        <v>5017000000</v>
      </c>
      <c r="C273">
        <v>-64.413155000000003</v>
      </c>
      <c r="D273">
        <v>-57.969726999999999</v>
      </c>
      <c r="F273" s="6">
        <f t="shared" si="46"/>
        <v>7.6812592592593001</v>
      </c>
      <c r="G273" s="6">
        <f t="shared" si="44"/>
        <v>-34.861195000000002</v>
      </c>
      <c r="J273">
        <v>5017000000</v>
      </c>
      <c r="K273">
        <v>-64.678291000000002</v>
      </c>
      <c r="L273">
        <v>-56.431483999999998</v>
      </c>
      <c r="N273" s="6">
        <f t="shared" si="47"/>
        <v>7.6812592592593001</v>
      </c>
      <c r="O273" s="6">
        <f t="shared" si="45"/>
        <v>-36.896644999999999</v>
      </c>
    </row>
    <row r="274" spans="2:15" x14ac:dyDescent="0.25">
      <c r="B274">
        <v>5905111111.1111002</v>
      </c>
      <c r="C274">
        <v>-60.751891999999998</v>
      </c>
      <c r="D274">
        <v>-54.735152999999997</v>
      </c>
      <c r="F274" s="6">
        <f t="shared" si="46"/>
        <v>9.0133888888889011</v>
      </c>
      <c r="G274" s="6">
        <f t="shared" si="44"/>
        <v>-37.215274999999998</v>
      </c>
      <c r="J274">
        <v>5905111111.1111002</v>
      </c>
      <c r="K274">
        <v>-69.068184000000002</v>
      </c>
      <c r="L274">
        <v>-61.110554</v>
      </c>
      <c r="N274" s="6">
        <f t="shared" si="47"/>
        <v>9.0133888888889011</v>
      </c>
      <c r="O274" s="6">
        <f t="shared" si="45"/>
        <v>-37.402358999999997</v>
      </c>
    </row>
    <row r="275" spans="2:15" x14ac:dyDescent="0.25">
      <c r="B275">
        <v>6793222222.2222004</v>
      </c>
      <c r="C275">
        <v>-68.099884000000003</v>
      </c>
      <c r="D275">
        <v>-62.047770999999997</v>
      </c>
      <c r="F275" s="6">
        <f t="shared" si="46"/>
        <v>10.345518518518999</v>
      </c>
      <c r="G275" s="6">
        <f t="shared" si="44"/>
        <v>-37.605724000000002</v>
      </c>
      <c r="J275">
        <v>6793222222.2222004</v>
      </c>
      <c r="K275">
        <v>-74.898894999999996</v>
      </c>
      <c r="L275">
        <v>-66.813727999999998</v>
      </c>
      <c r="N275" s="6">
        <f t="shared" si="47"/>
        <v>10.345518518518999</v>
      </c>
      <c r="O275" s="6">
        <f t="shared" si="45"/>
        <v>-36.777847000000001</v>
      </c>
    </row>
    <row r="276" spans="2:15" x14ac:dyDescent="0.25">
      <c r="B276">
        <v>7681333333.3332996</v>
      </c>
      <c r="C276">
        <v>-66.818382</v>
      </c>
      <c r="D276">
        <v>-60.216427000000003</v>
      </c>
      <c r="F276" s="6">
        <f t="shared" si="46"/>
        <v>11.677648148148</v>
      </c>
      <c r="G276" s="6">
        <f t="shared" si="44"/>
        <v>-39.189540999999998</v>
      </c>
      <c r="J276">
        <v>7681333333.3332996</v>
      </c>
      <c r="K276">
        <v>-76.334136999999998</v>
      </c>
      <c r="L276">
        <v>-67.750038000000004</v>
      </c>
      <c r="N276" s="6">
        <f t="shared" si="47"/>
        <v>11.677648148148</v>
      </c>
      <c r="O276" s="6">
        <f t="shared" si="45"/>
        <v>-37.767921000000001</v>
      </c>
    </row>
    <row r="277" spans="2:15" x14ac:dyDescent="0.25">
      <c r="B277">
        <v>8569444444.4443998</v>
      </c>
      <c r="C277">
        <v>-61.874191000000003</v>
      </c>
      <c r="D277">
        <v>-55.388542000000001</v>
      </c>
      <c r="F277" s="6">
        <f t="shared" si="46"/>
        <v>13.009777777778</v>
      </c>
      <c r="G277" s="6">
        <f t="shared" si="44"/>
        <v>-37.249049999999997</v>
      </c>
      <c r="J277">
        <v>8569444444.4443998</v>
      </c>
      <c r="K277">
        <v>-67.450348000000005</v>
      </c>
      <c r="L277">
        <v>-58.853104000000002</v>
      </c>
      <c r="N277" s="6">
        <f t="shared" si="47"/>
        <v>13.009777777778</v>
      </c>
      <c r="O277" s="6">
        <f t="shared" si="45"/>
        <v>-35.979481</v>
      </c>
    </row>
    <row r="278" spans="2:15" x14ac:dyDescent="0.25">
      <c r="B278">
        <v>9457555555.5555992</v>
      </c>
      <c r="C278">
        <v>-68.105255</v>
      </c>
      <c r="D278">
        <v>-61.72784</v>
      </c>
      <c r="F278" s="6">
        <f t="shared" si="46"/>
        <v>14.341907407407</v>
      </c>
      <c r="G278" s="6">
        <f t="shared" si="44"/>
        <v>-36.162998000000002</v>
      </c>
      <c r="J278">
        <v>9457555555.5555992</v>
      </c>
      <c r="K278">
        <v>-70.698822000000007</v>
      </c>
      <c r="L278">
        <v>-62.183159000000003</v>
      </c>
      <c r="N278" s="6">
        <f t="shared" si="47"/>
        <v>14.341907407407</v>
      </c>
      <c r="O278" s="6">
        <f t="shared" si="45"/>
        <v>-36.622444000000002</v>
      </c>
    </row>
    <row r="279" spans="2:15" x14ac:dyDescent="0.25">
      <c r="B279">
        <v>10345666666.667</v>
      </c>
      <c r="C279">
        <v>-58.011543000000003</v>
      </c>
      <c r="D279">
        <v>-51.172676000000003</v>
      </c>
      <c r="F279" s="6">
        <f t="shared" si="46"/>
        <v>15.674037037037001</v>
      </c>
      <c r="G279" s="6">
        <f t="shared" si="44"/>
        <v>-43.594932999999997</v>
      </c>
      <c r="J279">
        <v>10345666666.667</v>
      </c>
      <c r="K279">
        <v>-64.937004000000002</v>
      </c>
      <c r="L279">
        <v>-56.196002999999997</v>
      </c>
      <c r="N279" s="6">
        <f t="shared" si="47"/>
        <v>15.674037037037001</v>
      </c>
      <c r="O279" s="6">
        <f t="shared" si="45"/>
        <v>-39.643822</v>
      </c>
    </row>
    <row r="280" spans="2:15" x14ac:dyDescent="0.25">
      <c r="B280">
        <v>11233777777.778</v>
      </c>
      <c r="C280">
        <v>-61.879009000000003</v>
      </c>
      <c r="D280">
        <v>-54.674914999999999</v>
      </c>
      <c r="F280" s="6">
        <f t="shared" si="46"/>
        <v>17.006166666666999</v>
      </c>
      <c r="G280" s="6">
        <f t="shared" si="44"/>
        <v>-50.458584000000002</v>
      </c>
      <c r="J280">
        <v>11233777777.778</v>
      </c>
      <c r="K280">
        <v>-71.828468000000001</v>
      </c>
      <c r="L280">
        <v>-62.732799999999997</v>
      </c>
      <c r="N280" s="6">
        <f t="shared" si="47"/>
        <v>17.006166666666999</v>
      </c>
      <c r="O280" s="6">
        <f t="shared" si="45"/>
        <v>-39.546233999999998</v>
      </c>
    </row>
    <row r="281" spans="2:15" x14ac:dyDescent="0.25">
      <c r="B281">
        <v>12121888888.889</v>
      </c>
      <c r="C281">
        <v>-56.430534000000002</v>
      </c>
      <c r="D281">
        <v>-48.746890999999998</v>
      </c>
      <c r="F281" s="6">
        <f t="shared" si="46"/>
        <v>18.338296296296001</v>
      </c>
      <c r="G281" s="6">
        <f t="shared" si="44"/>
        <v>-58.866570000000003</v>
      </c>
      <c r="J281">
        <v>12121888888.889</v>
      </c>
      <c r="K281">
        <v>-65.611153000000002</v>
      </c>
      <c r="L281">
        <v>-56.769919999999999</v>
      </c>
      <c r="N281" s="6">
        <f t="shared" si="47"/>
        <v>18.338296296296001</v>
      </c>
      <c r="O281" s="6">
        <f t="shared" si="45"/>
        <v>-43.711078999999998</v>
      </c>
    </row>
    <row r="282" spans="2:15" x14ac:dyDescent="0.25">
      <c r="B282">
        <v>13010000000</v>
      </c>
      <c r="C282">
        <v>-61.182377000000002</v>
      </c>
      <c r="D282">
        <v>-52.454132000000001</v>
      </c>
      <c r="F282" s="6">
        <f t="shared" si="46"/>
        <v>19.670425925925997</v>
      </c>
      <c r="G282" s="6">
        <f t="shared" si="44"/>
        <v>-51.030093999999998</v>
      </c>
      <c r="J282">
        <v>13010000000</v>
      </c>
      <c r="K282">
        <v>-68.759163000000001</v>
      </c>
      <c r="L282">
        <v>-59.228470000000002</v>
      </c>
      <c r="N282" s="6">
        <f t="shared" si="47"/>
        <v>19.670425925925997</v>
      </c>
      <c r="O282" s="6">
        <f t="shared" si="45"/>
        <v>-47.970832999999999</v>
      </c>
    </row>
    <row r="283" spans="2:15" x14ac:dyDescent="0.25">
      <c r="B283">
        <v>13898111111.111</v>
      </c>
      <c r="C283">
        <v>-53.913302999999999</v>
      </c>
      <c r="D283">
        <v>-44.499172000000002</v>
      </c>
      <c r="F283" s="6">
        <f t="shared" si="46"/>
        <v>21.002555555556</v>
      </c>
      <c r="G283" s="6">
        <f t="shared" si="44"/>
        <v>-42.610207000000003</v>
      </c>
      <c r="J283">
        <v>13898111111.111</v>
      </c>
      <c r="K283">
        <v>-78.322379999999995</v>
      </c>
      <c r="L283">
        <v>-67.830810999999997</v>
      </c>
      <c r="N283" s="6">
        <f t="shared" si="47"/>
        <v>21.002555555556</v>
      </c>
      <c r="O283" s="6">
        <f t="shared" si="45"/>
        <v>-48.263702000000002</v>
      </c>
    </row>
    <row r="284" spans="2:15" x14ac:dyDescent="0.25">
      <c r="B284">
        <v>14786222222.222</v>
      </c>
      <c r="C284">
        <v>-51.877665999999998</v>
      </c>
      <c r="D284">
        <v>-43.174435000000003</v>
      </c>
      <c r="F284" s="6">
        <f t="shared" si="46"/>
        <v>22.334685185185002</v>
      </c>
      <c r="G284" s="6">
        <f t="shared" si="44"/>
        <v>-40.319927</v>
      </c>
      <c r="J284">
        <v>14786222222.222</v>
      </c>
      <c r="K284">
        <v>-55.592624999999998</v>
      </c>
      <c r="L284">
        <v>-45.352566000000003</v>
      </c>
      <c r="N284" s="6">
        <f t="shared" si="47"/>
        <v>22.334685185185002</v>
      </c>
      <c r="O284" s="6">
        <f t="shared" si="45"/>
        <v>-42.445205999999999</v>
      </c>
    </row>
    <row r="285" spans="2:15" x14ac:dyDescent="0.25">
      <c r="B285">
        <v>15674333333.333</v>
      </c>
      <c r="C285">
        <v>-51.905422000000002</v>
      </c>
      <c r="D285">
        <v>-42.869990999999999</v>
      </c>
      <c r="F285" s="6">
        <f t="shared" si="46"/>
        <v>23.666814814814998</v>
      </c>
      <c r="G285" s="6">
        <f t="shared" si="44"/>
        <v>-39.954371999999999</v>
      </c>
      <c r="J285">
        <v>15674333333.333</v>
      </c>
      <c r="K285">
        <v>-56.440136000000003</v>
      </c>
      <c r="L285">
        <v>-45.609290999999999</v>
      </c>
      <c r="N285" s="6">
        <f t="shared" si="47"/>
        <v>23.666814814814998</v>
      </c>
      <c r="O285" s="6">
        <f t="shared" si="45"/>
        <v>-42.741878999999997</v>
      </c>
    </row>
    <row r="286" spans="2:15" x14ac:dyDescent="0.25">
      <c r="B286">
        <v>16562444444.444</v>
      </c>
      <c r="C286">
        <v>-59.118133999999998</v>
      </c>
      <c r="D286">
        <v>-50.190327000000003</v>
      </c>
      <c r="F286" s="6">
        <f t="shared" si="46"/>
        <v>24.998944444444</v>
      </c>
      <c r="G286" s="6">
        <f t="shared" si="44"/>
        <v>-41.856602000000002</v>
      </c>
      <c r="J286">
        <v>16562444444.444</v>
      </c>
      <c r="K286">
        <v>-69.104941999999994</v>
      </c>
      <c r="L286">
        <v>-58.125458000000002</v>
      </c>
      <c r="N286" s="6">
        <f t="shared" si="47"/>
        <v>24.998944444444</v>
      </c>
      <c r="O286" s="6">
        <f t="shared" si="45"/>
        <v>-49.461483000000001</v>
      </c>
    </row>
    <row r="287" spans="2:15" x14ac:dyDescent="0.25">
      <c r="B287">
        <v>17450555555.556</v>
      </c>
      <c r="C287">
        <v>-58.534785999999997</v>
      </c>
      <c r="D287">
        <v>-50.035313000000002</v>
      </c>
      <c r="F287" s="6">
        <f t="shared" si="46"/>
        <v>26.331074074074003</v>
      </c>
      <c r="G287" s="6">
        <f t="shared" si="44"/>
        <v>-39.988883999999999</v>
      </c>
      <c r="J287">
        <v>17450555555.556</v>
      </c>
      <c r="K287">
        <v>-52.890887999999997</v>
      </c>
      <c r="L287">
        <v>-42.555317000000002</v>
      </c>
      <c r="N287" s="6">
        <f t="shared" si="47"/>
        <v>26.331074074074003</v>
      </c>
      <c r="O287" s="6">
        <f t="shared" si="45"/>
        <v>-42.070469000000003</v>
      </c>
    </row>
    <row r="288" spans="2:15" x14ac:dyDescent="0.25">
      <c r="B288">
        <v>18338666666.667</v>
      </c>
      <c r="C288">
        <v>-63.886096999999999</v>
      </c>
      <c r="D288">
        <v>-54.609501000000002</v>
      </c>
      <c r="F288" s="6">
        <f t="shared" si="46"/>
        <v>27.663203703703999</v>
      </c>
      <c r="G288" s="6">
        <f t="shared" si="44"/>
        <v>-34.888041999999999</v>
      </c>
      <c r="J288">
        <v>18338666666.667</v>
      </c>
      <c r="K288">
        <v>-52.117702000000001</v>
      </c>
      <c r="L288">
        <v>-40.979247999999998</v>
      </c>
      <c r="N288" s="6">
        <f t="shared" si="47"/>
        <v>27.663203703703999</v>
      </c>
      <c r="O288" s="6">
        <f t="shared" si="45"/>
        <v>-37.141266000000002</v>
      </c>
    </row>
    <row r="289" spans="2:16" x14ac:dyDescent="0.25">
      <c r="B289">
        <v>19226777777.778</v>
      </c>
      <c r="C289">
        <v>-71.649604999999994</v>
      </c>
      <c r="D289">
        <v>-60.977139000000001</v>
      </c>
      <c r="F289" s="6">
        <f t="shared" si="46"/>
        <v>28.995333333333001</v>
      </c>
      <c r="G289" s="6">
        <f t="shared" si="44"/>
        <v>-35.196460999999999</v>
      </c>
      <c r="J289">
        <v>19226777777.778</v>
      </c>
      <c r="K289">
        <v>-57.907336999999998</v>
      </c>
      <c r="L289">
        <v>-47.323459999999997</v>
      </c>
      <c r="N289" s="6">
        <f t="shared" si="47"/>
        <v>28.995333333333001</v>
      </c>
      <c r="O289" s="6">
        <f t="shared" si="45"/>
        <v>-33.52496</v>
      </c>
    </row>
    <row r="290" spans="2:16" x14ac:dyDescent="0.25">
      <c r="B290">
        <v>20114888888.889</v>
      </c>
      <c r="C290">
        <v>-77.148726999999994</v>
      </c>
      <c r="D290">
        <v>-65.986785999999995</v>
      </c>
      <c r="F290" s="6" t="s">
        <v>25</v>
      </c>
      <c r="J290">
        <v>20114888888.889</v>
      </c>
      <c r="K290">
        <v>-65.378013999999993</v>
      </c>
      <c r="L290">
        <v>-54.413330000000002</v>
      </c>
      <c r="N290" s="6" t="s">
        <v>25</v>
      </c>
    </row>
    <row r="291" spans="2:16" x14ac:dyDescent="0.25">
      <c r="B291">
        <v>21003000000</v>
      </c>
      <c r="C291">
        <v>-57.861018999999999</v>
      </c>
      <c r="D291">
        <v>-45.4221</v>
      </c>
      <c r="J291">
        <v>21003000000</v>
      </c>
      <c r="K291">
        <v>-51.810077999999997</v>
      </c>
      <c r="L291">
        <v>-39.643158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3Rx4L dBc Log Mag(dB)</v>
      </c>
      <c r="H294" s="35">
        <v>3</v>
      </c>
      <c r="N294" s="6" t="s">
        <v>23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5.6856666666667</v>
      </c>
      <c r="G295" s="6">
        <f t="shared" si="48"/>
        <v>-54.381222000000001</v>
      </c>
      <c r="H295" s="36">
        <f>ABS(AVERAGE(G295:G313)-(H294-1)*15)</f>
        <v>83.23389657894738</v>
      </c>
      <c r="J295" t="s">
        <v>52</v>
      </c>
      <c r="N295" s="6">
        <f t="shared" ref="N295:N313" si="51">J321/1000000000</f>
        <v>5.6856666666667</v>
      </c>
      <c r="O295" s="6">
        <f t="shared" si="49"/>
        <v>-57.689461000000001</v>
      </c>
      <c r="P295" s="36">
        <f>ABS(AVERAGE(O295:O313)-(P294-1)*15)</f>
        <v>84.610827842105266</v>
      </c>
    </row>
    <row r="296" spans="2:16" x14ac:dyDescent="0.25">
      <c r="B296" t="s">
        <v>23</v>
      </c>
      <c r="C296" t="s">
        <v>139</v>
      </c>
      <c r="D296" t="s">
        <v>53</v>
      </c>
      <c r="F296" s="6">
        <f t="shared" si="50"/>
        <v>7.0364074074073999</v>
      </c>
      <c r="G296" s="6">
        <f t="shared" si="48"/>
        <v>-53.496017000000002</v>
      </c>
      <c r="J296" t="s">
        <v>23</v>
      </c>
      <c r="K296" t="s">
        <v>139</v>
      </c>
      <c r="L296" t="s">
        <v>53</v>
      </c>
      <c r="N296" s="6">
        <f t="shared" si="51"/>
        <v>7.0364074074073999</v>
      </c>
      <c r="O296" s="6">
        <f t="shared" si="49"/>
        <v>-55.775920999999997</v>
      </c>
    </row>
    <row r="297" spans="2:16" x14ac:dyDescent="0.25">
      <c r="B297">
        <v>5017000000</v>
      </c>
      <c r="C297">
        <v>-41.770020000000002</v>
      </c>
      <c r="D297">
        <v>-35.326591000000001</v>
      </c>
      <c r="F297" s="6">
        <f t="shared" si="50"/>
        <v>8.3871481481480998</v>
      </c>
      <c r="G297" s="6">
        <f t="shared" si="48"/>
        <v>-55.723644</v>
      </c>
      <c r="J297">
        <v>5017000000</v>
      </c>
      <c r="K297">
        <v>-48.868648999999998</v>
      </c>
      <c r="L297">
        <v>-40.621841000000003</v>
      </c>
      <c r="N297" s="6">
        <f t="shared" si="51"/>
        <v>8.3871481481480998</v>
      </c>
      <c r="O297" s="6">
        <f t="shared" si="49"/>
        <v>-55.997245999999997</v>
      </c>
    </row>
    <row r="298" spans="2:16" x14ac:dyDescent="0.25">
      <c r="B298">
        <v>6349129629.6295996</v>
      </c>
      <c r="C298">
        <v>-40.712383000000003</v>
      </c>
      <c r="D298">
        <v>-34.695644000000001</v>
      </c>
      <c r="F298" s="6">
        <f t="shared" si="50"/>
        <v>9.7378888888889001</v>
      </c>
      <c r="G298" s="6">
        <f t="shared" si="48"/>
        <v>-56.865406</v>
      </c>
      <c r="J298">
        <v>6349129629.6295996</v>
      </c>
      <c r="K298">
        <v>-45.820377000000001</v>
      </c>
      <c r="L298">
        <v>-37.862751000000003</v>
      </c>
      <c r="N298" s="6">
        <f t="shared" si="51"/>
        <v>9.7378888888889001</v>
      </c>
      <c r="O298" s="6">
        <f t="shared" si="49"/>
        <v>-59.609138000000002</v>
      </c>
    </row>
    <row r="299" spans="2:16" x14ac:dyDescent="0.25">
      <c r="B299">
        <v>7681259259.2593002</v>
      </c>
      <c r="C299">
        <v>-40.913302999999999</v>
      </c>
      <c r="D299">
        <v>-34.861195000000002</v>
      </c>
      <c r="F299" s="6">
        <f t="shared" si="50"/>
        <v>11.088629629629999</v>
      </c>
      <c r="G299" s="6">
        <f t="shared" si="48"/>
        <v>-54.784045999999996</v>
      </c>
      <c r="J299">
        <v>7681259259.2593002</v>
      </c>
      <c r="K299">
        <v>-44.981811999999998</v>
      </c>
      <c r="L299">
        <v>-36.896644999999999</v>
      </c>
      <c r="N299" s="6">
        <f t="shared" si="51"/>
        <v>11.088629629629999</v>
      </c>
      <c r="O299" s="6">
        <f t="shared" si="49"/>
        <v>-56.04121</v>
      </c>
    </row>
    <row r="300" spans="2:16" x14ac:dyDescent="0.25">
      <c r="B300">
        <v>9013388888.8889008</v>
      </c>
      <c r="C300">
        <v>-43.817230000000002</v>
      </c>
      <c r="D300">
        <v>-37.215274999999998</v>
      </c>
      <c r="F300" s="6">
        <f t="shared" si="50"/>
        <v>12.439370370370002</v>
      </c>
      <c r="G300" s="6">
        <f t="shared" si="48"/>
        <v>-53.323345000000003</v>
      </c>
      <c r="J300">
        <v>9013388888.8889008</v>
      </c>
      <c r="K300">
        <v>-45.986462000000003</v>
      </c>
      <c r="L300">
        <v>-37.402358999999997</v>
      </c>
      <c r="N300" s="6">
        <f t="shared" si="51"/>
        <v>12.439370370370002</v>
      </c>
      <c r="O300" s="6">
        <f t="shared" si="49"/>
        <v>-62.758121000000003</v>
      </c>
    </row>
    <row r="301" spans="2:16" x14ac:dyDescent="0.25">
      <c r="B301">
        <v>10345518518.518999</v>
      </c>
      <c r="C301">
        <v>-44.091369999999998</v>
      </c>
      <c r="D301">
        <v>-37.605724000000002</v>
      </c>
      <c r="F301" s="6">
        <f t="shared" si="50"/>
        <v>13.790111111111001</v>
      </c>
      <c r="G301" s="6">
        <f t="shared" si="48"/>
        <v>-57.384566999999997</v>
      </c>
      <c r="J301">
        <v>10345518518.518999</v>
      </c>
      <c r="K301">
        <v>-45.375092000000002</v>
      </c>
      <c r="L301">
        <v>-36.777847000000001</v>
      </c>
      <c r="N301" s="6">
        <f t="shared" si="51"/>
        <v>13.790111111111001</v>
      </c>
      <c r="O301" s="6">
        <f t="shared" si="49"/>
        <v>-63.034973000000001</v>
      </c>
    </row>
    <row r="302" spans="2:16" x14ac:dyDescent="0.25">
      <c r="B302">
        <v>11677648148.148001</v>
      </c>
      <c r="C302">
        <v>-45.566958999999997</v>
      </c>
      <c r="D302">
        <v>-39.189540999999998</v>
      </c>
      <c r="F302" s="6">
        <f t="shared" si="50"/>
        <v>15.140851851852</v>
      </c>
      <c r="G302" s="6">
        <f t="shared" si="48"/>
        <v>-55.345042999999997</v>
      </c>
      <c r="J302">
        <v>11677648148.148001</v>
      </c>
      <c r="K302">
        <v>-46.283580999999998</v>
      </c>
      <c r="L302">
        <v>-37.767921000000001</v>
      </c>
      <c r="N302" s="6">
        <f t="shared" si="51"/>
        <v>15.140851851852</v>
      </c>
      <c r="O302" s="6">
        <f t="shared" si="49"/>
        <v>-52.588374999999999</v>
      </c>
    </row>
    <row r="303" spans="2:16" x14ac:dyDescent="0.25">
      <c r="B303">
        <v>13009777777.778</v>
      </c>
      <c r="C303">
        <v>-44.087916999999997</v>
      </c>
      <c r="D303">
        <v>-37.249049999999997</v>
      </c>
      <c r="F303" s="6">
        <f t="shared" si="50"/>
        <v>16.491592592593001</v>
      </c>
      <c r="G303" s="6">
        <f t="shared" si="48"/>
        <v>-55.779311999999997</v>
      </c>
      <c r="J303">
        <v>13009777777.778</v>
      </c>
      <c r="K303">
        <v>-44.720481999999997</v>
      </c>
      <c r="L303">
        <v>-35.979481</v>
      </c>
      <c r="N303" s="6">
        <f t="shared" si="51"/>
        <v>16.491592592593001</v>
      </c>
      <c r="O303" s="6">
        <f t="shared" si="49"/>
        <v>-52.543197999999997</v>
      </c>
    </row>
    <row r="304" spans="2:16" x14ac:dyDescent="0.25">
      <c r="B304">
        <v>14341907407.407</v>
      </c>
      <c r="C304">
        <v>-43.367092</v>
      </c>
      <c r="D304">
        <v>-36.162998000000002</v>
      </c>
      <c r="F304" s="6">
        <f t="shared" si="50"/>
        <v>17.842333333332999</v>
      </c>
      <c r="G304" s="6">
        <f t="shared" si="48"/>
        <v>-51.187201999999999</v>
      </c>
      <c r="J304">
        <v>14341907407.407</v>
      </c>
      <c r="K304">
        <v>-45.718113000000002</v>
      </c>
      <c r="L304">
        <v>-36.622444000000002</v>
      </c>
      <c r="N304" s="6">
        <f t="shared" si="51"/>
        <v>17.842333333332999</v>
      </c>
      <c r="O304" s="6">
        <f t="shared" si="49"/>
        <v>-51.784694999999999</v>
      </c>
    </row>
    <row r="305" spans="2:16" x14ac:dyDescent="0.25">
      <c r="B305">
        <v>15674037037.037001</v>
      </c>
      <c r="C305">
        <v>-51.278576000000001</v>
      </c>
      <c r="D305">
        <v>-43.594932999999997</v>
      </c>
      <c r="F305" s="6">
        <f t="shared" si="50"/>
        <v>19.193074074074001</v>
      </c>
      <c r="G305" s="6">
        <f t="shared" si="48"/>
        <v>-50.675013999999997</v>
      </c>
      <c r="J305">
        <v>15674037037.037001</v>
      </c>
      <c r="K305">
        <v>-48.485050000000001</v>
      </c>
      <c r="L305">
        <v>-39.643822</v>
      </c>
      <c r="N305" s="6">
        <f t="shared" si="51"/>
        <v>19.193074074074001</v>
      </c>
      <c r="O305" s="6">
        <f t="shared" si="49"/>
        <v>-56.153618000000002</v>
      </c>
    </row>
    <row r="306" spans="2:16" x14ac:dyDescent="0.25">
      <c r="B306">
        <v>17006166666.667</v>
      </c>
      <c r="C306">
        <v>-59.186829000000003</v>
      </c>
      <c r="D306">
        <v>-50.458584000000002</v>
      </c>
      <c r="F306" s="6">
        <f t="shared" si="50"/>
        <v>20.543814814814997</v>
      </c>
      <c r="G306" s="6">
        <f t="shared" si="48"/>
        <v>-50.420692000000003</v>
      </c>
      <c r="J306">
        <v>17006166666.667</v>
      </c>
      <c r="K306">
        <v>-49.076926999999998</v>
      </c>
      <c r="L306">
        <v>-39.546233999999998</v>
      </c>
      <c r="N306" s="6">
        <f t="shared" si="51"/>
        <v>20.543814814814997</v>
      </c>
      <c r="O306" s="6">
        <f t="shared" si="49"/>
        <v>-59.316822000000002</v>
      </c>
    </row>
    <row r="307" spans="2:16" x14ac:dyDescent="0.25">
      <c r="B307">
        <v>18338296296.296001</v>
      </c>
      <c r="C307">
        <v>-68.280700999999993</v>
      </c>
      <c r="D307">
        <v>-58.866570000000003</v>
      </c>
      <c r="F307" s="6">
        <f t="shared" si="50"/>
        <v>21.894555555556</v>
      </c>
      <c r="G307" s="6">
        <f t="shared" si="48"/>
        <v>-53.335785000000001</v>
      </c>
      <c r="J307">
        <v>18338296296.296001</v>
      </c>
      <c r="K307">
        <v>-54.202641</v>
      </c>
      <c r="L307">
        <v>-43.711078999999998</v>
      </c>
      <c r="N307" s="6">
        <f t="shared" si="51"/>
        <v>21.894555555556</v>
      </c>
      <c r="O307" s="6">
        <f t="shared" si="49"/>
        <v>-60.637959000000002</v>
      </c>
    </row>
    <row r="308" spans="2:16" x14ac:dyDescent="0.25">
      <c r="B308">
        <v>19670425925.925999</v>
      </c>
      <c r="C308">
        <v>-59.733322000000001</v>
      </c>
      <c r="D308">
        <v>-51.030093999999998</v>
      </c>
      <c r="F308" s="6">
        <f t="shared" si="50"/>
        <v>23.245296296296001</v>
      </c>
      <c r="G308" s="6">
        <f t="shared" si="48"/>
        <v>-61.405506000000003</v>
      </c>
      <c r="J308">
        <v>19670425925.925999</v>
      </c>
      <c r="K308">
        <v>-58.210892000000001</v>
      </c>
      <c r="L308">
        <v>-47.970832999999999</v>
      </c>
      <c r="N308" s="6">
        <f t="shared" si="51"/>
        <v>23.245296296296001</v>
      </c>
      <c r="O308" s="6">
        <f t="shared" si="49"/>
        <v>-54.857590000000002</v>
      </c>
    </row>
    <row r="309" spans="2:16" x14ac:dyDescent="0.25">
      <c r="B309">
        <v>21002555555.556</v>
      </c>
      <c r="C309">
        <v>-51.645637999999998</v>
      </c>
      <c r="D309">
        <v>-42.610207000000003</v>
      </c>
      <c r="F309" s="6">
        <f t="shared" si="50"/>
        <v>24.596037037037</v>
      </c>
      <c r="G309" s="6">
        <f t="shared" si="48"/>
        <v>-54.638793999999997</v>
      </c>
      <c r="J309">
        <v>21002555555.556</v>
      </c>
      <c r="K309">
        <v>-59.094551000000003</v>
      </c>
      <c r="L309">
        <v>-48.263702000000002</v>
      </c>
      <c r="N309" s="6">
        <f t="shared" si="51"/>
        <v>24.596037037037</v>
      </c>
      <c r="O309" s="6">
        <f t="shared" si="49"/>
        <v>-48.29562</v>
      </c>
    </row>
    <row r="310" spans="2:16" x14ac:dyDescent="0.25">
      <c r="B310">
        <v>22334685185.185001</v>
      </c>
      <c r="C310">
        <v>-49.247734000000001</v>
      </c>
      <c r="D310">
        <v>-40.319927</v>
      </c>
      <c r="F310" s="6">
        <f t="shared" si="50"/>
        <v>25.946777777777999</v>
      </c>
      <c r="G310" s="6">
        <f t="shared" si="48"/>
        <v>-54.000033999999999</v>
      </c>
      <c r="J310">
        <v>22334685185.185001</v>
      </c>
      <c r="K310">
        <v>-53.424689999999998</v>
      </c>
      <c r="L310">
        <v>-42.445205999999999</v>
      </c>
      <c r="N310" s="6">
        <f t="shared" si="51"/>
        <v>25.946777777777999</v>
      </c>
      <c r="O310" s="6">
        <f t="shared" si="49"/>
        <v>-44.851695999999997</v>
      </c>
    </row>
    <row r="311" spans="2:16" x14ac:dyDescent="0.25">
      <c r="B311">
        <v>23666814814.814999</v>
      </c>
      <c r="C311">
        <v>-48.453850000000003</v>
      </c>
      <c r="D311">
        <v>-39.954371999999999</v>
      </c>
      <c r="F311" s="6">
        <f t="shared" si="50"/>
        <v>27.297518518519002</v>
      </c>
      <c r="G311" s="6">
        <f t="shared" si="48"/>
        <v>-46.597510999999997</v>
      </c>
      <c r="J311">
        <v>23666814814.814999</v>
      </c>
      <c r="K311">
        <v>-53.077449999999999</v>
      </c>
      <c r="L311">
        <v>-42.741878999999997</v>
      </c>
      <c r="N311" s="6">
        <f t="shared" si="51"/>
        <v>27.297518518519002</v>
      </c>
      <c r="O311" s="6">
        <f t="shared" si="49"/>
        <v>-45.830283999999999</v>
      </c>
    </row>
    <row r="312" spans="2:16" x14ac:dyDescent="0.25">
      <c r="B312">
        <v>24998944444.444</v>
      </c>
      <c r="C312">
        <v>-51.133198</v>
      </c>
      <c r="D312">
        <v>-41.856602000000002</v>
      </c>
      <c r="F312" s="6">
        <f t="shared" si="50"/>
        <v>28.648259259259</v>
      </c>
      <c r="G312" s="6">
        <f t="shared" si="48"/>
        <v>-45.905830000000002</v>
      </c>
      <c r="J312">
        <v>24998944444.444</v>
      </c>
      <c r="K312">
        <v>-60.599936999999997</v>
      </c>
      <c r="L312">
        <v>-49.461483000000001</v>
      </c>
      <c r="N312" s="6">
        <f t="shared" si="51"/>
        <v>28.648259259259</v>
      </c>
      <c r="O312" s="6">
        <f t="shared" si="49"/>
        <v>-47.478737000000002</v>
      </c>
    </row>
    <row r="313" spans="2:16" x14ac:dyDescent="0.25">
      <c r="B313">
        <v>26331074074.074001</v>
      </c>
      <c r="C313">
        <v>-50.661354000000003</v>
      </c>
      <c r="D313">
        <v>-39.988883999999999</v>
      </c>
      <c r="F313" s="6">
        <f t="shared" si="50"/>
        <v>29.998999999999999</v>
      </c>
      <c r="G313" s="6">
        <f t="shared" si="48"/>
        <v>-46.195065</v>
      </c>
      <c r="J313">
        <v>26331074074.074001</v>
      </c>
      <c r="K313">
        <v>-52.654345999999997</v>
      </c>
      <c r="L313">
        <v>-42.070469000000003</v>
      </c>
      <c r="N313" s="6">
        <f t="shared" si="51"/>
        <v>29.998999999999999</v>
      </c>
      <c r="O313" s="6">
        <f t="shared" si="49"/>
        <v>-52.361065000000004</v>
      </c>
    </row>
    <row r="314" spans="2:16" x14ac:dyDescent="0.25">
      <c r="B314">
        <v>27663203703.703999</v>
      </c>
      <c r="C314">
        <v>-46.049979999999998</v>
      </c>
      <c r="D314">
        <v>-34.888041999999999</v>
      </c>
      <c r="F314" s="6" t="s">
        <v>25</v>
      </c>
      <c r="J314">
        <v>27663203703.703999</v>
      </c>
      <c r="K314">
        <v>-48.105946000000003</v>
      </c>
      <c r="L314">
        <v>-37.141266000000002</v>
      </c>
      <c r="N314" s="6" t="s">
        <v>25</v>
      </c>
    </row>
    <row r="315" spans="2:16" x14ac:dyDescent="0.25">
      <c r="B315">
        <v>28995333333.333</v>
      </c>
      <c r="C315">
        <v>-47.635379999999998</v>
      </c>
      <c r="D315">
        <v>-35.196460999999999</v>
      </c>
      <c r="J315">
        <v>28995333333.333</v>
      </c>
      <c r="K315">
        <v>-45.691875000000003</v>
      </c>
      <c r="L315">
        <v>-33.52496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3Rx5L dBc Log Mag(dB)</v>
      </c>
      <c r="H318" s="35">
        <v>3</v>
      </c>
      <c r="N318" s="6" t="s">
        <v>23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7.3579999999999997</v>
      </c>
      <c r="G319" s="6">
        <f t="shared" si="52"/>
        <v>-38.868225000000002</v>
      </c>
      <c r="H319" s="36">
        <f>ABS(AVERAGE(G319:G337)-(H318-1)*15)</f>
        <v>72.473568894736843</v>
      </c>
      <c r="J319" t="s">
        <v>54</v>
      </c>
      <c r="N319" s="6">
        <f t="shared" ref="N319:N337" si="55">J345/1000000000</f>
        <v>7.3579999999999997</v>
      </c>
      <c r="O319" s="6">
        <f t="shared" si="53"/>
        <v>-37.921680000000002</v>
      </c>
      <c r="P319" s="36">
        <f>ABS(AVERAGE(O319:O337)-(P318-1)*15)</f>
        <v>68.973882578947354</v>
      </c>
    </row>
    <row r="320" spans="2:16" x14ac:dyDescent="0.25">
      <c r="B320" t="s">
        <v>23</v>
      </c>
      <c r="C320" t="s">
        <v>140</v>
      </c>
      <c r="D320" t="s">
        <v>55</v>
      </c>
      <c r="F320" s="6">
        <f t="shared" si="54"/>
        <v>8.615833333333299</v>
      </c>
      <c r="G320" s="6">
        <f t="shared" si="52"/>
        <v>-36.710704999999997</v>
      </c>
      <c r="J320" t="s">
        <v>23</v>
      </c>
      <c r="K320" t="s">
        <v>140</v>
      </c>
      <c r="L320" t="s">
        <v>55</v>
      </c>
      <c r="N320" s="6">
        <f t="shared" si="55"/>
        <v>8.615833333333299</v>
      </c>
      <c r="O320" s="6">
        <f t="shared" si="53"/>
        <v>-36.368110999999999</v>
      </c>
    </row>
    <row r="321" spans="2:15" x14ac:dyDescent="0.25">
      <c r="B321">
        <v>5685666666.6667004</v>
      </c>
      <c r="C321">
        <v>-60.824654000000002</v>
      </c>
      <c r="D321">
        <v>-54.381222000000001</v>
      </c>
      <c r="F321" s="6">
        <f t="shared" si="54"/>
        <v>9.8736666666667006</v>
      </c>
      <c r="G321" s="6">
        <f t="shared" si="52"/>
        <v>-36.011696000000001</v>
      </c>
      <c r="J321">
        <v>5685666666.6667004</v>
      </c>
      <c r="K321">
        <v>-65.936272000000002</v>
      </c>
      <c r="L321">
        <v>-57.689461000000001</v>
      </c>
      <c r="N321" s="6">
        <f t="shared" si="55"/>
        <v>9.8736666666667006</v>
      </c>
      <c r="O321" s="6">
        <f t="shared" si="53"/>
        <v>-35.450974000000002</v>
      </c>
    </row>
    <row r="322" spans="2:15" x14ac:dyDescent="0.25">
      <c r="B322">
        <v>7036407407.4074001</v>
      </c>
      <c r="C322">
        <v>-59.512756000000003</v>
      </c>
      <c r="D322">
        <v>-53.496017000000002</v>
      </c>
      <c r="F322" s="6">
        <f t="shared" si="54"/>
        <v>11.131500000000001</v>
      </c>
      <c r="G322" s="6">
        <f t="shared" si="52"/>
        <v>-33.899859999999997</v>
      </c>
      <c r="J322">
        <v>7036407407.4074001</v>
      </c>
      <c r="K322">
        <v>-63.733547000000002</v>
      </c>
      <c r="L322">
        <v>-55.775920999999997</v>
      </c>
      <c r="N322" s="6">
        <f t="shared" si="55"/>
        <v>11.131500000000001</v>
      </c>
      <c r="O322" s="6">
        <f t="shared" si="53"/>
        <v>-34.981602000000002</v>
      </c>
    </row>
    <row r="323" spans="2:15" x14ac:dyDescent="0.25">
      <c r="B323">
        <v>8387148148.1480999</v>
      </c>
      <c r="C323">
        <v>-61.775756999999999</v>
      </c>
      <c r="D323">
        <v>-55.723644</v>
      </c>
      <c r="F323" s="6">
        <f t="shared" si="54"/>
        <v>12.389333333333001</v>
      </c>
      <c r="G323" s="6">
        <f t="shared" si="52"/>
        <v>-36.033329000000002</v>
      </c>
      <c r="J323">
        <v>8387148148.1480999</v>
      </c>
      <c r="K323">
        <v>-64.082413000000003</v>
      </c>
      <c r="L323">
        <v>-55.997245999999997</v>
      </c>
      <c r="N323" s="6">
        <f t="shared" si="55"/>
        <v>12.389333333333001</v>
      </c>
      <c r="O323" s="6">
        <f t="shared" si="53"/>
        <v>-35.923721</v>
      </c>
    </row>
    <row r="324" spans="2:15" x14ac:dyDescent="0.25">
      <c r="B324">
        <v>9737888888.8889008</v>
      </c>
      <c r="C324">
        <v>-63.467360999999997</v>
      </c>
      <c r="D324">
        <v>-56.865406</v>
      </c>
      <c r="F324" s="6">
        <f t="shared" si="54"/>
        <v>13.647166666666999</v>
      </c>
      <c r="G324" s="6">
        <f t="shared" si="52"/>
        <v>-35.115707</v>
      </c>
      <c r="J324">
        <v>9737888888.8889008</v>
      </c>
      <c r="K324">
        <v>-68.193245000000005</v>
      </c>
      <c r="L324">
        <v>-59.609138000000002</v>
      </c>
      <c r="N324" s="6">
        <f t="shared" si="55"/>
        <v>13.647166666666999</v>
      </c>
      <c r="O324" s="6">
        <f t="shared" si="53"/>
        <v>-35.332096</v>
      </c>
    </row>
    <row r="325" spans="2:15" x14ac:dyDescent="0.25">
      <c r="B325">
        <v>11088629629.629999</v>
      </c>
      <c r="C325">
        <v>-61.269694999999999</v>
      </c>
      <c r="D325">
        <v>-54.784045999999996</v>
      </c>
      <c r="F325" s="6">
        <f t="shared" si="54"/>
        <v>14.904999999999999</v>
      </c>
      <c r="G325" s="6">
        <f t="shared" si="52"/>
        <v>-37.292605999999999</v>
      </c>
      <c r="J325">
        <v>11088629629.629999</v>
      </c>
      <c r="K325">
        <v>-64.638451000000003</v>
      </c>
      <c r="L325">
        <v>-56.04121</v>
      </c>
      <c r="N325" s="6">
        <f t="shared" si="55"/>
        <v>14.904999999999999</v>
      </c>
      <c r="O325" s="6">
        <f t="shared" si="53"/>
        <v>-35.397888000000002</v>
      </c>
    </row>
    <row r="326" spans="2:15" x14ac:dyDescent="0.25">
      <c r="B326">
        <v>12439370370.370001</v>
      </c>
      <c r="C326">
        <v>-59.700760000000002</v>
      </c>
      <c r="D326">
        <v>-53.323345000000003</v>
      </c>
      <c r="F326" s="6">
        <f t="shared" si="54"/>
        <v>16.162833333333001</v>
      </c>
      <c r="G326" s="6">
        <f t="shared" si="52"/>
        <v>-40.912716000000003</v>
      </c>
      <c r="J326">
        <v>12439370370.370001</v>
      </c>
      <c r="K326">
        <v>-71.273781</v>
      </c>
      <c r="L326">
        <v>-62.758121000000003</v>
      </c>
      <c r="N326" s="6">
        <f t="shared" si="55"/>
        <v>16.162833333333001</v>
      </c>
      <c r="O326" s="6">
        <f t="shared" si="53"/>
        <v>-35.747214999999997</v>
      </c>
    </row>
    <row r="327" spans="2:15" x14ac:dyDescent="0.25">
      <c r="B327">
        <v>13790111111.111</v>
      </c>
      <c r="C327">
        <v>-64.223433999999997</v>
      </c>
      <c r="D327">
        <v>-57.384566999999997</v>
      </c>
      <c r="F327" s="6">
        <f t="shared" si="54"/>
        <v>17.420666666667</v>
      </c>
      <c r="G327" s="6">
        <f t="shared" si="52"/>
        <v>-40.528343</v>
      </c>
      <c r="J327">
        <v>13790111111.111</v>
      </c>
      <c r="K327">
        <v>-71.775977999999995</v>
      </c>
      <c r="L327">
        <v>-63.034973000000001</v>
      </c>
      <c r="N327" s="6">
        <f t="shared" si="55"/>
        <v>17.420666666667</v>
      </c>
      <c r="O327" s="6">
        <f t="shared" si="53"/>
        <v>-38.112788999999999</v>
      </c>
    </row>
    <row r="328" spans="2:15" x14ac:dyDescent="0.25">
      <c r="B328">
        <v>15140851851.851999</v>
      </c>
      <c r="C328">
        <v>-62.549137000000002</v>
      </c>
      <c r="D328">
        <v>-55.345042999999997</v>
      </c>
      <c r="F328" s="6">
        <f t="shared" si="54"/>
        <v>18.6785</v>
      </c>
      <c r="G328" s="6">
        <f t="shared" si="52"/>
        <v>-42.274428999999998</v>
      </c>
      <c r="J328">
        <v>15140851851.851999</v>
      </c>
      <c r="K328">
        <v>-61.684044</v>
      </c>
      <c r="L328">
        <v>-52.588374999999999</v>
      </c>
      <c r="N328" s="6">
        <f t="shared" si="55"/>
        <v>18.6785</v>
      </c>
      <c r="O328" s="6">
        <f t="shared" si="53"/>
        <v>-37.223129</v>
      </c>
    </row>
    <row r="329" spans="2:15" x14ac:dyDescent="0.25">
      <c r="B329">
        <v>16491592592.593</v>
      </c>
      <c r="C329">
        <v>-63.462955000000001</v>
      </c>
      <c r="D329">
        <v>-55.779311999999997</v>
      </c>
      <c r="F329" s="6">
        <f t="shared" si="54"/>
        <v>19.936333333333</v>
      </c>
      <c r="G329" s="6">
        <f t="shared" si="52"/>
        <v>-46.427520999999999</v>
      </c>
      <c r="J329">
        <v>16491592592.593</v>
      </c>
      <c r="K329">
        <v>-61.384425999999998</v>
      </c>
      <c r="L329">
        <v>-52.543197999999997</v>
      </c>
      <c r="N329" s="6">
        <f t="shared" si="55"/>
        <v>19.936333333333</v>
      </c>
      <c r="O329" s="6">
        <f t="shared" si="53"/>
        <v>-40.791778999999998</v>
      </c>
    </row>
    <row r="330" spans="2:15" x14ac:dyDescent="0.25">
      <c r="B330">
        <v>17842333333.333</v>
      </c>
      <c r="C330">
        <v>-59.915447</v>
      </c>
      <c r="D330">
        <v>-51.187201999999999</v>
      </c>
      <c r="F330" s="6">
        <f t="shared" si="54"/>
        <v>21.194166666666998</v>
      </c>
      <c r="G330" s="6">
        <f t="shared" si="52"/>
        <v>-52.847172</v>
      </c>
      <c r="J330">
        <v>17842333333.333</v>
      </c>
      <c r="K330">
        <v>-61.315387999999999</v>
      </c>
      <c r="L330">
        <v>-51.784694999999999</v>
      </c>
      <c r="N330" s="6">
        <f t="shared" si="55"/>
        <v>21.194166666666998</v>
      </c>
      <c r="O330" s="6">
        <f t="shared" si="53"/>
        <v>-41.172375000000002</v>
      </c>
    </row>
    <row r="331" spans="2:15" x14ac:dyDescent="0.25">
      <c r="B331">
        <v>19193074074.074001</v>
      </c>
      <c r="C331">
        <v>-60.089142000000002</v>
      </c>
      <c r="D331">
        <v>-50.675013999999997</v>
      </c>
      <c r="F331" s="6">
        <f t="shared" si="54"/>
        <v>22.452000000000002</v>
      </c>
      <c r="G331" s="6">
        <f t="shared" si="52"/>
        <v>-51.353157000000003</v>
      </c>
      <c r="J331">
        <v>19193074074.074001</v>
      </c>
      <c r="K331">
        <v>-66.645179999999996</v>
      </c>
      <c r="L331">
        <v>-56.153618000000002</v>
      </c>
      <c r="N331" s="6">
        <f t="shared" si="55"/>
        <v>22.452000000000002</v>
      </c>
      <c r="O331" s="6">
        <f t="shared" si="53"/>
        <v>-42.436870999999996</v>
      </c>
    </row>
    <row r="332" spans="2:15" x14ac:dyDescent="0.25">
      <c r="B332">
        <v>20543814814.814999</v>
      </c>
      <c r="C332">
        <v>-59.123919999999998</v>
      </c>
      <c r="D332">
        <v>-50.420692000000003</v>
      </c>
      <c r="F332" s="6">
        <f t="shared" si="54"/>
        <v>23.709833333333002</v>
      </c>
      <c r="G332" s="6">
        <f t="shared" si="52"/>
        <v>-45.430759000000002</v>
      </c>
      <c r="J332">
        <v>20543814814.814999</v>
      </c>
      <c r="K332">
        <v>-69.556877</v>
      </c>
      <c r="L332">
        <v>-59.316822000000002</v>
      </c>
      <c r="N332" s="6">
        <f t="shared" si="55"/>
        <v>23.709833333333002</v>
      </c>
      <c r="O332" s="6">
        <f t="shared" si="53"/>
        <v>-44.606689000000003</v>
      </c>
    </row>
    <row r="333" spans="2:15" x14ac:dyDescent="0.25">
      <c r="B333">
        <v>21894555555.556</v>
      </c>
      <c r="C333">
        <v>-62.371215999999997</v>
      </c>
      <c r="D333">
        <v>-53.335785000000001</v>
      </c>
      <c r="F333" s="6">
        <f t="shared" si="54"/>
        <v>24.967666666667</v>
      </c>
      <c r="G333" s="6">
        <f t="shared" si="52"/>
        <v>-48.035075999999997</v>
      </c>
      <c r="J333">
        <v>21894555555.556</v>
      </c>
      <c r="K333">
        <v>-71.468802999999994</v>
      </c>
      <c r="L333">
        <v>-60.637959000000002</v>
      </c>
      <c r="N333" s="6">
        <f t="shared" si="55"/>
        <v>24.967666666667</v>
      </c>
      <c r="O333" s="6">
        <f t="shared" si="53"/>
        <v>-39.288704000000003</v>
      </c>
    </row>
    <row r="334" spans="2:15" x14ac:dyDescent="0.25">
      <c r="B334">
        <v>23245296296.296001</v>
      </c>
      <c r="C334">
        <v>-70.333313000000004</v>
      </c>
      <c r="D334">
        <v>-61.405506000000003</v>
      </c>
      <c r="F334" s="6">
        <f t="shared" si="54"/>
        <v>26.2255</v>
      </c>
      <c r="G334" s="6">
        <f t="shared" si="52"/>
        <v>-49.559753000000001</v>
      </c>
      <c r="J334">
        <v>23245296296.296001</v>
      </c>
      <c r="K334">
        <v>-65.837074000000001</v>
      </c>
      <c r="L334">
        <v>-54.857590000000002</v>
      </c>
      <c r="N334" s="6">
        <f t="shared" si="55"/>
        <v>26.2255</v>
      </c>
      <c r="O334" s="6">
        <f t="shared" si="53"/>
        <v>-38.926085999999998</v>
      </c>
    </row>
    <row r="335" spans="2:15" x14ac:dyDescent="0.25">
      <c r="B335">
        <v>24596037037.036999</v>
      </c>
      <c r="C335">
        <v>-63.138271000000003</v>
      </c>
      <c r="D335">
        <v>-54.638793999999997</v>
      </c>
      <c r="F335" s="6">
        <f t="shared" si="54"/>
        <v>27.483333333333</v>
      </c>
      <c r="G335" s="6">
        <f t="shared" si="52"/>
        <v>-44.679344</v>
      </c>
      <c r="J335">
        <v>24596037037.036999</v>
      </c>
      <c r="K335">
        <v>-58.631191000000001</v>
      </c>
      <c r="L335">
        <v>-48.29562</v>
      </c>
      <c r="N335" s="6">
        <f t="shared" si="55"/>
        <v>27.483333333333</v>
      </c>
      <c r="O335" s="6">
        <f t="shared" si="53"/>
        <v>-41.383560000000003</v>
      </c>
    </row>
    <row r="336" spans="2:15" x14ac:dyDescent="0.25">
      <c r="B336">
        <v>25946777777.778</v>
      </c>
      <c r="C336">
        <v>-63.276629999999997</v>
      </c>
      <c r="D336">
        <v>-54.000033999999999</v>
      </c>
      <c r="F336" s="6">
        <f t="shared" si="54"/>
        <v>28.741166666666999</v>
      </c>
      <c r="G336" s="6">
        <f t="shared" si="52"/>
        <v>-44.363250999999998</v>
      </c>
      <c r="J336">
        <v>25946777777.778</v>
      </c>
      <c r="K336">
        <v>-55.990147</v>
      </c>
      <c r="L336">
        <v>-44.851695999999997</v>
      </c>
      <c r="N336" s="6">
        <f t="shared" si="55"/>
        <v>28.741166666666999</v>
      </c>
      <c r="O336" s="6">
        <f t="shared" si="53"/>
        <v>-44.531689</v>
      </c>
    </row>
    <row r="337" spans="2:16" x14ac:dyDescent="0.25">
      <c r="B337">
        <v>27297518518.519001</v>
      </c>
      <c r="C337">
        <v>-57.269981000000001</v>
      </c>
      <c r="D337">
        <v>-46.597510999999997</v>
      </c>
      <c r="F337" s="6">
        <f t="shared" si="54"/>
        <v>29.998999999999999</v>
      </c>
      <c r="G337" s="6">
        <f t="shared" si="52"/>
        <v>-46.654159999999997</v>
      </c>
      <c r="J337">
        <v>27297518518.519001</v>
      </c>
      <c r="K337">
        <v>-56.414161999999997</v>
      </c>
      <c r="L337">
        <v>-45.830283999999999</v>
      </c>
      <c r="N337" s="6">
        <f t="shared" si="55"/>
        <v>29.998999999999999</v>
      </c>
      <c r="O337" s="6">
        <f t="shared" si="53"/>
        <v>-44.906810999999998</v>
      </c>
    </row>
    <row r="338" spans="2:16" x14ac:dyDescent="0.25">
      <c r="B338">
        <v>28648259259.258999</v>
      </c>
      <c r="C338">
        <v>-57.067768000000001</v>
      </c>
      <c r="D338">
        <v>-45.905830000000002</v>
      </c>
      <c r="F338" s="6" t="s">
        <v>25</v>
      </c>
      <c r="J338">
        <v>28648259259.258999</v>
      </c>
      <c r="K338">
        <v>-58.443413</v>
      </c>
      <c r="L338">
        <v>-47.478737000000002</v>
      </c>
      <c r="N338" s="6" t="s">
        <v>25</v>
      </c>
    </row>
    <row r="339" spans="2:16" x14ac:dyDescent="0.25">
      <c r="B339">
        <v>29999000000</v>
      </c>
      <c r="C339">
        <v>-58.633983999999998</v>
      </c>
      <c r="D339">
        <v>-46.195065</v>
      </c>
      <c r="J339">
        <v>29999000000</v>
      </c>
      <c r="K339">
        <v>-64.527985000000001</v>
      </c>
      <c r="L339">
        <v>-52.361065000000004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4Rx1L dBc Log Mag(dB)</v>
      </c>
      <c r="H342" s="35">
        <v>4</v>
      </c>
      <c r="N342" s="6" t="s">
        <v>23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5.0170000000000003</v>
      </c>
      <c r="G343" s="6">
        <f t="shared" si="56"/>
        <v>-58.512909000000001</v>
      </c>
      <c r="H343" s="36">
        <f>ABS(AVERAGE(G343:G361)-(H342-1)*10)</f>
        <v>82.335690631578956</v>
      </c>
      <c r="J343" t="s">
        <v>56</v>
      </c>
      <c r="N343" s="6">
        <f t="shared" ref="N343:N361" si="59">J369/1000000000</f>
        <v>5.0170000000000003</v>
      </c>
      <c r="O343" s="6">
        <f t="shared" si="57"/>
        <v>-60.057537000000004</v>
      </c>
      <c r="P343" s="36">
        <f>ABS(AVERAGE(O343:O361)-(P342-1)*20)</f>
        <v>109.81623636842104</v>
      </c>
    </row>
    <row r="344" spans="2:16" x14ac:dyDescent="0.25">
      <c r="B344" t="s">
        <v>23</v>
      </c>
      <c r="C344" t="s">
        <v>141</v>
      </c>
      <c r="D344" t="s">
        <v>57</v>
      </c>
      <c r="F344" s="6">
        <f t="shared" si="58"/>
        <v>5.1967499999999998</v>
      </c>
      <c r="G344" s="6">
        <f t="shared" si="56"/>
        <v>-47.404915000000003</v>
      </c>
      <c r="J344" t="s">
        <v>23</v>
      </c>
      <c r="K344" t="s">
        <v>141</v>
      </c>
      <c r="L344" t="s">
        <v>57</v>
      </c>
      <c r="N344" s="6">
        <f t="shared" si="59"/>
        <v>5.1967499999999998</v>
      </c>
      <c r="O344" s="6">
        <f t="shared" si="57"/>
        <v>-65.785895999999994</v>
      </c>
    </row>
    <row r="345" spans="2:16" x14ac:dyDescent="0.25">
      <c r="B345">
        <v>7358000000</v>
      </c>
      <c r="C345">
        <v>-45.311653</v>
      </c>
      <c r="D345">
        <v>-38.868225000000002</v>
      </c>
      <c r="F345" s="6">
        <f t="shared" si="58"/>
        <v>5.3765000000000001</v>
      </c>
      <c r="G345" s="6">
        <f t="shared" si="56"/>
        <v>-51.601191999999998</v>
      </c>
      <c r="J345">
        <v>7358000000</v>
      </c>
      <c r="K345">
        <v>-46.168488000000004</v>
      </c>
      <c r="L345">
        <v>-37.921680000000002</v>
      </c>
      <c r="N345" s="6">
        <f t="shared" si="59"/>
        <v>5.3765000000000001</v>
      </c>
      <c r="O345" s="6">
        <f t="shared" si="57"/>
        <v>-58.467326999999997</v>
      </c>
    </row>
    <row r="346" spans="2:16" x14ac:dyDescent="0.25">
      <c r="B346">
        <v>8615833333.3332996</v>
      </c>
      <c r="C346">
        <v>-42.727443999999998</v>
      </c>
      <c r="D346">
        <v>-36.710704999999997</v>
      </c>
      <c r="F346" s="6">
        <f t="shared" si="58"/>
        <v>5.5562500000000004</v>
      </c>
      <c r="G346" s="6">
        <f t="shared" si="56"/>
        <v>-54.300860999999998</v>
      </c>
      <c r="J346">
        <v>8615833333.3332996</v>
      </c>
      <c r="K346">
        <v>-44.325741000000001</v>
      </c>
      <c r="L346">
        <v>-36.368110999999999</v>
      </c>
      <c r="N346" s="6">
        <f t="shared" si="59"/>
        <v>5.5562500000000004</v>
      </c>
      <c r="O346" s="6">
        <f t="shared" si="57"/>
        <v>-58.594349000000001</v>
      </c>
    </row>
    <row r="347" spans="2:16" x14ac:dyDescent="0.25">
      <c r="B347">
        <v>9873666666.6667004</v>
      </c>
      <c r="C347">
        <v>-42.063808000000002</v>
      </c>
      <c r="D347">
        <v>-36.011696000000001</v>
      </c>
      <c r="F347" s="6">
        <f t="shared" si="58"/>
        <v>5.7359999999999998</v>
      </c>
      <c r="G347" s="6">
        <f t="shared" si="56"/>
        <v>-62.585113999999997</v>
      </c>
      <c r="J347">
        <v>9873666666.6667004</v>
      </c>
      <c r="K347">
        <v>-43.536136999999997</v>
      </c>
      <c r="L347">
        <v>-35.450974000000002</v>
      </c>
      <c r="N347" s="6">
        <f t="shared" si="59"/>
        <v>5.7359999999999998</v>
      </c>
      <c r="O347" s="6">
        <f t="shared" si="57"/>
        <v>-51.901463</v>
      </c>
    </row>
    <row r="348" spans="2:16" x14ac:dyDescent="0.25">
      <c r="B348">
        <v>11131500000</v>
      </c>
      <c r="C348">
        <v>-40.501812000000001</v>
      </c>
      <c r="D348">
        <v>-33.899859999999997</v>
      </c>
      <c r="F348" s="6">
        <f t="shared" si="58"/>
        <v>5.9157500000000001</v>
      </c>
      <c r="G348" s="6">
        <f t="shared" si="56"/>
        <v>-55.151133999999999</v>
      </c>
      <c r="J348">
        <v>11131500000</v>
      </c>
      <c r="K348">
        <v>-43.565703999999997</v>
      </c>
      <c r="L348">
        <v>-34.981602000000002</v>
      </c>
      <c r="N348" s="6">
        <f t="shared" si="59"/>
        <v>5.9157500000000001</v>
      </c>
      <c r="O348" s="6">
        <f t="shared" si="57"/>
        <v>-46.608809999999998</v>
      </c>
    </row>
    <row r="349" spans="2:16" x14ac:dyDescent="0.25">
      <c r="B349">
        <v>12389333333.333</v>
      </c>
      <c r="C349">
        <v>-42.518977999999997</v>
      </c>
      <c r="D349">
        <v>-36.033329000000002</v>
      </c>
      <c r="F349" s="6">
        <f t="shared" si="58"/>
        <v>6.0955000000000004</v>
      </c>
      <c r="G349" s="6">
        <f t="shared" si="56"/>
        <v>-56.404037000000002</v>
      </c>
      <c r="J349">
        <v>12389333333.333</v>
      </c>
      <c r="K349">
        <v>-44.520966000000001</v>
      </c>
      <c r="L349">
        <v>-35.923721</v>
      </c>
      <c r="N349" s="6">
        <f t="shared" si="59"/>
        <v>6.0955000000000004</v>
      </c>
      <c r="O349" s="6">
        <f t="shared" si="57"/>
        <v>-44.401352000000003</v>
      </c>
    </row>
    <row r="350" spans="2:16" x14ac:dyDescent="0.25">
      <c r="B350">
        <v>13647166666.667</v>
      </c>
      <c r="C350">
        <v>-41.493122</v>
      </c>
      <c r="D350">
        <v>-35.115707</v>
      </c>
      <c r="F350" s="6">
        <f t="shared" si="58"/>
        <v>6.2752499999999998</v>
      </c>
      <c r="G350" s="6">
        <f t="shared" si="56"/>
        <v>-67.343924999999999</v>
      </c>
      <c r="J350">
        <v>13647166666.667</v>
      </c>
      <c r="K350">
        <v>-43.847754999999999</v>
      </c>
      <c r="L350">
        <v>-35.332096</v>
      </c>
      <c r="N350" s="6">
        <f t="shared" si="59"/>
        <v>6.2752499999999998</v>
      </c>
      <c r="O350" s="6">
        <f t="shared" si="57"/>
        <v>-43.278613999999997</v>
      </c>
    </row>
    <row r="351" spans="2:16" x14ac:dyDescent="0.25">
      <c r="B351">
        <v>14905000000</v>
      </c>
      <c r="C351">
        <v>-44.13147</v>
      </c>
      <c r="D351">
        <v>-37.292605999999999</v>
      </c>
      <c r="F351" s="6">
        <f t="shared" si="58"/>
        <v>6.4550000000000001</v>
      </c>
      <c r="G351" s="6">
        <f t="shared" si="56"/>
        <v>-57.185589</v>
      </c>
      <c r="J351">
        <v>14905000000</v>
      </c>
      <c r="K351">
        <v>-44.138888999999999</v>
      </c>
      <c r="L351">
        <v>-35.397888000000002</v>
      </c>
      <c r="N351" s="6">
        <f t="shared" si="59"/>
        <v>6.4550000000000001</v>
      </c>
      <c r="O351" s="6">
        <f t="shared" si="57"/>
        <v>-45.032817999999999</v>
      </c>
    </row>
    <row r="352" spans="2:16" x14ac:dyDescent="0.25">
      <c r="B352">
        <v>16162833333.333</v>
      </c>
      <c r="C352">
        <v>-48.116810000000001</v>
      </c>
      <c r="D352">
        <v>-40.912716000000003</v>
      </c>
      <c r="F352" s="6">
        <f t="shared" si="58"/>
        <v>6.6347500000000004</v>
      </c>
      <c r="G352" s="6">
        <f t="shared" si="56"/>
        <v>-57.339320999999998</v>
      </c>
      <c r="J352">
        <v>16162833333.333</v>
      </c>
      <c r="K352">
        <v>-44.842883999999998</v>
      </c>
      <c r="L352">
        <v>-35.747214999999997</v>
      </c>
      <c r="N352" s="6">
        <f t="shared" si="59"/>
        <v>6.6347500000000004</v>
      </c>
      <c r="O352" s="6">
        <f t="shared" si="57"/>
        <v>-46.959758999999998</v>
      </c>
    </row>
    <row r="353" spans="2:16" x14ac:dyDescent="0.25">
      <c r="B353">
        <v>17420666666.667</v>
      </c>
      <c r="C353">
        <v>-48.21199</v>
      </c>
      <c r="D353">
        <v>-40.528343</v>
      </c>
      <c r="F353" s="6">
        <f t="shared" si="58"/>
        <v>6.8144999999999998</v>
      </c>
      <c r="G353" s="6">
        <f t="shared" si="56"/>
        <v>-50.528511000000002</v>
      </c>
      <c r="J353">
        <v>17420666666.667</v>
      </c>
      <c r="K353">
        <v>-46.954020999999997</v>
      </c>
      <c r="L353">
        <v>-38.112788999999999</v>
      </c>
      <c r="N353" s="6">
        <f t="shared" si="59"/>
        <v>6.8144999999999998</v>
      </c>
      <c r="O353" s="6">
        <f t="shared" si="57"/>
        <v>-46.038429000000001</v>
      </c>
    </row>
    <row r="354" spans="2:16" x14ac:dyDescent="0.25">
      <c r="B354">
        <v>18678500000</v>
      </c>
      <c r="C354">
        <v>-51.002673999999999</v>
      </c>
      <c r="D354">
        <v>-42.274428999999998</v>
      </c>
      <c r="F354" s="6">
        <f t="shared" si="58"/>
        <v>6.9942500000000001</v>
      </c>
      <c r="G354" s="6">
        <f t="shared" si="56"/>
        <v>-45.352164999999999</v>
      </c>
      <c r="J354">
        <v>18678500000</v>
      </c>
      <c r="K354">
        <v>-46.753822</v>
      </c>
      <c r="L354">
        <v>-37.223129</v>
      </c>
      <c r="N354" s="6">
        <f t="shared" si="59"/>
        <v>6.9942500000000001</v>
      </c>
      <c r="O354" s="6">
        <f t="shared" si="57"/>
        <v>-48.459705</v>
      </c>
    </row>
    <row r="355" spans="2:16" x14ac:dyDescent="0.25">
      <c r="B355">
        <v>19936333333.333</v>
      </c>
      <c r="C355">
        <v>-55.841652000000003</v>
      </c>
      <c r="D355">
        <v>-46.427520999999999</v>
      </c>
      <c r="F355" s="6">
        <f t="shared" si="58"/>
        <v>7.1740000000000004</v>
      </c>
      <c r="G355" s="6">
        <f t="shared" si="56"/>
        <v>-48.541533999999999</v>
      </c>
      <c r="J355">
        <v>19936333333.333</v>
      </c>
      <c r="K355">
        <v>-51.283344</v>
      </c>
      <c r="L355">
        <v>-40.791778999999998</v>
      </c>
      <c r="N355" s="6">
        <f t="shared" si="59"/>
        <v>7.1740000000000004</v>
      </c>
      <c r="O355" s="6">
        <f t="shared" si="57"/>
        <v>-53.653137000000001</v>
      </c>
    </row>
    <row r="356" spans="2:16" x14ac:dyDescent="0.25">
      <c r="B356">
        <v>21194166666.667</v>
      </c>
      <c r="C356">
        <v>-61.550400000000003</v>
      </c>
      <c r="D356">
        <v>-52.847172</v>
      </c>
      <c r="F356" s="6">
        <f t="shared" si="58"/>
        <v>7.3537499999999998</v>
      </c>
      <c r="G356" s="6">
        <f t="shared" si="56"/>
        <v>-53.663505999999998</v>
      </c>
      <c r="J356">
        <v>21194166666.667</v>
      </c>
      <c r="K356">
        <v>-51.412433999999998</v>
      </c>
      <c r="L356">
        <v>-41.172375000000002</v>
      </c>
      <c r="N356" s="6">
        <f t="shared" si="59"/>
        <v>7.3537499999999998</v>
      </c>
      <c r="O356" s="6">
        <f t="shared" si="57"/>
        <v>-50.553516000000002</v>
      </c>
    </row>
    <row r="357" spans="2:16" x14ac:dyDescent="0.25">
      <c r="B357">
        <v>22452000000</v>
      </c>
      <c r="C357">
        <v>-60.388584000000002</v>
      </c>
      <c r="D357">
        <v>-51.353157000000003</v>
      </c>
      <c r="F357" s="6">
        <f t="shared" si="58"/>
        <v>7.5335000000000001</v>
      </c>
      <c r="G357" s="6">
        <f t="shared" si="56"/>
        <v>-57.637568999999999</v>
      </c>
      <c r="J357">
        <v>22452000000</v>
      </c>
      <c r="K357">
        <v>-53.267715000000003</v>
      </c>
      <c r="L357">
        <v>-42.436870999999996</v>
      </c>
      <c r="N357" s="6">
        <f t="shared" si="59"/>
        <v>7.5335000000000001</v>
      </c>
      <c r="O357" s="6">
        <f t="shared" si="57"/>
        <v>-48.743198</v>
      </c>
    </row>
    <row r="358" spans="2:16" x14ac:dyDescent="0.25">
      <c r="B358">
        <v>23709833333.333</v>
      </c>
      <c r="C358">
        <v>-54.358566000000003</v>
      </c>
      <c r="D358">
        <v>-45.430759000000002</v>
      </c>
      <c r="F358" s="6">
        <f t="shared" si="58"/>
        <v>7.7132500000000004</v>
      </c>
      <c r="G358" s="6">
        <f t="shared" si="56"/>
        <v>-50.531768999999997</v>
      </c>
      <c r="J358">
        <v>23709833333.333</v>
      </c>
      <c r="K358">
        <v>-55.586174</v>
      </c>
      <c r="L358">
        <v>-44.606689000000003</v>
      </c>
      <c r="N358" s="6">
        <f t="shared" si="59"/>
        <v>7.7132500000000004</v>
      </c>
      <c r="O358" s="6">
        <f t="shared" si="57"/>
        <v>-46.366191999999998</v>
      </c>
    </row>
    <row r="359" spans="2:16" x14ac:dyDescent="0.25">
      <c r="B359">
        <v>24967666666.667</v>
      </c>
      <c r="C359">
        <v>-56.534554</v>
      </c>
      <c r="D359">
        <v>-48.035075999999997</v>
      </c>
      <c r="F359" s="6">
        <f t="shared" si="58"/>
        <v>7.8929999999999998</v>
      </c>
      <c r="G359" s="6">
        <f t="shared" si="56"/>
        <v>-44.799304999999997</v>
      </c>
      <c r="J359">
        <v>24967666666.667</v>
      </c>
      <c r="K359">
        <v>-49.624279000000001</v>
      </c>
      <c r="L359">
        <v>-39.288704000000003</v>
      </c>
      <c r="N359" s="6">
        <f t="shared" si="59"/>
        <v>7.8929999999999998</v>
      </c>
      <c r="O359" s="6">
        <f t="shared" si="57"/>
        <v>-46.740451999999998</v>
      </c>
    </row>
    <row r="360" spans="2:16" x14ac:dyDescent="0.25">
      <c r="B360">
        <v>26225500000</v>
      </c>
      <c r="C360">
        <v>-58.836348999999998</v>
      </c>
      <c r="D360">
        <v>-49.559753000000001</v>
      </c>
      <c r="F360" s="6">
        <f t="shared" si="58"/>
        <v>8.0727499999999992</v>
      </c>
      <c r="G360" s="6">
        <f t="shared" si="56"/>
        <v>-39.344475000000003</v>
      </c>
      <c r="J360">
        <v>26225500000</v>
      </c>
      <c r="K360">
        <v>-50.064537000000001</v>
      </c>
      <c r="L360">
        <v>-38.926085999999998</v>
      </c>
      <c r="N360" s="6">
        <f t="shared" si="59"/>
        <v>8.0727499999999992</v>
      </c>
      <c r="O360" s="6">
        <f t="shared" si="57"/>
        <v>-43.017753999999996</v>
      </c>
    </row>
    <row r="361" spans="2:16" x14ac:dyDescent="0.25">
      <c r="B361">
        <v>27483333333.333</v>
      </c>
      <c r="C361">
        <v>-55.351813999999997</v>
      </c>
      <c r="D361">
        <v>-44.679344</v>
      </c>
      <c r="F361" s="6">
        <f t="shared" si="58"/>
        <v>8.2524999999999995</v>
      </c>
      <c r="G361" s="6">
        <f t="shared" si="56"/>
        <v>-36.150291000000003</v>
      </c>
      <c r="J361">
        <v>27483333333.333</v>
      </c>
      <c r="K361">
        <v>-51.967438000000001</v>
      </c>
      <c r="L361">
        <v>-41.383560000000003</v>
      </c>
      <c r="N361" s="6">
        <f t="shared" si="59"/>
        <v>8.2524999999999995</v>
      </c>
      <c r="O361" s="6">
        <f t="shared" si="57"/>
        <v>-41.848182999999999</v>
      </c>
    </row>
    <row r="362" spans="2:16" x14ac:dyDescent="0.25">
      <c r="B362">
        <v>28741166666.667</v>
      </c>
      <c r="C362">
        <v>-55.525188</v>
      </c>
      <c r="D362">
        <v>-44.363250999999998</v>
      </c>
      <c r="F362" s="6" t="s">
        <v>25</v>
      </c>
      <c r="J362">
        <v>28741166666.667</v>
      </c>
      <c r="K362">
        <v>-55.496367999999997</v>
      </c>
      <c r="L362">
        <v>-44.531689</v>
      </c>
      <c r="N362" s="6" t="s">
        <v>25</v>
      </c>
    </row>
    <row r="363" spans="2:16" x14ac:dyDescent="0.25">
      <c r="B363">
        <v>29999000000</v>
      </c>
      <c r="C363">
        <v>-59.093079000000003</v>
      </c>
      <c r="D363">
        <v>-46.654159999999997</v>
      </c>
      <c r="J363">
        <v>29999000000</v>
      </c>
      <c r="K363">
        <v>-57.073729999999998</v>
      </c>
      <c r="L363">
        <v>-44.906810999999998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4Rx2L dBc Log Mag(dB)</v>
      </c>
      <c r="H366" s="35">
        <v>4</v>
      </c>
      <c r="N366" s="6" t="s">
        <v>23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5.0170000000000003</v>
      </c>
      <c r="G367" s="6">
        <f t="shared" si="60"/>
        <v>-60.892975</v>
      </c>
      <c r="H367" s="36">
        <f>ABS(AVERAGE(G367:G385)-(H366-1)*20)</f>
        <v>112.75967073684211</v>
      </c>
      <c r="J367" t="s">
        <v>58</v>
      </c>
      <c r="N367" s="6">
        <f t="shared" ref="N367:N385" si="63">J393/1000000000</f>
        <v>5.0170000000000003</v>
      </c>
      <c r="O367" s="6">
        <f t="shared" si="61"/>
        <v>-65.592444999999998</v>
      </c>
      <c r="P367" s="36">
        <f>ABS(AVERAGE(O367:O385)-(P366-1)*20)</f>
        <v>114.00262489473684</v>
      </c>
    </row>
    <row r="368" spans="2:16" x14ac:dyDescent="0.25">
      <c r="B368" t="s">
        <v>23</v>
      </c>
      <c r="C368" t="s">
        <v>142</v>
      </c>
      <c r="D368" t="s">
        <v>59</v>
      </c>
      <c r="F368" s="6">
        <f t="shared" si="62"/>
        <v>5.5297638888888994</v>
      </c>
      <c r="G368" s="6">
        <f t="shared" si="60"/>
        <v>-63.219250000000002</v>
      </c>
      <c r="J368" t="s">
        <v>23</v>
      </c>
      <c r="K368" t="s">
        <v>142</v>
      </c>
      <c r="L368" t="s">
        <v>59</v>
      </c>
      <c r="N368" s="6">
        <f t="shared" si="63"/>
        <v>5.5297638888888994</v>
      </c>
      <c r="O368" s="6">
        <f t="shared" si="61"/>
        <v>-70.414291000000006</v>
      </c>
    </row>
    <row r="369" spans="2:15" x14ac:dyDescent="0.25">
      <c r="B369">
        <v>5017000000</v>
      </c>
      <c r="C369">
        <v>-64.956337000000005</v>
      </c>
      <c r="D369">
        <v>-58.512909000000001</v>
      </c>
      <c r="F369" s="6">
        <f t="shared" si="62"/>
        <v>6.0425277777777993</v>
      </c>
      <c r="G369" s="6">
        <f t="shared" si="60"/>
        <v>-64.668639999999996</v>
      </c>
      <c r="J369">
        <v>5017000000</v>
      </c>
      <c r="K369">
        <v>-68.304344</v>
      </c>
      <c r="L369">
        <v>-60.057537000000004</v>
      </c>
      <c r="N369" s="6">
        <f t="shared" si="63"/>
        <v>6.0425277777777993</v>
      </c>
      <c r="O369" s="6">
        <f t="shared" si="61"/>
        <v>-64.190010000000001</v>
      </c>
    </row>
    <row r="370" spans="2:15" x14ac:dyDescent="0.25">
      <c r="B370">
        <v>5196750000</v>
      </c>
      <c r="C370">
        <v>-53.421653999999997</v>
      </c>
      <c r="D370">
        <v>-47.404915000000003</v>
      </c>
      <c r="F370" s="6">
        <f t="shared" si="62"/>
        <v>6.5552916666667</v>
      </c>
      <c r="G370" s="6">
        <f t="shared" si="60"/>
        <v>-56.184254000000003</v>
      </c>
      <c r="J370">
        <v>5196750000</v>
      </c>
      <c r="K370">
        <v>-73.743522999999996</v>
      </c>
      <c r="L370">
        <v>-65.785895999999994</v>
      </c>
      <c r="N370" s="6">
        <f t="shared" si="63"/>
        <v>6.5552916666667</v>
      </c>
      <c r="O370" s="6">
        <f t="shared" si="61"/>
        <v>-54.225918</v>
      </c>
    </row>
    <row r="371" spans="2:15" x14ac:dyDescent="0.25">
      <c r="B371">
        <v>5376500000</v>
      </c>
      <c r="C371">
        <v>-57.653300999999999</v>
      </c>
      <c r="D371">
        <v>-51.601191999999998</v>
      </c>
      <c r="F371" s="6">
        <f t="shared" si="62"/>
        <v>7.0680555555555999</v>
      </c>
      <c r="G371" s="6">
        <f t="shared" si="60"/>
        <v>-58.877476000000001</v>
      </c>
      <c r="J371">
        <v>5376500000</v>
      </c>
      <c r="K371">
        <v>-66.552490000000006</v>
      </c>
      <c r="L371">
        <v>-58.467326999999997</v>
      </c>
      <c r="N371" s="6">
        <f t="shared" si="63"/>
        <v>7.0680555555555999</v>
      </c>
      <c r="O371" s="6">
        <f t="shared" si="61"/>
        <v>-53.883910999999998</v>
      </c>
    </row>
    <row r="372" spans="2:15" x14ac:dyDescent="0.25">
      <c r="B372">
        <v>5556250000</v>
      </c>
      <c r="C372">
        <v>-60.902816999999999</v>
      </c>
      <c r="D372">
        <v>-54.300860999999998</v>
      </c>
      <c r="F372" s="6">
        <f t="shared" si="62"/>
        <v>7.5808194444443995</v>
      </c>
      <c r="G372" s="6">
        <f t="shared" si="60"/>
        <v>-53.151282999999999</v>
      </c>
      <c r="J372">
        <v>5556250000</v>
      </c>
      <c r="K372">
        <v>-67.178451999999993</v>
      </c>
      <c r="L372">
        <v>-58.594349000000001</v>
      </c>
      <c r="N372" s="6">
        <f t="shared" si="63"/>
        <v>7.5808194444443995</v>
      </c>
      <c r="O372" s="6">
        <f t="shared" si="61"/>
        <v>-70.107360999999997</v>
      </c>
    </row>
    <row r="373" spans="2:15" x14ac:dyDescent="0.25">
      <c r="B373">
        <v>5736000000</v>
      </c>
      <c r="C373">
        <v>-69.070762999999999</v>
      </c>
      <c r="D373">
        <v>-62.585113999999997</v>
      </c>
      <c r="F373" s="6">
        <f t="shared" si="62"/>
        <v>8.0935833333332994</v>
      </c>
      <c r="G373" s="6">
        <f t="shared" si="60"/>
        <v>-53.226363999999997</v>
      </c>
      <c r="J373">
        <v>5736000000</v>
      </c>
      <c r="K373">
        <v>-60.498707000000003</v>
      </c>
      <c r="L373">
        <v>-51.901463</v>
      </c>
      <c r="N373" s="6">
        <f t="shared" si="63"/>
        <v>8.0935833333332994</v>
      </c>
      <c r="O373" s="6">
        <f t="shared" si="61"/>
        <v>-59.369498999999998</v>
      </c>
    </row>
    <row r="374" spans="2:15" x14ac:dyDescent="0.25">
      <c r="B374">
        <v>5915750000</v>
      </c>
      <c r="C374">
        <v>-61.528553000000002</v>
      </c>
      <c r="D374">
        <v>-55.151133999999999</v>
      </c>
      <c r="F374" s="6">
        <f t="shared" si="62"/>
        <v>8.6063472222222011</v>
      </c>
      <c r="G374" s="6">
        <f t="shared" si="60"/>
        <v>-55.916718000000003</v>
      </c>
      <c r="J374">
        <v>5915750000</v>
      </c>
      <c r="K374">
        <v>-55.124470000000002</v>
      </c>
      <c r="L374">
        <v>-46.608809999999998</v>
      </c>
      <c r="N374" s="6">
        <f t="shared" si="63"/>
        <v>8.6063472222222011</v>
      </c>
      <c r="O374" s="6">
        <f t="shared" si="61"/>
        <v>-53.020781999999997</v>
      </c>
    </row>
    <row r="375" spans="2:15" x14ac:dyDescent="0.25">
      <c r="B375">
        <v>6095500000</v>
      </c>
      <c r="C375">
        <v>-63.242901000000003</v>
      </c>
      <c r="D375">
        <v>-56.404037000000002</v>
      </c>
      <c r="F375" s="6">
        <f t="shared" si="62"/>
        <v>9.1191111111110992</v>
      </c>
      <c r="G375" s="6">
        <f t="shared" si="60"/>
        <v>-54.685284000000003</v>
      </c>
      <c r="J375">
        <v>6095500000</v>
      </c>
      <c r="K375">
        <v>-53.142356999999997</v>
      </c>
      <c r="L375">
        <v>-44.401352000000003</v>
      </c>
      <c r="N375" s="6">
        <f t="shared" si="63"/>
        <v>9.1191111111110992</v>
      </c>
      <c r="O375" s="6">
        <f t="shared" si="61"/>
        <v>-55.716976000000003</v>
      </c>
    </row>
    <row r="376" spans="2:15" x14ac:dyDescent="0.25">
      <c r="B376">
        <v>6275250000</v>
      </c>
      <c r="C376">
        <v>-74.548018999999996</v>
      </c>
      <c r="D376">
        <v>-67.343924999999999</v>
      </c>
      <c r="F376" s="6">
        <f t="shared" si="62"/>
        <v>9.6318750000000009</v>
      </c>
      <c r="G376" s="6">
        <f t="shared" si="60"/>
        <v>-48.287342000000002</v>
      </c>
      <c r="J376">
        <v>6275250000</v>
      </c>
      <c r="K376">
        <v>-52.374282999999998</v>
      </c>
      <c r="L376">
        <v>-43.278613999999997</v>
      </c>
      <c r="N376" s="6">
        <f t="shared" si="63"/>
        <v>9.6318750000000009</v>
      </c>
      <c r="O376" s="6">
        <f t="shared" si="61"/>
        <v>-49.765450000000001</v>
      </c>
    </row>
    <row r="377" spans="2:15" x14ac:dyDescent="0.25">
      <c r="B377">
        <v>6455000000</v>
      </c>
      <c r="C377">
        <v>-64.869231999999997</v>
      </c>
      <c r="D377">
        <v>-57.185589</v>
      </c>
      <c r="F377" s="6">
        <f t="shared" si="62"/>
        <v>10.144638888889</v>
      </c>
      <c r="G377" s="6">
        <f t="shared" si="60"/>
        <v>-46.478973000000003</v>
      </c>
      <c r="J377">
        <v>6455000000</v>
      </c>
      <c r="K377">
        <v>-53.874046</v>
      </c>
      <c r="L377">
        <v>-45.032817999999999</v>
      </c>
      <c r="N377" s="6">
        <f t="shared" si="63"/>
        <v>10.144638888889</v>
      </c>
      <c r="O377" s="6">
        <f t="shared" si="61"/>
        <v>-48.585555999999997</v>
      </c>
    </row>
    <row r="378" spans="2:15" x14ac:dyDescent="0.25">
      <c r="B378">
        <v>6634750000</v>
      </c>
      <c r="C378">
        <v>-66.067565999999999</v>
      </c>
      <c r="D378">
        <v>-57.339320999999998</v>
      </c>
      <c r="F378" s="6">
        <f t="shared" si="62"/>
        <v>10.657402777778</v>
      </c>
      <c r="G378" s="6">
        <f t="shared" si="60"/>
        <v>-45.362751000000003</v>
      </c>
      <c r="J378">
        <v>6634750000</v>
      </c>
      <c r="K378">
        <v>-56.490451999999998</v>
      </c>
      <c r="L378">
        <v>-46.959758999999998</v>
      </c>
      <c r="N378" s="6">
        <f t="shared" si="63"/>
        <v>10.657402777778</v>
      </c>
      <c r="O378" s="6">
        <f t="shared" si="61"/>
        <v>-58.225414000000001</v>
      </c>
    </row>
    <row r="379" spans="2:15" x14ac:dyDescent="0.25">
      <c r="B379">
        <v>6814500000</v>
      </c>
      <c r="C379">
        <v>-59.942641999999999</v>
      </c>
      <c r="D379">
        <v>-50.528511000000002</v>
      </c>
      <c r="F379" s="6">
        <f t="shared" si="62"/>
        <v>11.170166666666999</v>
      </c>
      <c r="G379" s="6">
        <f t="shared" si="60"/>
        <v>-49.509808</v>
      </c>
      <c r="J379">
        <v>6814500000</v>
      </c>
      <c r="K379">
        <v>-56.529995</v>
      </c>
      <c r="L379">
        <v>-46.038429000000001</v>
      </c>
      <c r="N379" s="6">
        <f t="shared" si="63"/>
        <v>11.170166666666999</v>
      </c>
      <c r="O379" s="6">
        <f t="shared" si="61"/>
        <v>-51.867911999999997</v>
      </c>
    </row>
    <row r="380" spans="2:15" x14ac:dyDescent="0.25">
      <c r="B380">
        <v>6994250000</v>
      </c>
      <c r="C380">
        <v>-54.055393000000002</v>
      </c>
      <c r="D380">
        <v>-45.352164999999999</v>
      </c>
      <c r="F380" s="6">
        <f t="shared" si="62"/>
        <v>11.682930555556</v>
      </c>
      <c r="G380" s="6">
        <f t="shared" si="60"/>
        <v>-52.876114000000001</v>
      </c>
      <c r="J380">
        <v>6994250000</v>
      </c>
      <c r="K380">
        <v>-58.699764000000002</v>
      </c>
      <c r="L380">
        <v>-48.459705</v>
      </c>
      <c r="N380" s="6">
        <f t="shared" si="63"/>
        <v>11.682930555556</v>
      </c>
      <c r="O380" s="6">
        <f t="shared" si="61"/>
        <v>-48.149979000000002</v>
      </c>
    </row>
    <row r="381" spans="2:15" x14ac:dyDescent="0.25">
      <c r="B381">
        <v>7174000000</v>
      </c>
      <c r="C381">
        <v>-57.576962000000002</v>
      </c>
      <c r="D381">
        <v>-48.541533999999999</v>
      </c>
      <c r="F381" s="6">
        <f t="shared" si="62"/>
        <v>12.195694444443999</v>
      </c>
      <c r="G381" s="6">
        <f t="shared" si="60"/>
        <v>-52.746161999999998</v>
      </c>
      <c r="J381">
        <v>7174000000</v>
      </c>
      <c r="K381">
        <v>-64.483977999999993</v>
      </c>
      <c r="L381">
        <v>-53.653137000000001</v>
      </c>
      <c r="N381" s="6">
        <f t="shared" si="63"/>
        <v>12.195694444443999</v>
      </c>
      <c r="O381" s="6">
        <f t="shared" si="61"/>
        <v>-46.506573000000003</v>
      </c>
    </row>
    <row r="382" spans="2:15" x14ac:dyDescent="0.25">
      <c r="B382">
        <v>7353750000</v>
      </c>
      <c r="C382">
        <v>-62.591315999999999</v>
      </c>
      <c r="D382">
        <v>-53.663505999999998</v>
      </c>
      <c r="F382" s="6">
        <f t="shared" si="62"/>
        <v>12.708458333333001</v>
      </c>
      <c r="G382" s="6">
        <f t="shared" si="60"/>
        <v>-49.540508000000003</v>
      </c>
      <c r="J382">
        <v>7353750000</v>
      </c>
      <c r="K382">
        <v>-61.532997000000002</v>
      </c>
      <c r="L382">
        <v>-50.553516000000002</v>
      </c>
      <c r="N382" s="6">
        <f t="shared" si="63"/>
        <v>12.708458333333001</v>
      </c>
      <c r="O382" s="6">
        <f t="shared" si="61"/>
        <v>-45.872456</v>
      </c>
    </row>
    <row r="383" spans="2:15" x14ac:dyDescent="0.25">
      <c r="B383">
        <v>7533500000</v>
      </c>
      <c r="C383">
        <v>-66.137046999999995</v>
      </c>
      <c r="D383">
        <v>-57.637568999999999</v>
      </c>
      <c r="F383" s="6">
        <f t="shared" si="62"/>
        <v>13.221222222222</v>
      </c>
      <c r="G383" s="6">
        <f t="shared" si="60"/>
        <v>-46.112876999999997</v>
      </c>
      <c r="J383">
        <v>7533500000</v>
      </c>
      <c r="K383">
        <v>-59.078769999999999</v>
      </c>
      <c r="L383">
        <v>-48.743198</v>
      </c>
      <c r="N383" s="6">
        <f t="shared" si="63"/>
        <v>13.221222222222</v>
      </c>
      <c r="O383" s="6">
        <f t="shared" si="61"/>
        <v>-44.737029999999997</v>
      </c>
    </row>
    <row r="384" spans="2:15" x14ac:dyDescent="0.25">
      <c r="B384">
        <v>7713250000</v>
      </c>
      <c r="C384">
        <v>-59.808365000000002</v>
      </c>
      <c r="D384">
        <v>-50.531768999999997</v>
      </c>
      <c r="F384" s="6">
        <f t="shared" si="62"/>
        <v>13.733986111110999</v>
      </c>
      <c r="G384" s="6">
        <f t="shared" si="60"/>
        <v>-42.868073000000003</v>
      </c>
      <c r="J384">
        <v>7713250000</v>
      </c>
      <c r="K384">
        <v>-57.504646000000001</v>
      </c>
      <c r="L384">
        <v>-46.366191999999998</v>
      </c>
      <c r="N384" s="6">
        <f t="shared" si="63"/>
        <v>13.733986111110999</v>
      </c>
      <c r="O384" s="6">
        <f t="shared" si="61"/>
        <v>-44.655506000000003</v>
      </c>
    </row>
    <row r="385" spans="2:16" x14ac:dyDescent="0.25">
      <c r="B385">
        <v>7893000000</v>
      </c>
      <c r="C385">
        <v>-55.471775000000001</v>
      </c>
      <c r="D385">
        <v>-44.799304999999997</v>
      </c>
      <c r="F385" s="6">
        <f t="shared" si="62"/>
        <v>14.24675</v>
      </c>
      <c r="G385" s="6">
        <f t="shared" si="60"/>
        <v>-47.828892000000003</v>
      </c>
      <c r="J385">
        <v>7893000000</v>
      </c>
      <c r="K385">
        <v>-57.324328999999999</v>
      </c>
      <c r="L385">
        <v>-46.740451999999998</v>
      </c>
      <c r="N385" s="6">
        <f t="shared" si="63"/>
        <v>14.24675</v>
      </c>
      <c r="O385" s="6">
        <f t="shared" si="61"/>
        <v>-41.162804000000001</v>
      </c>
    </row>
    <row r="386" spans="2:16" x14ac:dyDescent="0.25">
      <c r="B386">
        <v>8072750000</v>
      </c>
      <c r="C386">
        <v>-50.506413000000002</v>
      </c>
      <c r="D386">
        <v>-39.344475000000003</v>
      </c>
      <c r="F386" s="6" t="s">
        <v>25</v>
      </c>
      <c r="J386">
        <v>8072750000</v>
      </c>
      <c r="K386">
        <v>-53.982433</v>
      </c>
      <c r="L386">
        <v>-43.017753999999996</v>
      </c>
      <c r="N386" s="6" t="s">
        <v>25</v>
      </c>
    </row>
    <row r="387" spans="2:16" x14ac:dyDescent="0.25">
      <c r="B387">
        <v>8252500000</v>
      </c>
      <c r="C387">
        <v>-48.589213999999998</v>
      </c>
      <c r="D387">
        <v>-36.150291000000003</v>
      </c>
      <c r="J387">
        <v>8252500000</v>
      </c>
      <c r="K387">
        <v>-54.015101999999999</v>
      </c>
      <c r="L387">
        <v>-41.848182999999999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4Rx3L dBc Log Mag(dB)</v>
      </c>
      <c r="H390" s="35">
        <v>4</v>
      </c>
      <c r="N390" s="6" t="s">
        <v>23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5.0170000000000003</v>
      </c>
      <c r="G391" s="6">
        <f t="shared" si="64"/>
        <v>-60.335003</v>
      </c>
      <c r="H391" s="36">
        <f>ABS(AVERAGE(G391:G409)-(H390-1)*20)</f>
        <v>115.65662947368422</v>
      </c>
      <c r="J391" t="s">
        <v>60</v>
      </c>
      <c r="N391" s="6">
        <f t="shared" ref="N391:N409" si="67">J417/1000000000</f>
        <v>5.0170000000000003</v>
      </c>
      <c r="O391" s="6">
        <f t="shared" si="65"/>
        <v>-67.163589000000002</v>
      </c>
      <c r="P391" s="36">
        <f>ABS(AVERAGE(O391:O409)-(P390-1)*20)</f>
        <v>116.96761094736843</v>
      </c>
    </row>
    <row r="392" spans="2:16" x14ac:dyDescent="0.25">
      <c r="B392" t="s">
        <v>23</v>
      </c>
      <c r="C392" t="s">
        <v>143</v>
      </c>
      <c r="D392" t="s">
        <v>61</v>
      </c>
      <c r="F392" s="6">
        <f t="shared" si="66"/>
        <v>5.9464166666667007</v>
      </c>
      <c r="G392" s="6">
        <f t="shared" si="64"/>
        <v>-57.117064999999997</v>
      </c>
      <c r="J392" t="s">
        <v>23</v>
      </c>
      <c r="K392" t="s">
        <v>143</v>
      </c>
      <c r="L392" t="s">
        <v>61</v>
      </c>
      <c r="N392" s="6">
        <f t="shared" si="67"/>
        <v>5.9464166666667007</v>
      </c>
      <c r="O392" s="6">
        <f t="shared" si="65"/>
        <v>-69.446960000000004</v>
      </c>
    </row>
    <row r="393" spans="2:16" x14ac:dyDescent="0.25">
      <c r="B393">
        <v>5017000000</v>
      </c>
      <c r="C393">
        <v>-67.336403000000004</v>
      </c>
      <c r="D393">
        <v>-60.892975</v>
      </c>
      <c r="F393" s="6">
        <f t="shared" si="66"/>
        <v>6.8758333333332997</v>
      </c>
      <c r="G393" s="6">
        <f t="shared" si="64"/>
        <v>-58.812888999999998</v>
      </c>
      <c r="J393">
        <v>5017000000</v>
      </c>
      <c r="K393">
        <v>-73.839248999999995</v>
      </c>
      <c r="L393">
        <v>-65.592444999999998</v>
      </c>
      <c r="N393" s="6">
        <f t="shared" si="67"/>
        <v>6.8758333333332997</v>
      </c>
      <c r="O393" s="6">
        <f t="shared" si="65"/>
        <v>-65.731392</v>
      </c>
    </row>
    <row r="394" spans="2:16" x14ac:dyDescent="0.25">
      <c r="B394">
        <v>5529763888.8888998</v>
      </c>
      <c r="C394">
        <v>-69.235984999999999</v>
      </c>
      <c r="D394">
        <v>-63.219250000000002</v>
      </c>
      <c r="F394" s="6">
        <f t="shared" si="66"/>
        <v>7.80525</v>
      </c>
      <c r="G394" s="6">
        <f t="shared" si="64"/>
        <v>-56.481986999999997</v>
      </c>
      <c r="J394">
        <v>5529763888.8888998</v>
      </c>
      <c r="K394">
        <v>-78.371917999999994</v>
      </c>
      <c r="L394">
        <v>-70.414291000000006</v>
      </c>
      <c r="N394" s="6">
        <f t="shared" si="67"/>
        <v>7.80525</v>
      </c>
      <c r="O394" s="6">
        <f t="shared" si="65"/>
        <v>-60.334198000000001</v>
      </c>
    </row>
    <row r="395" spans="2:16" x14ac:dyDescent="0.25">
      <c r="B395">
        <v>6042527777.7777996</v>
      </c>
      <c r="C395">
        <v>-70.720748999999998</v>
      </c>
      <c r="D395">
        <v>-64.668639999999996</v>
      </c>
      <c r="F395" s="6">
        <f t="shared" si="66"/>
        <v>8.7346666666667012</v>
      </c>
      <c r="G395" s="6">
        <f t="shared" si="64"/>
        <v>-54.460647999999999</v>
      </c>
      <c r="J395">
        <v>6042527777.7777996</v>
      </c>
      <c r="K395">
        <v>-72.275176999999999</v>
      </c>
      <c r="L395">
        <v>-64.190010000000001</v>
      </c>
      <c r="N395" s="6">
        <f t="shared" si="67"/>
        <v>8.7346666666667012</v>
      </c>
      <c r="O395" s="6">
        <f t="shared" si="65"/>
        <v>-57.626789000000002</v>
      </c>
    </row>
    <row r="396" spans="2:16" x14ac:dyDescent="0.25">
      <c r="B396">
        <v>6555291666.6667004</v>
      </c>
      <c r="C396">
        <v>-62.786208999999999</v>
      </c>
      <c r="D396">
        <v>-56.184254000000003</v>
      </c>
      <c r="F396" s="6">
        <f t="shared" si="66"/>
        <v>9.6640833333333003</v>
      </c>
      <c r="G396" s="6">
        <f t="shared" si="64"/>
        <v>-53.864306999999997</v>
      </c>
      <c r="J396">
        <v>6555291666.6667004</v>
      </c>
      <c r="K396">
        <v>-62.810020000000002</v>
      </c>
      <c r="L396">
        <v>-54.225918</v>
      </c>
      <c r="N396" s="6">
        <f t="shared" si="67"/>
        <v>9.6640833333333003</v>
      </c>
      <c r="O396" s="6">
        <f t="shared" si="65"/>
        <v>-65.034797999999995</v>
      </c>
    </row>
    <row r="397" spans="2:16" x14ac:dyDescent="0.25">
      <c r="B397">
        <v>7068055555.5556002</v>
      </c>
      <c r="C397">
        <v>-65.363121000000007</v>
      </c>
      <c r="D397">
        <v>-58.877476000000001</v>
      </c>
      <c r="F397" s="6">
        <f t="shared" si="66"/>
        <v>10.593500000000001</v>
      </c>
      <c r="G397" s="6">
        <f t="shared" si="64"/>
        <v>-66.121398999999997</v>
      </c>
      <c r="J397">
        <v>7068055555.5556002</v>
      </c>
      <c r="K397">
        <v>-62.481155000000001</v>
      </c>
      <c r="L397">
        <v>-53.883910999999998</v>
      </c>
      <c r="N397" s="6">
        <f t="shared" si="67"/>
        <v>10.593500000000001</v>
      </c>
      <c r="O397" s="6">
        <f t="shared" si="65"/>
        <v>-58.045752999999998</v>
      </c>
    </row>
    <row r="398" spans="2:16" x14ac:dyDescent="0.25">
      <c r="B398">
        <v>7580819444.4443998</v>
      </c>
      <c r="C398">
        <v>-59.528697999999999</v>
      </c>
      <c r="D398">
        <v>-53.151282999999999</v>
      </c>
      <c r="F398" s="6">
        <f t="shared" si="66"/>
        <v>11.522916666666999</v>
      </c>
      <c r="G398" s="6">
        <f t="shared" si="64"/>
        <v>-61.414124000000001</v>
      </c>
      <c r="J398">
        <v>7580819444.4443998</v>
      </c>
      <c r="K398">
        <v>-78.623016000000007</v>
      </c>
      <c r="L398">
        <v>-70.107360999999997</v>
      </c>
      <c r="N398" s="6">
        <f t="shared" si="67"/>
        <v>11.522916666666999</v>
      </c>
      <c r="O398" s="6">
        <f t="shared" si="65"/>
        <v>-59.449089000000001</v>
      </c>
    </row>
    <row r="399" spans="2:16" x14ac:dyDescent="0.25">
      <c r="B399">
        <v>8093583333.3332996</v>
      </c>
      <c r="C399">
        <v>-60.065227999999998</v>
      </c>
      <c r="D399">
        <v>-53.226363999999997</v>
      </c>
      <c r="F399" s="6">
        <f t="shared" si="66"/>
        <v>12.452333333333</v>
      </c>
      <c r="G399" s="6">
        <f t="shared" si="64"/>
        <v>-44.688282000000001</v>
      </c>
      <c r="J399">
        <v>8093583333.3332996</v>
      </c>
      <c r="K399">
        <v>-68.110504000000006</v>
      </c>
      <c r="L399">
        <v>-59.369498999999998</v>
      </c>
      <c r="N399" s="6">
        <f t="shared" si="67"/>
        <v>12.452333333333</v>
      </c>
      <c r="O399" s="6">
        <f t="shared" si="65"/>
        <v>-62.241219000000001</v>
      </c>
    </row>
    <row r="400" spans="2:16" x14ac:dyDescent="0.25">
      <c r="B400">
        <v>8606347222.2222004</v>
      </c>
      <c r="C400">
        <v>-63.120811000000003</v>
      </c>
      <c r="D400">
        <v>-55.916718000000003</v>
      </c>
      <c r="F400" s="6">
        <f t="shared" si="66"/>
        <v>13.38175</v>
      </c>
      <c r="G400" s="6">
        <f t="shared" si="64"/>
        <v>-57.708195000000003</v>
      </c>
      <c r="J400">
        <v>8606347222.2222004</v>
      </c>
      <c r="K400">
        <v>-62.116450999999998</v>
      </c>
      <c r="L400">
        <v>-53.020781999999997</v>
      </c>
      <c r="N400" s="6">
        <f t="shared" si="67"/>
        <v>13.38175</v>
      </c>
      <c r="O400" s="6">
        <f t="shared" si="65"/>
        <v>-54.299999</v>
      </c>
    </row>
    <row r="401" spans="2:16" x14ac:dyDescent="0.25">
      <c r="B401">
        <v>9119111111.1110992</v>
      </c>
      <c r="C401">
        <v>-62.368926999999999</v>
      </c>
      <c r="D401">
        <v>-54.685284000000003</v>
      </c>
      <c r="F401" s="6">
        <f t="shared" si="66"/>
        <v>14.311166666666999</v>
      </c>
      <c r="G401" s="6">
        <f t="shared" si="64"/>
        <v>-56.156433</v>
      </c>
      <c r="J401">
        <v>9119111111.1110992</v>
      </c>
      <c r="K401">
        <v>-64.558205000000001</v>
      </c>
      <c r="L401">
        <v>-55.716976000000003</v>
      </c>
      <c r="N401" s="6">
        <f t="shared" si="67"/>
        <v>14.311166666666999</v>
      </c>
      <c r="O401" s="6">
        <f t="shared" si="65"/>
        <v>-60.532012999999999</v>
      </c>
    </row>
    <row r="402" spans="2:16" x14ac:dyDescent="0.25">
      <c r="B402">
        <v>9631875000</v>
      </c>
      <c r="C402">
        <v>-57.015586999999996</v>
      </c>
      <c r="D402">
        <v>-48.287342000000002</v>
      </c>
      <c r="F402" s="6">
        <f t="shared" si="66"/>
        <v>15.240583333332999</v>
      </c>
      <c r="G402" s="6">
        <f t="shared" si="64"/>
        <v>-68.943466000000001</v>
      </c>
      <c r="J402">
        <v>9631875000</v>
      </c>
      <c r="K402">
        <v>-59.296146</v>
      </c>
      <c r="L402">
        <v>-49.765450000000001</v>
      </c>
      <c r="N402" s="6">
        <f t="shared" si="67"/>
        <v>15.240583333332999</v>
      </c>
      <c r="O402" s="6">
        <f t="shared" si="65"/>
        <v>-47.718829999999997</v>
      </c>
    </row>
    <row r="403" spans="2:16" x14ac:dyDescent="0.25">
      <c r="B403">
        <v>10144638888.889</v>
      </c>
      <c r="C403">
        <v>-55.893101000000001</v>
      </c>
      <c r="D403">
        <v>-46.478973000000003</v>
      </c>
      <c r="F403" s="6">
        <f t="shared" si="66"/>
        <v>16.170000000000002</v>
      </c>
      <c r="G403" s="6">
        <f t="shared" si="64"/>
        <v>-50.002063999999997</v>
      </c>
      <c r="J403">
        <v>10144638888.889</v>
      </c>
      <c r="K403">
        <v>-59.077117999999999</v>
      </c>
      <c r="L403">
        <v>-48.585555999999997</v>
      </c>
      <c r="N403" s="6">
        <f t="shared" si="67"/>
        <v>16.170000000000002</v>
      </c>
      <c r="O403" s="6">
        <f t="shared" si="65"/>
        <v>-48.813899999999997</v>
      </c>
    </row>
    <row r="404" spans="2:16" x14ac:dyDescent="0.25">
      <c r="B404">
        <v>10657402777.778</v>
      </c>
      <c r="C404">
        <v>-54.065978999999999</v>
      </c>
      <c r="D404">
        <v>-45.362751000000003</v>
      </c>
      <c r="F404" s="6">
        <f t="shared" si="66"/>
        <v>17.099416666667</v>
      </c>
      <c r="G404" s="6">
        <f t="shared" si="64"/>
        <v>-50.254108000000002</v>
      </c>
      <c r="J404">
        <v>10657402777.778</v>
      </c>
      <c r="K404">
        <v>-68.465468999999999</v>
      </c>
      <c r="L404">
        <v>-58.225414000000001</v>
      </c>
      <c r="N404" s="6">
        <f t="shared" si="67"/>
        <v>17.099416666667</v>
      </c>
      <c r="O404" s="6">
        <f t="shared" si="65"/>
        <v>-53.777290000000001</v>
      </c>
    </row>
    <row r="405" spans="2:16" x14ac:dyDescent="0.25">
      <c r="B405">
        <v>11170166666.667</v>
      </c>
      <c r="C405">
        <v>-58.545234999999998</v>
      </c>
      <c r="D405">
        <v>-49.509808</v>
      </c>
      <c r="F405" s="6">
        <f t="shared" si="66"/>
        <v>18.028833333333001</v>
      </c>
      <c r="G405" s="6">
        <f t="shared" si="64"/>
        <v>-55.712558999999999</v>
      </c>
      <c r="J405">
        <v>11170166666.667</v>
      </c>
      <c r="K405">
        <v>-62.698757000000001</v>
      </c>
      <c r="L405">
        <v>-51.867911999999997</v>
      </c>
      <c r="N405" s="6">
        <f t="shared" si="67"/>
        <v>18.028833333333001</v>
      </c>
      <c r="O405" s="6">
        <f t="shared" si="65"/>
        <v>-54.786892000000002</v>
      </c>
    </row>
    <row r="406" spans="2:16" x14ac:dyDescent="0.25">
      <c r="B406">
        <v>11682930555.556</v>
      </c>
      <c r="C406">
        <v>-61.803925</v>
      </c>
      <c r="D406">
        <v>-52.876114000000001</v>
      </c>
      <c r="F406" s="6">
        <f t="shared" si="66"/>
        <v>18.95825</v>
      </c>
      <c r="G406" s="6">
        <f t="shared" si="64"/>
        <v>-51.505477999999997</v>
      </c>
      <c r="J406">
        <v>11682930555.556</v>
      </c>
      <c r="K406">
        <v>-59.129463000000001</v>
      </c>
      <c r="L406">
        <v>-48.149979000000002</v>
      </c>
      <c r="N406" s="6">
        <f t="shared" si="67"/>
        <v>18.95825</v>
      </c>
      <c r="O406" s="6">
        <f t="shared" si="65"/>
        <v>-52.167079999999999</v>
      </c>
    </row>
    <row r="407" spans="2:16" x14ac:dyDescent="0.25">
      <c r="B407">
        <v>12195694444.444</v>
      </c>
      <c r="C407">
        <v>-61.245635999999998</v>
      </c>
      <c r="D407">
        <v>-52.746161999999998</v>
      </c>
      <c r="F407" s="6">
        <f t="shared" si="66"/>
        <v>19.887666666666998</v>
      </c>
      <c r="G407" s="6">
        <f t="shared" si="64"/>
        <v>-48.822764999999997</v>
      </c>
      <c r="J407">
        <v>12195694444.444</v>
      </c>
      <c r="K407">
        <v>-56.842143999999998</v>
      </c>
      <c r="L407">
        <v>-46.506573000000003</v>
      </c>
      <c r="N407" s="6">
        <f t="shared" si="67"/>
        <v>19.887666666666998</v>
      </c>
      <c r="O407" s="6">
        <f t="shared" si="65"/>
        <v>-51.539527999999997</v>
      </c>
    </row>
    <row r="408" spans="2:16" x14ac:dyDescent="0.25">
      <c r="B408">
        <v>12708458333.333</v>
      </c>
      <c r="C408">
        <v>-58.817104</v>
      </c>
      <c r="D408">
        <v>-49.540508000000003</v>
      </c>
      <c r="F408" s="6">
        <f t="shared" si="66"/>
        <v>20.817083333332999</v>
      </c>
      <c r="G408" s="6">
        <f t="shared" si="64"/>
        <v>-51.705947999999999</v>
      </c>
      <c r="J408">
        <v>12708458333.333</v>
      </c>
      <c r="K408">
        <v>-57.010910000000003</v>
      </c>
      <c r="L408">
        <v>-45.872456</v>
      </c>
      <c r="N408" s="6">
        <f t="shared" si="67"/>
        <v>20.817083333332999</v>
      </c>
      <c r="O408" s="6">
        <f t="shared" si="65"/>
        <v>-46.592205</v>
      </c>
    </row>
    <row r="409" spans="2:16" x14ac:dyDescent="0.25">
      <c r="B409">
        <v>13221222222.222</v>
      </c>
      <c r="C409">
        <v>-56.785347000000002</v>
      </c>
      <c r="D409">
        <v>-46.112876999999997</v>
      </c>
      <c r="F409" s="6">
        <f t="shared" si="66"/>
        <v>21.746500000000001</v>
      </c>
      <c r="G409" s="6">
        <f t="shared" si="64"/>
        <v>-53.369239999999998</v>
      </c>
      <c r="J409">
        <v>13221222222.222</v>
      </c>
      <c r="K409">
        <v>-55.320908000000003</v>
      </c>
      <c r="L409">
        <v>-44.737029999999997</v>
      </c>
      <c r="N409" s="6">
        <f t="shared" si="67"/>
        <v>21.746500000000001</v>
      </c>
      <c r="O409" s="6">
        <f t="shared" si="65"/>
        <v>-47.083083999999999</v>
      </c>
    </row>
    <row r="410" spans="2:16" x14ac:dyDescent="0.25">
      <c r="B410">
        <v>13733986111.111</v>
      </c>
      <c r="C410">
        <v>-54.030006</v>
      </c>
      <c r="D410">
        <v>-42.868073000000003</v>
      </c>
      <c r="F410" s="6" t="s">
        <v>25</v>
      </c>
      <c r="J410">
        <v>13733986111.111</v>
      </c>
      <c r="K410">
        <v>-55.620185999999997</v>
      </c>
      <c r="L410">
        <v>-44.655506000000003</v>
      </c>
      <c r="N410" s="6" t="s">
        <v>25</v>
      </c>
    </row>
    <row r="411" spans="2:16" x14ac:dyDescent="0.25">
      <c r="B411">
        <v>14246750000</v>
      </c>
      <c r="C411">
        <v>-60.267811000000002</v>
      </c>
      <c r="D411">
        <v>-47.828892000000003</v>
      </c>
      <c r="J411">
        <v>14246750000</v>
      </c>
      <c r="K411">
        <v>-53.329723000000001</v>
      </c>
      <c r="L411">
        <v>-41.162804000000001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4Rx4L dBc Log Mag(dB)</v>
      </c>
      <c r="H414" s="35">
        <v>4</v>
      </c>
      <c r="N414" s="6" t="s">
        <v>23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5.0170000000000003</v>
      </c>
      <c r="G415" s="6">
        <f t="shared" si="68"/>
        <v>-61.360756000000002</v>
      </c>
      <c r="H415" s="36">
        <f>ABS(AVERAGE(G415:G433)-(H414-1)*20)</f>
        <v>115.20677989473685</v>
      </c>
      <c r="J415" t="s">
        <v>62</v>
      </c>
      <c r="N415" s="6">
        <f t="shared" ref="N415:N433" si="71">J441/1000000000</f>
        <v>5.0170000000000003</v>
      </c>
      <c r="O415" s="6">
        <f t="shared" si="69"/>
        <v>-55.748524000000003</v>
      </c>
      <c r="P415" s="36">
        <f>ABS(AVERAGE(O415:O433)-(P414-1)*20)</f>
        <v>109.57314810526316</v>
      </c>
    </row>
    <row r="416" spans="2:16" x14ac:dyDescent="0.25">
      <c r="B416" t="s">
        <v>23</v>
      </c>
      <c r="C416" t="s">
        <v>144</v>
      </c>
      <c r="D416" t="s">
        <v>63</v>
      </c>
      <c r="F416" s="6">
        <f t="shared" si="70"/>
        <v>6.3630694444443998</v>
      </c>
      <c r="G416" s="6">
        <f t="shared" si="68"/>
        <v>-62.150291000000003</v>
      </c>
      <c r="J416" t="s">
        <v>23</v>
      </c>
      <c r="K416" t="s">
        <v>144</v>
      </c>
      <c r="L416" t="s">
        <v>63</v>
      </c>
      <c r="N416" s="6">
        <f t="shared" si="71"/>
        <v>6.3630694444443998</v>
      </c>
      <c r="O416" s="6">
        <f t="shared" si="69"/>
        <v>-53.514857999999997</v>
      </c>
    </row>
    <row r="417" spans="2:15" x14ac:dyDescent="0.25">
      <c r="B417">
        <v>5017000000</v>
      </c>
      <c r="C417">
        <v>-66.778435000000002</v>
      </c>
      <c r="D417">
        <v>-60.335003</v>
      </c>
      <c r="F417" s="6">
        <f t="shared" si="70"/>
        <v>7.7091388888888996</v>
      </c>
      <c r="G417" s="6">
        <f t="shared" si="68"/>
        <v>-61.195751000000001</v>
      </c>
      <c r="J417">
        <v>5017000000</v>
      </c>
      <c r="K417">
        <v>-75.410399999999996</v>
      </c>
      <c r="L417">
        <v>-67.163589000000002</v>
      </c>
      <c r="N417" s="6">
        <f t="shared" si="71"/>
        <v>7.7091388888888996</v>
      </c>
      <c r="O417" s="6">
        <f t="shared" si="69"/>
        <v>-52.61412</v>
      </c>
    </row>
    <row r="418" spans="2:15" x14ac:dyDescent="0.25">
      <c r="B418">
        <v>5946416666.6667004</v>
      </c>
      <c r="C418">
        <v>-63.133803999999998</v>
      </c>
      <c r="D418">
        <v>-57.117064999999997</v>
      </c>
      <c r="F418" s="6">
        <f t="shared" si="70"/>
        <v>9.0552083333332991</v>
      </c>
      <c r="G418" s="6">
        <f t="shared" si="68"/>
        <v>-58.849254999999999</v>
      </c>
      <c r="J418">
        <v>5946416666.6667004</v>
      </c>
      <c r="K418">
        <v>-77.404587000000006</v>
      </c>
      <c r="L418">
        <v>-69.446960000000004</v>
      </c>
      <c r="N418" s="6">
        <f t="shared" si="71"/>
        <v>9.0552083333332991</v>
      </c>
      <c r="O418" s="6">
        <f t="shared" si="69"/>
        <v>-50.634887999999997</v>
      </c>
    </row>
    <row r="419" spans="2:15" x14ac:dyDescent="0.25">
      <c r="B419">
        <v>6875833333.3332996</v>
      </c>
      <c r="C419">
        <v>-64.864998</v>
      </c>
      <c r="D419">
        <v>-58.812888999999998</v>
      </c>
      <c r="F419" s="6">
        <f t="shared" si="70"/>
        <v>10.401277777778001</v>
      </c>
      <c r="G419" s="6">
        <f t="shared" si="68"/>
        <v>-63.529620999999999</v>
      </c>
      <c r="J419">
        <v>6875833333.3332996</v>
      </c>
      <c r="K419">
        <v>-73.816558999999998</v>
      </c>
      <c r="L419">
        <v>-65.731392</v>
      </c>
      <c r="N419" s="6">
        <f t="shared" si="71"/>
        <v>10.401277777778001</v>
      </c>
      <c r="O419" s="6">
        <f t="shared" si="69"/>
        <v>-54.550410999999997</v>
      </c>
    </row>
    <row r="420" spans="2:15" x14ac:dyDescent="0.25">
      <c r="B420">
        <v>7805250000</v>
      </c>
      <c r="C420">
        <v>-63.083942</v>
      </c>
      <c r="D420">
        <v>-56.481986999999997</v>
      </c>
      <c r="F420" s="6">
        <f t="shared" si="70"/>
        <v>11.747347222222</v>
      </c>
      <c r="G420" s="6">
        <f t="shared" si="68"/>
        <v>-57.535544999999999</v>
      </c>
      <c r="J420">
        <v>7805250000</v>
      </c>
      <c r="K420">
        <v>-68.918304000000006</v>
      </c>
      <c r="L420">
        <v>-60.334198000000001</v>
      </c>
      <c r="N420" s="6">
        <f t="shared" si="71"/>
        <v>11.747347222222</v>
      </c>
      <c r="O420" s="6">
        <f t="shared" si="69"/>
        <v>-57.659851000000003</v>
      </c>
    </row>
    <row r="421" spans="2:15" x14ac:dyDescent="0.25">
      <c r="B421">
        <v>8734666666.6667004</v>
      </c>
      <c r="C421">
        <v>-60.946292999999997</v>
      </c>
      <c r="D421">
        <v>-54.460647999999999</v>
      </c>
      <c r="F421" s="6">
        <f t="shared" si="70"/>
        <v>13.093416666667</v>
      </c>
      <c r="G421" s="6">
        <f t="shared" si="68"/>
        <v>-66.754127999999994</v>
      </c>
      <c r="J421">
        <v>8734666666.6667004</v>
      </c>
      <c r="K421">
        <v>-66.224029999999999</v>
      </c>
      <c r="L421">
        <v>-57.626789000000002</v>
      </c>
      <c r="N421" s="6">
        <f t="shared" si="71"/>
        <v>13.093416666667</v>
      </c>
      <c r="O421" s="6">
        <f t="shared" si="69"/>
        <v>-50.856727999999997</v>
      </c>
    </row>
    <row r="422" spans="2:15" x14ac:dyDescent="0.25">
      <c r="B422">
        <v>9664083333.3332996</v>
      </c>
      <c r="C422">
        <v>-60.241722000000003</v>
      </c>
      <c r="D422">
        <v>-53.864306999999997</v>
      </c>
      <c r="F422" s="6">
        <f t="shared" si="70"/>
        <v>14.439486111111</v>
      </c>
      <c r="G422" s="6">
        <f t="shared" si="68"/>
        <v>-48.162914000000001</v>
      </c>
      <c r="J422">
        <v>9664083333.3332996</v>
      </c>
      <c r="K422">
        <v>-73.550453000000005</v>
      </c>
      <c r="L422">
        <v>-65.034797999999995</v>
      </c>
      <c r="N422" s="6">
        <f t="shared" si="71"/>
        <v>14.439486111111</v>
      </c>
      <c r="O422" s="6">
        <f t="shared" si="69"/>
        <v>-45.571266000000001</v>
      </c>
    </row>
    <row r="423" spans="2:15" x14ac:dyDescent="0.25">
      <c r="B423">
        <v>10593500000</v>
      </c>
      <c r="C423">
        <v>-72.960266000000004</v>
      </c>
      <c r="D423">
        <v>-66.121398999999997</v>
      </c>
      <c r="F423" s="6">
        <f t="shared" si="70"/>
        <v>15.785555555556</v>
      </c>
      <c r="G423" s="6">
        <f t="shared" si="68"/>
        <v>-54.347949999999997</v>
      </c>
      <c r="J423">
        <v>10593500000</v>
      </c>
      <c r="K423">
        <v>-66.786758000000006</v>
      </c>
      <c r="L423">
        <v>-58.045752999999998</v>
      </c>
      <c r="N423" s="6">
        <f t="shared" si="71"/>
        <v>15.785555555556</v>
      </c>
      <c r="O423" s="6">
        <f t="shared" si="69"/>
        <v>-49.964194999999997</v>
      </c>
    </row>
    <row r="424" spans="2:15" x14ac:dyDescent="0.25">
      <c r="B424">
        <v>11522916666.667</v>
      </c>
      <c r="C424">
        <v>-68.618217000000001</v>
      </c>
      <c r="D424">
        <v>-61.414124000000001</v>
      </c>
      <c r="F424" s="6">
        <f t="shared" si="70"/>
        <v>17.131625</v>
      </c>
      <c r="G424" s="6">
        <f t="shared" si="68"/>
        <v>-48.816333999999998</v>
      </c>
      <c r="J424">
        <v>11522916666.667</v>
      </c>
      <c r="K424">
        <v>-68.544762000000006</v>
      </c>
      <c r="L424">
        <v>-59.449089000000001</v>
      </c>
      <c r="N424" s="6">
        <f t="shared" si="71"/>
        <v>17.131625</v>
      </c>
      <c r="O424" s="6">
        <f t="shared" si="69"/>
        <v>-47.444569000000001</v>
      </c>
    </row>
    <row r="425" spans="2:15" x14ac:dyDescent="0.25">
      <c r="B425">
        <v>12452333333.333</v>
      </c>
      <c r="C425">
        <v>-52.371924999999997</v>
      </c>
      <c r="D425">
        <v>-44.688282000000001</v>
      </c>
      <c r="F425" s="6">
        <f t="shared" si="70"/>
        <v>18.477694444444001</v>
      </c>
      <c r="G425" s="6">
        <f t="shared" si="68"/>
        <v>-47.033816999999999</v>
      </c>
      <c r="J425">
        <v>12452333333.333</v>
      </c>
      <c r="K425">
        <v>-71.082451000000006</v>
      </c>
      <c r="L425">
        <v>-62.241219000000001</v>
      </c>
      <c r="N425" s="6">
        <f t="shared" si="71"/>
        <v>18.477694444444001</v>
      </c>
      <c r="O425" s="6">
        <f t="shared" si="69"/>
        <v>-53.673267000000003</v>
      </c>
    </row>
    <row r="426" spans="2:15" x14ac:dyDescent="0.25">
      <c r="B426">
        <v>13381750000</v>
      </c>
      <c r="C426">
        <v>-66.436440000000005</v>
      </c>
      <c r="D426">
        <v>-57.708195000000003</v>
      </c>
      <c r="F426" s="6">
        <f t="shared" si="70"/>
        <v>19.823763888889001</v>
      </c>
      <c r="G426" s="6">
        <f t="shared" si="68"/>
        <v>-57.681519000000002</v>
      </c>
      <c r="J426">
        <v>13381750000</v>
      </c>
      <c r="K426">
        <v>-63.830691999999999</v>
      </c>
      <c r="L426">
        <v>-54.299999</v>
      </c>
      <c r="N426" s="6">
        <f t="shared" si="71"/>
        <v>19.823763888889001</v>
      </c>
      <c r="O426" s="6">
        <f t="shared" si="69"/>
        <v>-49.519482000000004</v>
      </c>
    </row>
    <row r="427" spans="2:15" x14ac:dyDescent="0.25">
      <c r="B427">
        <v>14311166666.667</v>
      </c>
      <c r="C427">
        <v>-65.570564000000005</v>
      </c>
      <c r="D427">
        <v>-56.156433</v>
      </c>
      <c r="F427" s="6">
        <f t="shared" si="70"/>
        <v>21.169833333332999</v>
      </c>
      <c r="G427" s="6">
        <f t="shared" si="68"/>
        <v>-50.675933999999998</v>
      </c>
      <c r="J427">
        <v>14311166666.667</v>
      </c>
      <c r="K427">
        <v>-71.023574999999994</v>
      </c>
      <c r="L427">
        <v>-60.532012999999999</v>
      </c>
      <c r="N427" s="6">
        <f t="shared" si="71"/>
        <v>21.169833333332999</v>
      </c>
      <c r="O427" s="6">
        <f t="shared" si="69"/>
        <v>-46.213272000000003</v>
      </c>
    </row>
    <row r="428" spans="2:15" x14ac:dyDescent="0.25">
      <c r="B428">
        <v>15240583333.333</v>
      </c>
      <c r="C428">
        <v>-77.646698000000001</v>
      </c>
      <c r="D428">
        <v>-68.943466000000001</v>
      </c>
      <c r="F428" s="6">
        <f t="shared" si="70"/>
        <v>22.515902777777999</v>
      </c>
      <c r="G428" s="6">
        <f t="shared" si="68"/>
        <v>-51.374854999999997</v>
      </c>
      <c r="J428">
        <v>15240583333.333</v>
      </c>
      <c r="K428">
        <v>-57.958888999999999</v>
      </c>
      <c r="L428">
        <v>-47.718829999999997</v>
      </c>
      <c r="N428" s="6">
        <f t="shared" si="71"/>
        <v>22.515902777777999</v>
      </c>
      <c r="O428" s="6">
        <f t="shared" si="69"/>
        <v>-48.844208000000002</v>
      </c>
    </row>
    <row r="429" spans="2:15" x14ac:dyDescent="0.25">
      <c r="B429">
        <v>16170000000</v>
      </c>
      <c r="C429">
        <v>-59.037495</v>
      </c>
      <c r="D429">
        <v>-50.002063999999997</v>
      </c>
      <c r="F429" s="6">
        <f t="shared" si="70"/>
        <v>23.861972222222001</v>
      </c>
      <c r="G429" s="6">
        <f t="shared" si="68"/>
        <v>-57.851719000000003</v>
      </c>
      <c r="J429">
        <v>16170000000</v>
      </c>
      <c r="K429">
        <v>-59.644745</v>
      </c>
      <c r="L429">
        <v>-48.813899999999997</v>
      </c>
      <c r="N429" s="6">
        <f t="shared" si="71"/>
        <v>23.861972222222001</v>
      </c>
      <c r="O429" s="6">
        <f t="shared" si="69"/>
        <v>-46.036816000000002</v>
      </c>
    </row>
    <row r="430" spans="2:15" x14ac:dyDescent="0.25">
      <c r="B430">
        <v>17099416666.667</v>
      </c>
      <c r="C430">
        <v>-59.181914999999996</v>
      </c>
      <c r="D430">
        <v>-50.254108000000002</v>
      </c>
      <c r="F430" s="6">
        <f t="shared" si="70"/>
        <v>25.208041666667</v>
      </c>
      <c r="G430" s="6">
        <f t="shared" si="68"/>
        <v>-54.635117000000001</v>
      </c>
      <c r="J430">
        <v>17099416666.667</v>
      </c>
      <c r="K430">
        <v>-64.756775000000005</v>
      </c>
      <c r="L430">
        <v>-53.777290000000001</v>
      </c>
      <c r="N430" s="6">
        <f t="shared" si="71"/>
        <v>25.208041666667</v>
      </c>
      <c r="O430" s="6">
        <f t="shared" si="69"/>
        <v>-46.451794</v>
      </c>
    </row>
    <row r="431" spans="2:15" x14ac:dyDescent="0.25">
      <c r="B431">
        <v>18028833333.333</v>
      </c>
      <c r="C431">
        <v>-64.212029000000001</v>
      </c>
      <c r="D431">
        <v>-55.712558999999999</v>
      </c>
      <c r="F431" s="6">
        <f t="shared" si="70"/>
        <v>26.554111111110998</v>
      </c>
      <c r="G431" s="6">
        <f t="shared" si="68"/>
        <v>-48.611579999999996</v>
      </c>
      <c r="J431">
        <v>18028833333.333</v>
      </c>
      <c r="K431">
        <v>-65.122467</v>
      </c>
      <c r="L431">
        <v>-54.786892000000002</v>
      </c>
      <c r="N431" s="6">
        <f t="shared" si="71"/>
        <v>26.554111111110998</v>
      </c>
      <c r="O431" s="6">
        <f t="shared" si="69"/>
        <v>-44.328006999999999</v>
      </c>
    </row>
    <row r="432" spans="2:15" x14ac:dyDescent="0.25">
      <c r="B432">
        <v>18958250000</v>
      </c>
      <c r="C432">
        <v>-60.782069999999997</v>
      </c>
      <c r="D432">
        <v>-51.505477999999997</v>
      </c>
      <c r="F432" s="6">
        <f t="shared" si="70"/>
        <v>27.900180555555998</v>
      </c>
      <c r="G432" s="6">
        <f t="shared" si="68"/>
        <v>-49.702086999999999</v>
      </c>
      <c r="J432">
        <v>18958250000</v>
      </c>
      <c r="K432">
        <v>-63.305534000000002</v>
      </c>
      <c r="L432">
        <v>-52.167079999999999</v>
      </c>
      <c r="N432" s="6">
        <f t="shared" si="71"/>
        <v>27.900180555555998</v>
      </c>
      <c r="O432" s="6">
        <f t="shared" si="69"/>
        <v>-43.508526000000003</v>
      </c>
    </row>
    <row r="433" spans="2:16" x14ac:dyDescent="0.25">
      <c r="B433">
        <v>19887666666.667</v>
      </c>
      <c r="C433">
        <v>-59.495235000000001</v>
      </c>
      <c r="D433">
        <v>-48.822764999999997</v>
      </c>
      <c r="F433" s="6">
        <f t="shared" si="70"/>
        <v>29.24625</v>
      </c>
      <c r="G433" s="6">
        <f t="shared" si="68"/>
        <v>-48.659644999999998</v>
      </c>
      <c r="J433">
        <v>19887666666.667</v>
      </c>
      <c r="K433">
        <v>-62.123404999999998</v>
      </c>
      <c r="L433">
        <v>-51.539527999999997</v>
      </c>
      <c r="N433" s="6">
        <f t="shared" si="71"/>
        <v>29.24625</v>
      </c>
      <c r="O433" s="6">
        <f t="shared" si="69"/>
        <v>-44.755032</v>
      </c>
    </row>
    <row r="434" spans="2:16" x14ac:dyDescent="0.25">
      <c r="B434">
        <v>20817083333.333</v>
      </c>
      <c r="C434">
        <v>-62.867885999999999</v>
      </c>
      <c r="D434">
        <v>-51.705947999999999</v>
      </c>
      <c r="F434" s="6" t="s">
        <v>25</v>
      </c>
      <c r="J434">
        <v>20817083333.333</v>
      </c>
      <c r="K434">
        <v>-57.556880999999997</v>
      </c>
      <c r="L434">
        <v>-46.592205</v>
      </c>
      <c r="N434" s="6" t="s">
        <v>25</v>
      </c>
    </row>
    <row r="435" spans="2:16" x14ac:dyDescent="0.25">
      <c r="B435">
        <v>21746500000</v>
      </c>
      <c r="C435">
        <v>-65.808159000000003</v>
      </c>
      <c r="D435">
        <v>-53.369239999999998</v>
      </c>
      <c r="J435">
        <v>21746500000</v>
      </c>
      <c r="K435">
        <v>-59.25</v>
      </c>
      <c r="L435">
        <v>-47.083083999999999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4Rx5L dBc Log Mag(dB)</v>
      </c>
      <c r="H438" s="35">
        <v>4</v>
      </c>
      <c r="N438" s="6" t="s">
        <v>23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5.5185000000000004</v>
      </c>
      <c r="G439" s="6">
        <f t="shared" si="72"/>
        <v>-70.797782999999995</v>
      </c>
      <c r="H439" s="36">
        <f>ABS(AVERAGE(G439:G457)-(H438-1)*20)</f>
        <v>116.07374905263157</v>
      </c>
      <c r="J439" t="s">
        <v>64</v>
      </c>
      <c r="N439" s="6">
        <f t="shared" ref="N439:N457" si="75">J465/1000000000</f>
        <v>5.5185000000000004</v>
      </c>
      <c r="O439" s="6">
        <f t="shared" si="73"/>
        <v>-58.785172000000003</v>
      </c>
      <c r="P439" s="36">
        <f>ABS(AVERAGE(O439:O457)-(P438-1)*20)</f>
        <v>119.04733536842105</v>
      </c>
    </row>
    <row r="440" spans="2:16" x14ac:dyDescent="0.25">
      <c r="B440" t="s">
        <v>23</v>
      </c>
      <c r="C440" t="s">
        <v>145</v>
      </c>
      <c r="D440" t="s">
        <v>65</v>
      </c>
      <c r="F440" s="6">
        <f t="shared" si="74"/>
        <v>6.8785277777777996</v>
      </c>
      <c r="G440" s="6">
        <f t="shared" si="72"/>
        <v>-56.315334</v>
      </c>
      <c r="J440" t="s">
        <v>23</v>
      </c>
      <c r="K440" t="s">
        <v>145</v>
      </c>
      <c r="L440" t="s">
        <v>65</v>
      </c>
      <c r="N440" s="6">
        <f t="shared" si="75"/>
        <v>6.8785277777777996</v>
      </c>
      <c r="O440" s="6">
        <f t="shared" si="73"/>
        <v>-61.263035000000002</v>
      </c>
    </row>
    <row r="441" spans="2:16" x14ac:dyDescent="0.25">
      <c r="B441">
        <v>5017000000</v>
      </c>
      <c r="C441">
        <v>-67.804184000000006</v>
      </c>
      <c r="D441">
        <v>-61.360756000000002</v>
      </c>
      <c r="F441" s="6">
        <f t="shared" si="74"/>
        <v>8.2385555555555996</v>
      </c>
      <c r="G441" s="6">
        <f t="shared" si="72"/>
        <v>-56.531337999999998</v>
      </c>
      <c r="J441">
        <v>5017000000</v>
      </c>
      <c r="K441">
        <v>-63.995331</v>
      </c>
      <c r="L441">
        <v>-55.748524000000003</v>
      </c>
      <c r="N441" s="6">
        <f t="shared" si="75"/>
        <v>8.2385555555555996</v>
      </c>
      <c r="O441" s="6">
        <f t="shared" si="73"/>
        <v>-62.410666999999997</v>
      </c>
    </row>
    <row r="442" spans="2:16" x14ac:dyDescent="0.25">
      <c r="B442">
        <v>6363069444.4443998</v>
      </c>
      <c r="C442">
        <v>-68.167029999999997</v>
      </c>
      <c r="D442">
        <v>-62.150291000000003</v>
      </c>
      <c r="F442" s="6">
        <f t="shared" si="74"/>
        <v>9.5985833333333002</v>
      </c>
      <c r="G442" s="6">
        <f t="shared" si="72"/>
        <v>-54.911884000000001</v>
      </c>
      <c r="J442">
        <v>6363069444.4443998</v>
      </c>
      <c r="K442">
        <v>-61.472484999999999</v>
      </c>
      <c r="L442">
        <v>-53.514857999999997</v>
      </c>
      <c r="N442" s="6">
        <f t="shared" si="75"/>
        <v>9.5985833333333002</v>
      </c>
      <c r="O442" s="6">
        <f t="shared" si="73"/>
        <v>-60.653503000000001</v>
      </c>
    </row>
    <row r="443" spans="2:16" x14ac:dyDescent="0.25">
      <c r="B443">
        <v>7709138888.8888998</v>
      </c>
      <c r="C443">
        <v>-67.247864000000007</v>
      </c>
      <c r="D443">
        <v>-61.195751000000001</v>
      </c>
      <c r="F443" s="6">
        <f t="shared" si="74"/>
        <v>10.958611111111001</v>
      </c>
      <c r="G443" s="6">
        <f t="shared" si="72"/>
        <v>-56.840767</v>
      </c>
      <c r="J443">
        <v>7709138888.8888998</v>
      </c>
      <c r="K443">
        <v>-60.699286999999998</v>
      </c>
      <c r="L443">
        <v>-52.61412</v>
      </c>
      <c r="N443" s="6">
        <f t="shared" si="75"/>
        <v>10.958611111111001</v>
      </c>
      <c r="O443" s="6">
        <f t="shared" si="73"/>
        <v>-60.337372000000002</v>
      </c>
    </row>
    <row r="444" spans="2:16" x14ac:dyDescent="0.25">
      <c r="B444">
        <v>9055208333.3332996</v>
      </c>
      <c r="C444">
        <v>-65.451210000000003</v>
      </c>
      <c r="D444">
        <v>-58.849254999999999</v>
      </c>
      <c r="F444" s="6">
        <f t="shared" si="74"/>
        <v>12.318638888889</v>
      </c>
      <c r="G444" s="6">
        <f t="shared" si="72"/>
        <v>-62.510883</v>
      </c>
      <c r="J444">
        <v>9055208333.3332996</v>
      </c>
      <c r="K444">
        <v>-59.218989999999998</v>
      </c>
      <c r="L444">
        <v>-50.634887999999997</v>
      </c>
      <c r="N444" s="6">
        <f t="shared" si="75"/>
        <v>12.318638888889</v>
      </c>
      <c r="O444" s="6">
        <f t="shared" si="73"/>
        <v>-62.180259999999997</v>
      </c>
    </row>
    <row r="445" spans="2:16" x14ac:dyDescent="0.25">
      <c r="B445">
        <v>10401277777.778</v>
      </c>
      <c r="C445">
        <v>-70.015265999999997</v>
      </c>
      <c r="D445">
        <v>-63.529620999999999</v>
      </c>
      <c r="F445" s="6">
        <f t="shared" si="74"/>
        <v>13.678666666667</v>
      </c>
      <c r="G445" s="6">
        <f t="shared" si="72"/>
        <v>-73.645325</v>
      </c>
      <c r="J445">
        <v>10401277777.778</v>
      </c>
      <c r="K445">
        <v>-63.147655</v>
      </c>
      <c r="L445">
        <v>-54.550410999999997</v>
      </c>
      <c r="N445" s="6">
        <f t="shared" si="75"/>
        <v>13.678666666667</v>
      </c>
      <c r="O445" s="6">
        <f t="shared" si="73"/>
        <v>-63.638278999999997</v>
      </c>
    </row>
    <row r="446" spans="2:16" x14ac:dyDescent="0.25">
      <c r="B446">
        <v>11747347222.222</v>
      </c>
      <c r="C446">
        <v>-63.912964000000002</v>
      </c>
      <c r="D446">
        <v>-57.535544999999999</v>
      </c>
      <c r="F446" s="6">
        <f t="shared" si="74"/>
        <v>15.038694444443999</v>
      </c>
      <c r="G446" s="6">
        <f t="shared" si="72"/>
        <v>-56.912193000000002</v>
      </c>
      <c r="J446">
        <v>11747347222.222</v>
      </c>
      <c r="K446">
        <v>-66.175506999999996</v>
      </c>
      <c r="L446">
        <v>-57.659851000000003</v>
      </c>
      <c r="N446" s="6">
        <f t="shared" si="75"/>
        <v>15.038694444443999</v>
      </c>
      <c r="O446" s="6">
        <f t="shared" si="73"/>
        <v>-54.133442000000002</v>
      </c>
    </row>
    <row r="447" spans="2:16" x14ac:dyDescent="0.25">
      <c r="B447">
        <v>13093416666.667</v>
      </c>
      <c r="C447">
        <v>-73.592995000000002</v>
      </c>
      <c r="D447">
        <v>-66.754127999999994</v>
      </c>
      <c r="F447" s="6">
        <f t="shared" si="74"/>
        <v>16.398722222221998</v>
      </c>
      <c r="G447" s="6">
        <f t="shared" si="72"/>
        <v>-54.075363000000003</v>
      </c>
      <c r="J447">
        <v>13093416666.667</v>
      </c>
      <c r="K447">
        <v>-59.597732999999998</v>
      </c>
      <c r="L447">
        <v>-50.856727999999997</v>
      </c>
      <c r="N447" s="6">
        <f t="shared" si="75"/>
        <v>16.398722222221998</v>
      </c>
      <c r="O447" s="6">
        <f t="shared" si="73"/>
        <v>-47.971305999999998</v>
      </c>
    </row>
    <row r="448" spans="2:16" x14ac:dyDescent="0.25">
      <c r="B448">
        <v>14439486111.111</v>
      </c>
      <c r="C448">
        <v>-55.367007999999998</v>
      </c>
      <c r="D448">
        <v>-48.162914000000001</v>
      </c>
      <c r="F448" s="6">
        <f t="shared" si="74"/>
        <v>17.758749999999999</v>
      </c>
      <c r="G448" s="6">
        <f t="shared" si="72"/>
        <v>-54.624428000000002</v>
      </c>
      <c r="J448">
        <v>14439486111.111</v>
      </c>
      <c r="K448">
        <v>-54.666935000000002</v>
      </c>
      <c r="L448">
        <v>-45.571266000000001</v>
      </c>
      <c r="N448" s="6">
        <f t="shared" si="75"/>
        <v>17.758749999999999</v>
      </c>
      <c r="O448" s="6">
        <f t="shared" si="73"/>
        <v>-61.010044000000001</v>
      </c>
    </row>
    <row r="449" spans="2:16" x14ac:dyDescent="0.25">
      <c r="B449">
        <v>15785555555.556</v>
      </c>
      <c r="C449">
        <v>-62.031593000000001</v>
      </c>
      <c r="D449">
        <v>-54.347949999999997</v>
      </c>
      <c r="F449" s="6">
        <f t="shared" si="74"/>
        <v>19.118777777778</v>
      </c>
      <c r="G449" s="6">
        <f t="shared" si="72"/>
        <v>-51.458323999999998</v>
      </c>
      <c r="J449">
        <v>15785555555.556</v>
      </c>
      <c r="K449">
        <v>-58.805424000000002</v>
      </c>
      <c r="L449">
        <v>-49.964194999999997</v>
      </c>
      <c r="N449" s="6">
        <f t="shared" si="75"/>
        <v>19.118777777778</v>
      </c>
      <c r="O449" s="6">
        <f t="shared" si="73"/>
        <v>-61.113182000000002</v>
      </c>
    </row>
    <row r="450" spans="2:16" x14ac:dyDescent="0.25">
      <c r="B450">
        <v>17131625000</v>
      </c>
      <c r="C450">
        <v>-57.544578999999999</v>
      </c>
      <c r="D450">
        <v>-48.816333999999998</v>
      </c>
      <c r="F450" s="6">
        <f t="shared" si="74"/>
        <v>20.478805555556001</v>
      </c>
      <c r="G450" s="6">
        <f t="shared" si="72"/>
        <v>-52.123900999999996</v>
      </c>
      <c r="J450">
        <v>17131625000</v>
      </c>
      <c r="K450">
        <v>-56.975262000000001</v>
      </c>
      <c r="L450">
        <v>-47.444569000000001</v>
      </c>
      <c r="N450" s="6">
        <f t="shared" si="75"/>
        <v>20.478805555556001</v>
      </c>
      <c r="O450" s="6">
        <f t="shared" si="73"/>
        <v>-58.186374999999998</v>
      </c>
    </row>
    <row r="451" spans="2:16" x14ac:dyDescent="0.25">
      <c r="B451">
        <v>18477694444.444</v>
      </c>
      <c r="C451">
        <v>-56.447947999999997</v>
      </c>
      <c r="D451">
        <v>-47.033816999999999</v>
      </c>
      <c r="F451" s="6">
        <f t="shared" si="74"/>
        <v>21.838833333333</v>
      </c>
      <c r="G451" s="6">
        <f t="shared" si="72"/>
        <v>-48.143967000000004</v>
      </c>
      <c r="J451">
        <v>18477694444.444</v>
      </c>
      <c r="K451">
        <v>-64.164833000000002</v>
      </c>
      <c r="L451">
        <v>-53.673267000000003</v>
      </c>
      <c r="N451" s="6">
        <f t="shared" si="75"/>
        <v>21.838833333333</v>
      </c>
      <c r="O451" s="6">
        <f t="shared" si="73"/>
        <v>-63.731876</v>
      </c>
    </row>
    <row r="452" spans="2:16" x14ac:dyDescent="0.25">
      <c r="B452">
        <v>19823763888.889</v>
      </c>
      <c r="C452">
        <v>-66.384743</v>
      </c>
      <c r="D452">
        <v>-57.681519000000002</v>
      </c>
      <c r="F452" s="6">
        <f t="shared" si="74"/>
        <v>23.198861111111</v>
      </c>
      <c r="G452" s="6">
        <f t="shared" si="72"/>
        <v>-53.405704</v>
      </c>
      <c r="J452">
        <v>19823763888.889</v>
      </c>
      <c r="K452">
        <v>-59.759537000000002</v>
      </c>
      <c r="L452">
        <v>-49.519482000000004</v>
      </c>
      <c r="N452" s="6">
        <f t="shared" si="75"/>
        <v>23.198861111111</v>
      </c>
      <c r="O452" s="6">
        <f t="shared" si="73"/>
        <v>-54.596966000000002</v>
      </c>
    </row>
    <row r="453" spans="2:16" x14ac:dyDescent="0.25">
      <c r="B453">
        <v>21169833333.333</v>
      </c>
      <c r="C453">
        <v>-59.711360999999997</v>
      </c>
      <c r="D453">
        <v>-50.675933999999998</v>
      </c>
      <c r="F453" s="6">
        <f t="shared" si="74"/>
        <v>24.558888888889001</v>
      </c>
      <c r="G453" s="6">
        <f t="shared" si="72"/>
        <v>-54.429381999999997</v>
      </c>
      <c r="J453">
        <v>21169833333.333</v>
      </c>
      <c r="K453">
        <v>-57.044117</v>
      </c>
      <c r="L453">
        <v>-46.213272000000003</v>
      </c>
      <c r="N453" s="6">
        <f t="shared" si="75"/>
        <v>24.558888888889001</v>
      </c>
      <c r="O453" s="6">
        <f t="shared" si="73"/>
        <v>-55.316344999999998</v>
      </c>
    </row>
    <row r="454" spans="2:16" x14ac:dyDescent="0.25">
      <c r="B454">
        <v>22515902777.778</v>
      </c>
      <c r="C454">
        <v>-60.302661999999998</v>
      </c>
      <c r="D454">
        <v>-51.374854999999997</v>
      </c>
      <c r="F454" s="6">
        <f t="shared" si="74"/>
        <v>25.918916666666998</v>
      </c>
      <c r="G454" s="6">
        <f t="shared" si="72"/>
        <v>-51.677464000000001</v>
      </c>
      <c r="J454">
        <v>22515902777.778</v>
      </c>
      <c r="K454">
        <v>-59.823692000000001</v>
      </c>
      <c r="L454">
        <v>-48.844208000000002</v>
      </c>
      <c r="N454" s="6">
        <f t="shared" si="75"/>
        <v>25.918916666666998</v>
      </c>
      <c r="O454" s="6">
        <f t="shared" si="73"/>
        <v>-58.497444000000002</v>
      </c>
    </row>
    <row r="455" spans="2:16" x14ac:dyDescent="0.25">
      <c r="B455">
        <v>23861972222.222</v>
      </c>
      <c r="C455">
        <v>-66.351196000000002</v>
      </c>
      <c r="D455">
        <v>-57.851719000000003</v>
      </c>
      <c r="F455" s="6">
        <f t="shared" si="74"/>
        <v>27.278944444444001</v>
      </c>
      <c r="G455" s="6">
        <f t="shared" si="72"/>
        <v>-56.697037000000002</v>
      </c>
      <c r="J455">
        <v>23861972222.222</v>
      </c>
      <c r="K455">
        <v>-56.372387000000003</v>
      </c>
      <c r="L455">
        <v>-46.036816000000002</v>
      </c>
      <c r="N455" s="6">
        <f t="shared" si="75"/>
        <v>27.278944444444001</v>
      </c>
      <c r="O455" s="6">
        <f t="shared" si="73"/>
        <v>-70.924255000000002</v>
      </c>
    </row>
    <row r="456" spans="2:16" x14ac:dyDescent="0.25">
      <c r="B456">
        <v>25208041666.667</v>
      </c>
      <c r="C456">
        <v>-63.911709000000002</v>
      </c>
      <c r="D456">
        <v>-54.635117000000001</v>
      </c>
      <c r="F456" s="6">
        <f t="shared" si="74"/>
        <v>28.638972222222002</v>
      </c>
      <c r="G456" s="6">
        <f t="shared" si="72"/>
        <v>-47.640574999999998</v>
      </c>
      <c r="J456">
        <v>25208041666.667</v>
      </c>
      <c r="K456">
        <v>-57.590248000000003</v>
      </c>
      <c r="L456">
        <v>-46.451794</v>
      </c>
      <c r="N456" s="6">
        <f t="shared" si="75"/>
        <v>28.638972222222002</v>
      </c>
      <c r="O456" s="6">
        <f t="shared" si="73"/>
        <v>-51.717236</v>
      </c>
    </row>
    <row r="457" spans="2:16" x14ac:dyDescent="0.25">
      <c r="B457">
        <v>26554111111.111</v>
      </c>
      <c r="C457">
        <v>-59.284050000000001</v>
      </c>
      <c r="D457">
        <v>-48.611579999999996</v>
      </c>
      <c r="F457" s="6">
        <f t="shared" si="74"/>
        <v>29.998999999999999</v>
      </c>
      <c r="G457" s="6">
        <f t="shared" si="72"/>
        <v>-52.659579999999998</v>
      </c>
      <c r="J457">
        <v>26554111111.111</v>
      </c>
      <c r="K457">
        <v>-54.911884000000001</v>
      </c>
      <c r="L457">
        <v>-44.328006999999999</v>
      </c>
      <c r="N457" s="6">
        <f t="shared" si="75"/>
        <v>29.998999999999999</v>
      </c>
      <c r="O457" s="6">
        <f t="shared" si="73"/>
        <v>-55.432613000000003</v>
      </c>
    </row>
    <row r="458" spans="2:16" x14ac:dyDescent="0.25">
      <c r="B458">
        <v>27900180555.556</v>
      </c>
      <c r="C458">
        <v>-60.864021000000001</v>
      </c>
      <c r="D458">
        <v>-49.702086999999999</v>
      </c>
      <c r="F458" s="6" t="s">
        <v>25</v>
      </c>
      <c r="J458">
        <v>27900180555.556</v>
      </c>
      <c r="K458">
        <v>-54.473205999999998</v>
      </c>
      <c r="L458">
        <v>-43.508526000000003</v>
      </c>
      <c r="N458" s="6" t="s">
        <v>25</v>
      </c>
    </row>
    <row r="459" spans="2:16" x14ac:dyDescent="0.25">
      <c r="B459">
        <v>29246250000</v>
      </c>
      <c r="C459">
        <v>-61.098564000000003</v>
      </c>
      <c r="D459">
        <v>-48.659644999999998</v>
      </c>
      <c r="J459">
        <v>29246250000</v>
      </c>
      <c r="K459">
        <v>-56.921951</v>
      </c>
      <c r="L459">
        <v>-44.755032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5Rx1L dBc Log Mag(dB)</v>
      </c>
      <c r="H462" s="35">
        <v>5</v>
      </c>
      <c r="N462" s="6" t="s">
        <v>23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5.0170000000000003</v>
      </c>
      <c r="G463" s="6">
        <f t="shared" si="76"/>
        <v>-39.537593999999999</v>
      </c>
      <c r="H463" s="36">
        <f>ABS(AVERAGE(G463:G481)-(H462-1)*20)</f>
        <v>122.52206921052633</v>
      </c>
      <c r="J463" t="s">
        <v>66</v>
      </c>
      <c r="N463" s="6">
        <f t="shared" ref="N463:N481" si="79">J489/1000000000</f>
        <v>5.0170000000000003</v>
      </c>
      <c r="O463" s="6">
        <f t="shared" si="77"/>
        <v>-44.136069999999997</v>
      </c>
      <c r="P463" s="36">
        <f>ABS(AVERAGE(O463:O481)-(P462-1)*20)</f>
        <v>121.51489999999998</v>
      </c>
    </row>
    <row r="464" spans="2:16" x14ac:dyDescent="0.25">
      <c r="B464" t="s">
        <v>23</v>
      </c>
      <c r="C464" t="s">
        <v>146</v>
      </c>
      <c r="D464" t="s">
        <v>67</v>
      </c>
      <c r="F464" s="6">
        <f t="shared" si="78"/>
        <v>5.1050555555555999</v>
      </c>
      <c r="G464" s="6">
        <f t="shared" si="76"/>
        <v>-40.756686999999999</v>
      </c>
      <c r="J464" t="s">
        <v>23</v>
      </c>
      <c r="K464" t="s">
        <v>146</v>
      </c>
      <c r="L464" t="s">
        <v>67</v>
      </c>
      <c r="N464" s="6">
        <f t="shared" si="79"/>
        <v>5.1050555555555999</v>
      </c>
      <c r="O464" s="6">
        <f t="shared" si="77"/>
        <v>-42.664261000000003</v>
      </c>
    </row>
    <row r="465" spans="2:15" x14ac:dyDescent="0.25">
      <c r="B465">
        <v>5518500000</v>
      </c>
      <c r="C465">
        <v>-77.241211000000007</v>
      </c>
      <c r="D465">
        <v>-70.797782999999995</v>
      </c>
      <c r="F465" s="6">
        <f t="shared" si="78"/>
        <v>5.1931111111110999</v>
      </c>
      <c r="G465" s="6">
        <f t="shared" si="76"/>
        <v>-42.669696999999999</v>
      </c>
      <c r="J465">
        <v>5518500000</v>
      </c>
      <c r="K465">
        <v>-67.031981999999999</v>
      </c>
      <c r="L465">
        <v>-58.785172000000003</v>
      </c>
      <c r="N465" s="6">
        <f t="shared" si="79"/>
        <v>5.1931111111110999</v>
      </c>
      <c r="O465" s="6">
        <f t="shared" si="77"/>
        <v>-42.067805999999997</v>
      </c>
    </row>
    <row r="466" spans="2:15" x14ac:dyDescent="0.25">
      <c r="B466">
        <v>6878527777.7777996</v>
      </c>
      <c r="C466">
        <v>-62.332073000000001</v>
      </c>
      <c r="D466">
        <v>-56.315334</v>
      </c>
      <c r="F466" s="6">
        <f t="shared" si="78"/>
        <v>5.2811666666667003</v>
      </c>
      <c r="G466" s="6">
        <f t="shared" si="76"/>
        <v>-44.423946000000001</v>
      </c>
      <c r="J466">
        <v>6878527777.7777996</v>
      </c>
      <c r="K466">
        <v>-69.220657000000003</v>
      </c>
      <c r="L466">
        <v>-61.263035000000002</v>
      </c>
      <c r="N466" s="6">
        <f t="shared" si="79"/>
        <v>5.2811666666667003</v>
      </c>
      <c r="O466" s="6">
        <f t="shared" si="77"/>
        <v>-41.578102000000001</v>
      </c>
    </row>
    <row r="467" spans="2:15" x14ac:dyDescent="0.25">
      <c r="B467">
        <v>8238555555.5556002</v>
      </c>
      <c r="C467">
        <v>-62.583447</v>
      </c>
      <c r="D467">
        <v>-56.531337999999998</v>
      </c>
      <c r="F467" s="6">
        <f t="shared" si="78"/>
        <v>5.3692222222222004</v>
      </c>
      <c r="G467" s="6">
        <f t="shared" si="76"/>
        <v>-45.935501000000002</v>
      </c>
      <c r="J467">
        <v>8238555555.5556002</v>
      </c>
      <c r="K467">
        <v>-70.495834000000002</v>
      </c>
      <c r="L467">
        <v>-62.410666999999997</v>
      </c>
      <c r="N467" s="6">
        <f t="shared" si="79"/>
        <v>5.3692222222222004</v>
      </c>
      <c r="O467" s="6">
        <f t="shared" si="77"/>
        <v>-41.323909999999998</v>
      </c>
    </row>
    <row r="468" spans="2:15" x14ac:dyDescent="0.25">
      <c r="B468">
        <v>9598583333.3332996</v>
      </c>
      <c r="C468">
        <v>-61.513835999999998</v>
      </c>
      <c r="D468">
        <v>-54.911884000000001</v>
      </c>
      <c r="F468" s="6">
        <f t="shared" si="78"/>
        <v>5.4572777777777999</v>
      </c>
      <c r="G468" s="6">
        <f t="shared" si="76"/>
        <v>-51.018951000000001</v>
      </c>
      <c r="J468">
        <v>9598583333.3332996</v>
      </c>
      <c r="K468">
        <v>-69.237610000000004</v>
      </c>
      <c r="L468">
        <v>-60.653503000000001</v>
      </c>
      <c r="N468" s="6">
        <f t="shared" si="79"/>
        <v>5.4572777777777999</v>
      </c>
      <c r="O468" s="6">
        <f t="shared" si="77"/>
        <v>-43.858471000000002</v>
      </c>
    </row>
    <row r="469" spans="2:15" x14ac:dyDescent="0.25">
      <c r="B469">
        <v>10958611111.111</v>
      </c>
      <c r="C469">
        <v>-63.326416000000002</v>
      </c>
      <c r="D469">
        <v>-56.840767</v>
      </c>
      <c r="F469" s="6">
        <f t="shared" si="78"/>
        <v>5.5453333333332999</v>
      </c>
      <c r="G469" s="6">
        <f t="shared" si="76"/>
        <v>-47.690060000000003</v>
      </c>
      <c r="J469">
        <v>10958611111.111</v>
      </c>
      <c r="K469">
        <v>-68.934616000000005</v>
      </c>
      <c r="L469">
        <v>-60.337372000000002</v>
      </c>
      <c r="N469" s="6">
        <f t="shared" si="79"/>
        <v>5.5453333333332999</v>
      </c>
      <c r="O469" s="6">
        <f t="shared" si="77"/>
        <v>-45.020386000000002</v>
      </c>
    </row>
    <row r="470" spans="2:15" x14ac:dyDescent="0.25">
      <c r="B470">
        <v>12318638888.889</v>
      </c>
      <c r="C470">
        <v>-68.888298000000006</v>
      </c>
      <c r="D470">
        <v>-62.510883</v>
      </c>
      <c r="F470" s="6">
        <f t="shared" si="78"/>
        <v>5.6333888888888994</v>
      </c>
      <c r="G470" s="6">
        <f t="shared" si="76"/>
        <v>-47.415680000000002</v>
      </c>
      <c r="J470">
        <v>12318638888.889</v>
      </c>
      <c r="K470">
        <v>-70.695914999999999</v>
      </c>
      <c r="L470">
        <v>-62.180259999999997</v>
      </c>
      <c r="N470" s="6">
        <f t="shared" si="79"/>
        <v>5.6333888888888994</v>
      </c>
      <c r="O470" s="6">
        <f t="shared" si="77"/>
        <v>-45.924956999999999</v>
      </c>
    </row>
    <row r="471" spans="2:15" x14ac:dyDescent="0.25">
      <c r="B471">
        <v>13678666666.667</v>
      </c>
      <c r="C471">
        <v>-80.484191999999993</v>
      </c>
      <c r="D471">
        <v>-73.645325</v>
      </c>
      <c r="F471" s="6">
        <f t="shared" si="78"/>
        <v>5.7214444444443995</v>
      </c>
      <c r="G471" s="6">
        <f t="shared" si="76"/>
        <v>-43.705241999999998</v>
      </c>
      <c r="J471">
        <v>13678666666.667</v>
      </c>
      <c r="K471">
        <v>-72.379279999999994</v>
      </c>
      <c r="L471">
        <v>-63.638278999999997</v>
      </c>
      <c r="N471" s="6">
        <f t="shared" si="79"/>
        <v>5.7214444444443995</v>
      </c>
      <c r="O471" s="6">
        <f t="shared" si="77"/>
        <v>-43.921474000000003</v>
      </c>
    </row>
    <row r="472" spans="2:15" x14ac:dyDescent="0.25">
      <c r="B472">
        <v>15038694444.444</v>
      </c>
      <c r="C472">
        <v>-64.116287</v>
      </c>
      <c r="D472">
        <v>-56.912193000000002</v>
      </c>
      <c r="F472" s="6">
        <f t="shared" si="78"/>
        <v>5.8094999999999999</v>
      </c>
      <c r="G472" s="6">
        <f t="shared" si="76"/>
        <v>-42.974651000000001</v>
      </c>
      <c r="J472">
        <v>15038694444.444</v>
      </c>
      <c r="K472">
        <v>-63.229111000000003</v>
      </c>
      <c r="L472">
        <v>-54.133442000000002</v>
      </c>
      <c r="N472" s="6">
        <f t="shared" si="79"/>
        <v>5.8094999999999999</v>
      </c>
      <c r="O472" s="6">
        <f t="shared" si="77"/>
        <v>-42.225017999999999</v>
      </c>
    </row>
    <row r="473" spans="2:15" x14ac:dyDescent="0.25">
      <c r="B473">
        <v>16398722222.222</v>
      </c>
      <c r="C473">
        <v>-61.759006999999997</v>
      </c>
      <c r="D473">
        <v>-54.075363000000003</v>
      </c>
      <c r="F473" s="6">
        <f t="shared" si="78"/>
        <v>5.8975555555556003</v>
      </c>
      <c r="G473" s="6">
        <f t="shared" si="76"/>
        <v>-39.724541000000002</v>
      </c>
      <c r="J473">
        <v>16398722222.222</v>
      </c>
      <c r="K473">
        <v>-56.812533999999999</v>
      </c>
      <c r="L473">
        <v>-47.971305999999998</v>
      </c>
      <c r="N473" s="6">
        <f t="shared" si="79"/>
        <v>5.8975555555556003</v>
      </c>
      <c r="O473" s="6">
        <f t="shared" si="77"/>
        <v>-39.032333000000001</v>
      </c>
    </row>
    <row r="474" spans="2:15" x14ac:dyDescent="0.25">
      <c r="B474">
        <v>17758750000</v>
      </c>
      <c r="C474">
        <v>-63.352668999999999</v>
      </c>
      <c r="D474">
        <v>-54.624428000000002</v>
      </c>
      <c r="F474" s="6">
        <f t="shared" si="78"/>
        <v>5.9856111111111003</v>
      </c>
      <c r="G474" s="6">
        <f t="shared" si="76"/>
        <v>-41.989063000000002</v>
      </c>
      <c r="J474">
        <v>17758750000</v>
      </c>
      <c r="K474">
        <v>-70.540733000000003</v>
      </c>
      <c r="L474">
        <v>-61.010044000000001</v>
      </c>
      <c r="N474" s="6">
        <f t="shared" si="79"/>
        <v>5.9856111111111003</v>
      </c>
      <c r="O474" s="6">
        <f t="shared" si="77"/>
        <v>-40.282440000000001</v>
      </c>
    </row>
    <row r="475" spans="2:15" x14ac:dyDescent="0.25">
      <c r="B475">
        <v>19118777777.778</v>
      </c>
      <c r="C475">
        <v>-60.872456</v>
      </c>
      <c r="D475">
        <v>-51.458323999999998</v>
      </c>
      <c r="F475" s="6">
        <f t="shared" si="78"/>
        <v>6.0736666666667007</v>
      </c>
      <c r="G475" s="6">
        <f t="shared" si="76"/>
        <v>-41.235866999999999</v>
      </c>
      <c r="J475">
        <v>19118777777.778</v>
      </c>
      <c r="K475">
        <v>-71.604752000000005</v>
      </c>
      <c r="L475">
        <v>-61.113182000000002</v>
      </c>
      <c r="N475" s="6">
        <f t="shared" si="79"/>
        <v>6.0736666666667007</v>
      </c>
      <c r="O475" s="6">
        <f t="shared" si="77"/>
        <v>-39.065551999999997</v>
      </c>
    </row>
    <row r="476" spans="2:15" x14ac:dyDescent="0.25">
      <c r="B476">
        <v>20478805555.556</v>
      </c>
      <c r="C476">
        <v>-60.827128999999999</v>
      </c>
      <c r="D476">
        <v>-52.123900999999996</v>
      </c>
      <c r="F476" s="6">
        <f t="shared" si="78"/>
        <v>6.1617222222222008</v>
      </c>
      <c r="G476" s="6">
        <f t="shared" si="76"/>
        <v>-39.798565000000004</v>
      </c>
      <c r="J476">
        <v>20478805555.556</v>
      </c>
      <c r="K476">
        <v>-68.426437000000007</v>
      </c>
      <c r="L476">
        <v>-58.186374999999998</v>
      </c>
      <c r="N476" s="6">
        <f t="shared" si="79"/>
        <v>6.1617222222222008</v>
      </c>
      <c r="O476" s="6">
        <f t="shared" si="77"/>
        <v>-38.254818</v>
      </c>
    </row>
    <row r="477" spans="2:15" x14ac:dyDescent="0.25">
      <c r="B477">
        <v>21838833333.333</v>
      </c>
      <c r="C477">
        <v>-57.179394000000002</v>
      </c>
      <c r="D477">
        <v>-48.143967000000004</v>
      </c>
      <c r="F477" s="6">
        <f t="shared" si="78"/>
        <v>6.2497777777777994</v>
      </c>
      <c r="G477" s="6">
        <f t="shared" si="76"/>
        <v>-41.716923000000001</v>
      </c>
      <c r="J477">
        <v>21838833333.333</v>
      </c>
      <c r="K477">
        <v>-74.562720999999996</v>
      </c>
      <c r="L477">
        <v>-63.731876</v>
      </c>
      <c r="N477" s="6">
        <f t="shared" si="79"/>
        <v>6.2497777777777994</v>
      </c>
      <c r="O477" s="6">
        <f t="shared" si="77"/>
        <v>-39.880088999999998</v>
      </c>
    </row>
    <row r="478" spans="2:15" x14ac:dyDescent="0.25">
      <c r="B478">
        <v>23198861111.111</v>
      </c>
      <c r="C478">
        <v>-62.333511000000001</v>
      </c>
      <c r="D478">
        <v>-53.405704</v>
      </c>
      <c r="F478" s="6">
        <f t="shared" si="78"/>
        <v>6.3378333333332995</v>
      </c>
      <c r="G478" s="6">
        <f t="shared" si="76"/>
        <v>-40.391987</v>
      </c>
      <c r="J478">
        <v>23198861111.111</v>
      </c>
      <c r="K478">
        <v>-65.576453999999998</v>
      </c>
      <c r="L478">
        <v>-54.596966000000002</v>
      </c>
      <c r="N478" s="6">
        <f t="shared" si="79"/>
        <v>6.3378333333332995</v>
      </c>
      <c r="O478" s="6">
        <f t="shared" si="77"/>
        <v>-38.444042000000003</v>
      </c>
    </row>
    <row r="479" spans="2:15" x14ac:dyDescent="0.25">
      <c r="B479">
        <v>24558888888.889</v>
      </c>
      <c r="C479">
        <v>-62.928856000000003</v>
      </c>
      <c r="D479">
        <v>-54.429381999999997</v>
      </c>
      <c r="F479" s="6">
        <f t="shared" si="78"/>
        <v>6.4258888888888999</v>
      </c>
      <c r="G479" s="6">
        <f t="shared" si="76"/>
        <v>-39.829631999999997</v>
      </c>
      <c r="J479">
        <v>24558888888.889</v>
      </c>
      <c r="K479">
        <v>-65.651916999999997</v>
      </c>
      <c r="L479">
        <v>-55.316344999999998</v>
      </c>
      <c r="N479" s="6">
        <f t="shared" si="79"/>
        <v>6.4258888888888999</v>
      </c>
      <c r="O479" s="6">
        <f t="shared" si="77"/>
        <v>-41.144539000000002</v>
      </c>
    </row>
    <row r="480" spans="2:15" x14ac:dyDescent="0.25">
      <c r="B480">
        <v>25918916666.667</v>
      </c>
      <c r="C480">
        <v>-60.954059999999998</v>
      </c>
      <c r="D480">
        <v>-51.677464000000001</v>
      </c>
      <c r="F480" s="6">
        <f t="shared" si="78"/>
        <v>6.5139444444443999</v>
      </c>
      <c r="G480" s="6">
        <f t="shared" si="76"/>
        <v>-39.048206</v>
      </c>
      <c r="J480">
        <v>25918916666.667</v>
      </c>
      <c r="K480">
        <v>-69.635895000000005</v>
      </c>
      <c r="L480">
        <v>-58.497444000000002</v>
      </c>
      <c r="N480" s="6">
        <f t="shared" si="79"/>
        <v>6.5139444444443999</v>
      </c>
      <c r="O480" s="6">
        <f t="shared" si="77"/>
        <v>-40.617995999999998</v>
      </c>
    </row>
    <row r="481" spans="2:16" x14ac:dyDescent="0.25">
      <c r="B481">
        <v>27278944444.444</v>
      </c>
      <c r="C481">
        <v>-67.369506999999999</v>
      </c>
      <c r="D481">
        <v>-56.697037000000002</v>
      </c>
      <c r="F481" s="6">
        <f t="shared" si="78"/>
        <v>6.6020000000000003</v>
      </c>
      <c r="G481" s="6">
        <f t="shared" si="76"/>
        <v>-38.056522000000001</v>
      </c>
      <c r="J481">
        <v>27278944444.444</v>
      </c>
      <c r="K481">
        <v>-81.508133000000001</v>
      </c>
      <c r="L481">
        <v>-70.924255000000002</v>
      </c>
      <c r="N481" s="6">
        <f t="shared" si="79"/>
        <v>6.6020000000000003</v>
      </c>
      <c r="O481" s="6">
        <f t="shared" si="77"/>
        <v>-39.340836000000003</v>
      </c>
    </row>
    <row r="482" spans="2:16" x14ac:dyDescent="0.25">
      <c r="B482">
        <v>28638972222.222</v>
      </c>
      <c r="C482">
        <v>-58.802512999999998</v>
      </c>
      <c r="D482">
        <v>-47.640574999999998</v>
      </c>
      <c r="F482" s="6" t="s">
        <v>25</v>
      </c>
      <c r="J482">
        <v>28638972222.222</v>
      </c>
      <c r="K482">
        <v>-62.681914999999996</v>
      </c>
      <c r="L482">
        <v>-51.717236</v>
      </c>
      <c r="N482" s="6" t="s">
        <v>25</v>
      </c>
    </row>
    <row r="483" spans="2:16" x14ac:dyDescent="0.25">
      <c r="B483">
        <v>29999000000</v>
      </c>
      <c r="C483">
        <v>-65.098502999999994</v>
      </c>
      <c r="D483">
        <v>-52.659579999999998</v>
      </c>
      <c r="J483">
        <v>29999000000</v>
      </c>
      <c r="K483">
        <v>-67.599532999999994</v>
      </c>
      <c r="L483">
        <v>-55.432613000000003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5Rx2L dBc Log Mag(dB)</v>
      </c>
      <c r="H486" s="35">
        <v>5</v>
      </c>
      <c r="N486" s="6" t="s">
        <v>23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5.0170000000000003</v>
      </c>
      <c r="G487" s="6">
        <f t="shared" si="80"/>
        <v>-65.719902000000005</v>
      </c>
      <c r="H487" s="36">
        <f>ABS(AVERAGE(G487:G505)-(H486-1)*20)</f>
        <v>139.64264557894739</v>
      </c>
      <c r="J487" t="s">
        <v>68</v>
      </c>
      <c r="N487" s="6">
        <f t="shared" ref="N487:N505" si="83">J513/1000000000</f>
        <v>5.0170000000000003</v>
      </c>
      <c r="O487" s="6">
        <f t="shared" si="81"/>
        <v>-76.145279000000002</v>
      </c>
      <c r="P487" s="36">
        <f>ABS(AVERAGE(O487:O505)-(P486-1)*20)</f>
        <v>138.95887468421051</v>
      </c>
    </row>
    <row r="488" spans="2:16" x14ac:dyDescent="0.25">
      <c r="B488" t="s">
        <v>23</v>
      </c>
      <c r="C488" t="s">
        <v>147</v>
      </c>
      <c r="D488" t="s">
        <v>224</v>
      </c>
      <c r="F488" s="6">
        <f t="shared" si="82"/>
        <v>5.4383777777777995</v>
      </c>
      <c r="G488" s="6">
        <f t="shared" si="80"/>
        <v>-62.655365000000003</v>
      </c>
      <c r="J488" t="s">
        <v>23</v>
      </c>
      <c r="K488" t="s">
        <v>147</v>
      </c>
      <c r="L488" t="s">
        <v>224</v>
      </c>
      <c r="N488" s="6">
        <f t="shared" si="83"/>
        <v>5.4383777777777995</v>
      </c>
      <c r="O488" s="6">
        <f t="shared" si="81"/>
        <v>-71.043907000000004</v>
      </c>
    </row>
    <row r="489" spans="2:16" x14ac:dyDescent="0.25">
      <c r="B489">
        <v>5017000000</v>
      </c>
      <c r="C489">
        <v>-45.981026</v>
      </c>
      <c r="D489">
        <v>-39.537593999999999</v>
      </c>
      <c r="F489" s="6">
        <f t="shared" si="82"/>
        <v>5.8597555555556005</v>
      </c>
      <c r="G489" s="6">
        <f t="shared" si="80"/>
        <v>-62.130619000000003</v>
      </c>
      <c r="J489">
        <v>5017000000</v>
      </c>
      <c r="K489">
        <v>-52.382877000000001</v>
      </c>
      <c r="L489">
        <v>-44.136069999999997</v>
      </c>
      <c r="N489" s="6">
        <f t="shared" si="83"/>
        <v>5.8597555555556005</v>
      </c>
      <c r="O489" s="6">
        <f t="shared" si="81"/>
        <v>-68.000099000000006</v>
      </c>
    </row>
    <row r="490" spans="2:16" x14ac:dyDescent="0.25">
      <c r="B490">
        <v>5105055555.5556002</v>
      </c>
      <c r="C490">
        <v>-46.773426000000001</v>
      </c>
      <c r="D490">
        <v>-40.756686999999999</v>
      </c>
      <c r="F490" s="6">
        <f t="shared" si="82"/>
        <v>6.2811333333332993</v>
      </c>
      <c r="G490" s="6">
        <f t="shared" si="80"/>
        <v>-61.691982000000003</v>
      </c>
      <c r="J490">
        <v>5105055555.5556002</v>
      </c>
      <c r="K490">
        <v>-50.621890999999998</v>
      </c>
      <c r="L490">
        <v>-42.664261000000003</v>
      </c>
      <c r="N490" s="6">
        <f t="shared" si="83"/>
        <v>6.2811333333332993</v>
      </c>
      <c r="O490" s="6">
        <f t="shared" si="81"/>
        <v>-60.831496999999999</v>
      </c>
    </row>
    <row r="491" spans="2:16" x14ac:dyDescent="0.25">
      <c r="B491">
        <v>5193111111.1111002</v>
      </c>
      <c r="C491">
        <v>-48.721806000000001</v>
      </c>
      <c r="D491">
        <v>-42.669696999999999</v>
      </c>
      <c r="F491" s="6">
        <f t="shared" si="82"/>
        <v>6.7025111111111002</v>
      </c>
      <c r="G491" s="6">
        <f t="shared" si="80"/>
        <v>-63.157944000000001</v>
      </c>
      <c r="J491">
        <v>5193111111.1111002</v>
      </c>
      <c r="K491">
        <v>-50.152973000000003</v>
      </c>
      <c r="L491">
        <v>-42.067805999999997</v>
      </c>
      <c r="N491" s="6">
        <f t="shared" si="83"/>
        <v>6.7025111111111002</v>
      </c>
      <c r="O491" s="6">
        <f t="shared" si="81"/>
        <v>-65.300460999999999</v>
      </c>
    </row>
    <row r="492" spans="2:16" x14ac:dyDescent="0.25">
      <c r="B492">
        <v>5281166666.6667004</v>
      </c>
      <c r="C492">
        <v>-51.025897999999998</v>
      </c>
      <c r="D492">
        <v>-44.423946000000001</v>
      </c>
      <c r="F492" s="6">
        <f t="shared" si="82"/>
        <v>7.1238888888888994</v>
      </c>
      <c r="G492" s="6">
        <f t="shared" si="80"/>
        <v>-67.711310999999995</v>
      </c>
      <c r="J492">
        <v>5281166666.6667004</v>
      </c>
      <c r="K492">
        <v>-50.162205</v>
      </c>
      <c r="L492">
        <v>-41.578102000000001</v>
      </c>
      <c r="N492" s="6">
        <f t="shared" si="83"/>
        <v>7.1238888888888994</v>
      </c>
      <c r="O492" s="6">
        <f t="shared" si="81"/>
        <v>-69.452849999999998</v>
      </c>
    </row>
    <row r="493" spans="2:16" x14ac:dyDescent="0.25">
      <c r="B493">
        <v>5369222222.2222004</v>
      </c>
      <c r="C493">
        <v>-52.421146</v>
      </c>
      <c r="D493">
        <v>-45.935501000000002</v>
      </c>
      <c r="F493" s="6">
        <f t="shared" si="82"/>
        <v>7.5452666666667003</v>
      </c>
      <c r="G493" s="6">
        <f t="shared" si="80"/>
        <v>-64.969818000000004</v>
      </c>
      <c r="J493">
        <v>5369222222.2222004</v>
      </c>
      <c r="K493">
        <v>-49.921149999999997</v>
      </c>
      <c r="L493">
        <v>-41.323909999999998</v>
      </c>
      <c r="N493" s="6">
        <f t="shared" si="83"/>
        <v>7.5452666666667003</v>
      </c>
      <c r="O493" s="6">
        <f t="shared" si="81"/>
        <v>-61.336886999999997</v>
      </c>
    </row>
    <row r="494" spans="2:16" x14ac:dyDescent="0.25">
      <c r="B494">
        <v>5457277777.7777996</v>
      </c>
      <c r="C494">
        <v>-57.396369999999997</v>
      </c>
      <c r="D494">
        <v>-51.018951000000001</v>
      </c>
      <c r="F494" s="6">
        <f t="shared" si="82"/>
        <v>7.9666444444444</v>
      </c>
      <c r="G494" s="6">
        <f t="shared" si="80"/>
        <v>-58.168582999999998</v>
      </c>
      <c r="J494">
        <v>5457277777.7777996</v>
      </c>
      <c r="K494">
        <v>-52.374130000000001</v>
      </c>
      <c r="L494">
        <v>-43.858471000000002</v>
      </c>
      <c r="N494" s="6">
        <f t="shared" si="83"/>
        <v>7.9666444444444</v>
      </c>
      <c r="O494" s="6">
        <f t="shared" si="81"/>
        <v>-65.462340999999995</v>
      </c>
    </row>
    <row r="495" spans="2:16" x14ac:dyDescent="0.25">
      <c r="B495">
        <v>5545333333.3332996</v>
      </c>
      <c r="C495">
        <v>-54.528927000000003</v>
      </c>
      <c r="D495">
        <v>-47.690060000000003</v>
      </c>
      <c r="F495" s="6">
        <f t="shared" si="82"/>
        <v>8.388022222222201</v>
      </c>
      <c r="G495" s="6">
        <f t="shared" si="80"/>
        <v>-61.242947000000001</v>
      </c>
      <c r="J495">
        <v>5545333333.3332996</v>
      </c>
      <c r="K495">
        <v>-53.761391000000003</v>
      </c>
      <c r="L495">
        <v>-45.020386000000002</v>
      </c>
      <c r="N495" s="6">
        <f t="shared" si="83"/>
        <v>8.388022222222201</v>
      </c>
      <c r="O495" s="6">
        <f t="shared" si="81"/>
        <v>-57.442599999999999</v>
      </c>
    </row>
    <row r="496" spans="2:16" x14ac:dyDescent="0.25">
      <c r="B496">
        <v>5633388888.8888998</v>
      </c>
      <c r="C496">
        <v>-54.619774</v>
      </c>
      <c r="D496">
        <v>-47.415680000000002</v>
      </c>
      <c r="F496" s="6">
        <f t="shared" si="82"/>
        <v>8.8094000000000001</v>
      </c>
      <c r="G496" s="6">
        <f t="shared" si="80"/>
        <v>-56.192703000000002</v>
      </c>
      <c r="J496">
        <v>5633388888.8888998</v>
      </c>
      <c r="K496">
        <v>-55.020626</v>
      </c>
      <c r="L496">
        <v>-45.924956999999999</v>
      </c>
      <c r="N496" s="6">
        <f t="shared" si="83"/>
        <v>8.8094000000000001</v>
      </c>
      <c r="O496" s="6">
        <f t="shared" si="81"/>
        <v>-55.592247</v>
      </c>
    </row>
    <row r="497" spans="2:16" x14ac:dyDescent="0.25">
      <c r="B497">
        <v>5721444444.4443998</v>
      </c>
      <c r="C497">
        <v>-51.388885000000002</v>
      </c>
      <c r="D497">
        <v>-43.705241999999998</v>
      </c>
      <c r="F497" s="6">
        <f t="shared" si="82"/>
        <v>9.2307777777777993</v>
      </c>
      <c r="G497" s="6">
        <f t="shared" si="80"/>
        <v>-70.199050999999997</v>
      </c>
      <c r="J497">
        <v>5721444444.4443998</v>
      </c>
      <c r="K497">
        <v>-52.762703000000002</v>
      </c>
      <c r="L497">
        <v>-43.921474000000003</v>
      </c>
      <c r="N497" s="6">
        <f t="shared" si="83"/>
        <v>9.2307777777777993</v>
      </c>
      <c r="O497" s="6">
        <f t="shared" si="81"/>
        <v>-52.717644</v>
      </c>
    </row>
    <row r="498" spans="2:16" x14ac:dyDescent="0.25">
      <c r="B498">
        <v>5809500000</v>
      </c>
      <c r="C498">
        <v>-51.702896000000003</v>
      </c>
      <c r="D498">
        <v>-42.974651000000001</v>
      </c>
      <c r="F498" s="6">
        <f t="shared" si="82"/>
        <v>9.6521555555555985</v>
      </c>
      <c r="G498" s="6">
        <f t="shared" si="80"/>
        <v>-58.800593999999997</v>
      </c>
      <c r="J498">
        <v>5809500000</v>
      </c>
      <c r="K498">
        <v>-51.755710999999998</v>
      </c>
      <c r="L498">
        <v>-42.225017999999999</v>
      </c>
      <c r="N498" s="6">
        <f t="shared" si="83"/>
        <v>9.6521555555555985</v>
      </c>
      <c r="O498" s="6">
        <f t="shared" si="81"/>
        <v>-54.306933999999998</v>
      </c>
    </row>
    <row r="499" spans="2:16" x14ac:dyDescent="0.25">
      <c r="B499">
        <v>5897555555.5556002</v>
      </c>
      <c r="C499">
        <v>-49.138668000000003</v>
      </c>
      <c r="D499">
        <v>-39.724541000000002</v>
      </c>
      <c r="F499" s="6">
        <f t="shared" si="82"/>
        <v>10.073533333333</v>
      </c>
      <c r="G499" s="6">
        <f t="shared" si="80"/>
        <v>-60.695526000000001</v>
      </c>
      <c r="J499">
        <v>5897555555.5556002</v>
      </c>
      <c r="K499">
        <v>-49.523899</v>
      </c>
      <c r="L499">
        <v>-39.032333000000001</v>
      </c>
      <c r="N499" s="6">
        <f t="shared" si="83"/>
        <v>10.073533333333</v>
      </c>
      <c r="O499" s="6">
        <f t="shared" si="81"/>
        <v>-56.402366999999998</v>
      </c>
    </row>
    <row r="500" spans="2:16" x14ac:dyDescent="0.25">
      <c r="B500">
        <v>5985611111.1111002</v>
      </c>
      <c r="C500">
        <v>-50.692290999999997</v>
      </c>
      <c r="D500">
        <v>-41.989063000000002</v>
      </c>
      <c r="F500" s="6">
        <f t="shared" si="82"/>
        <v>10.494911111111</v>
      </c>
      <c r="G500" s="6">
        <f t="shared" si="80"/>
        <v>-51.195126000000002</v>
      </c>
      <c r="J500">
        <v>5985611111.1111002</v>
      </c>
      <c r="K500">
        <v>-50.522494999999999</v>
      </c>
      <c r="L500">
        <v>-40.282440000000001</v>
      </c>
      <c r="N500" s="6">
        <f t="shared" si="83"/>
        <v>10.494911111111</v>
      </c>
      <c r="O500" s="6">
        <f t="shared" si="81"/>
        <v>-60.034424000000001</v>
      </c>
    </row>
    <row r="501" spans="2:16" x14ac:dyDescent="0.25">
      <c r="B501">
        <v>6073666666.6667004</v>
      </c>
      <c r="C501">
        <v>-50.271296999999997</v>
      </c>
      <c r="D501">
        <v>-41.235866999999999</v>
      </c>
      <c r="F501" s="6">
        <f t="shared" si="82"/>
        <v>10.916288888889</v>
      </c>
      <c r="G501" s="6">
        <f t="shared" si="80"/>
        <v>-48.641078999999998</v>
      </c>
      <c r="J501">
        <v>6073666666.6667004</v>
      </c>
      <c r="K501">
        <v>-49.896397</v>
      </c>
      <c r="L501">
        <v>-39.065551999999997</v>
      </c>
      <c r="N501" s="6">
        <f t="shared" si="83"/>
        <v>10.916288888889</v>
      </c>
      <c r="O501" s="6">
        <f t="shared" si="81"/>
        <v>-61.743972999999997</v>
      </c>
    </row>
    <row r="502" spans="2:16" x14ac:dyDescent="0.25">
      <c r="B502">
        <v>6161722222.2222004</v>
      </c>
      <c r="C502">
        <v>-48.726371999999998</v>
      </c>
      <c r="D502">
        <v>-39.798565000000004</v>
      </c>
      <c r="F502" s="6">
        <f t="shared" si="82"/>
        <v>11.337666666666999</v>
      </c>
      <c r="G502" s="6">
        <f t="shared" si="80"/>
        <v>-61.907749000000003</v>
      </c>
      <c r="J502">
        <v>6161722222.2222004</v>
      </c>
      <c r="K502">
        <v>-49.234302999999997</v>
      </c>
      <c r="L502">
        <v>-38.254818</v>
      </c>
      <c r="N502" s="6">
        <f t="shared" si="83"/>
        <v>11.337666666666999</v>
      </c>
      <c r="O502" s="6">
        <f t="shared" si="81"/>
        <v>-48.345295</v>
      </c>
    </row>
    <row r="503" spans="2:16" x14ac:dyDescent="0.25">
      <c r="B503">
        <v>6249777777.7777996</v>
      </c>
      <c r="C503">
        <v>-50.216396000000003</v>
      </c>
      <c r="D503">
        <v>-41.716923000000001</v>
      </c>
      <c r="F503" s="6">
        <f t="shared" si="82"/>
        <v>11.759044444444001</v>
      </c>
      <c r="G503" s="6">
        <f t="shared" si="80"/>
        <v>-55.192870999999997</v>
      </c>
      <c r="J503">
        <v>6249777777.7777996</v>
      </c>
      <c r="K503">
        <v>-50.21566</v>
      </c>
      <c r="L503">
        <v>-39.880088999999998</v>
      </c>
      <c r="N503" s="6">
        <f t="shared" si="83"/>
        <v>11.759044444444001</v>
      </c>
      <c r="O503" s="6">
        <f t="shared" si="81"/>
        <v>-47.376685999999999</v>
      </c>
    </row>
    <row r="504" spans="2:16" x14ac:dyDescent="0.25">
      <c r="B504">
        <v>6337833333.3332996</v>
      </c>
      <c r="C504">
        <v>-49.668582999999998</v>
      </c>
      <c r="D504">
        <v>-40.391987</v>
      </c>
      <c r="F504" s="6">
        <f t="shared" si="82"/>
        <v>12.180422222222001</v>
      </c>
      <c r="G504" s="6">
        <f t="shared" si="80"/>
        <v>-55.818908999999998</v>
      </c>
      <c r="J504">
        <v>6337833333.3332996</v>
      </c>
      <c r="K504">
        <v>-49.582496999999996</v>
      </c>
      <c r="L504">
        <v>-38.444042000000003</v>
      </c>
      <c r="N504" s="6">
        <f t="shared" si="83"/>
        <v>12.180422222222001</v>
      </c>
      <c r="O504" s="6">
        <f t="shared" si="81"/>
        <v>-44.474288999999999</v>
      </c>
    </row>
    <row r="505" spans="2:16" x14ac:dyDescent="0.25">
      <c r="B505">
        <v>6425888888.8888998</v>
      </c>
      <c r="C505">
        <v>-50.502102000000001</v>
      </c>
      <c r="D505">
        <v>-39.829631999999997</v>
      </c>
      <c r="F505" s="6">
        <f t="shared" si="82"/>
        <v>12.601800000000001</v>
      </c>
      <c r="G505" s="6">
        <f t="shared" si="80"/>
        <v>-47.118186999999999</v>
      </c>
      <c r="J505">
        <v>6425888888.8888998</v>
      </c>
      <c r="K505">
        <v>-51.728413000000003</v>
      </c>
      <c r="L505">
        <v>-41.144539000000002</v>
      </c>
      <c r="N505" s="6">
        <f t="shared" si="83"/>
        <v>12.601800000000001</v>
      </c>
      <c r="O505" s="6">
        <f t="shared" si="81"/>
        <v>-44.208838999999998</v>
      </c>
    </row>
    <row r="506" spans="2:16" x14ac:dyDescent="0.25">
      <c r="B506">
        <v>6513944444.4443998</v>
      </c>
      <c r="C506">
        <v>-50.210140000000003</v>
      </c>
      <c r="D506">
        <v>-39.048206</v>
      </c>
      <c r="F506" s="6" t="s">
        <v>25</v>
      </c>
      <c r="J506">
        <v>6513944444.4443998</v>
      </c>
      <c r="K506">
        <v>-51.582675999999999</v>
      </c>
      <c r="L506">
        <v>-40.617995999999998</v>
      </c>
      <c r="N506" s="6" t="s">
        <v>25</v>
      </c>
    </row>
    <row r="507" spans="2:16" x14ac:dyDescent="0.25">
      <c r="B507">
        <v>6602000000</v>
      </c>
      <c r="C507">
        <v>-50.495441</v>
      </c>
      <c r="D507">
        <v>-38.056522000000001</v>
      </c>
      <c r="J507">
        <v>6602000000</v>
      </c>
      <c r="K507">
        <v>-51.507750999999999</v>
      </c>
      <c r="L507">
        <v>-39.340836000000003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5Rx3L dBc Log Mag(dB)</v>
      </c>
      <c r="H510" s="35">
        <v>5</v>
      </c>
      <c r="N510" s="6" t="s">
        <v>23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5.0170000000000003</v>
      </c>
      <c r="G511" s="6">
        <f t="shared" si="84"/>
        <v>-46.830081999999997</v>
      </c>
      <c r="H511" s="36">
        <f>ABS(AVERAGE(G511:G529)-(H510-1)*20)</f>
        <v>121.60358442105263</v>
      </c>
      <c r="J511" t="s">
        <v>69</v>
      </c>
      <c r="N511" s="6">
        <f t="shared" ref="N511:N529" si="87">J537/1000000000</f>
        <v>5.0170000000000003</v>
      </c>
      <c r="O511" s="6">
        <f t="shared" si="85"/>
        <v>-44.715420000000002</v>
      </c>
      <c r="P511" s="36">
        <f>ABS(AVERAGE(O511:O529)-(P510-1)*20)</f>
        <v>123.28850063157894</v>
      </c>
    </row>
    <row r="512" spans="2:16" x14ac:dyDescent="0.25">
      <c r="B512" t="s">
        <v>23</v>
      </c>
      <c r="C512" t="s">
        <v>148</v>
      </c>
      <c r="D512" t="s">
        <v>70</v>
      </c>
      <c r="F512" s="6">
        <f t="shared" si="86"/>
        <v>5.7717000000000001</v>
      </c>
      <c r="G512" s="6">
        <f t="shared" si="84"/>
        <v>-46.910927000000001</v>
      </c>
      <c r="J512" t="s">
        <v>23</v>
      </c>
      <c r="K512" t="s">
        <v>148</v>
      </c>
      <c r="L512" t="s">
        <v>70</v>
      </c>
      <c r="N512" s="6">
        <f t="shared" si="87"/>
        <v>5.7717000000000001</v>
      </c>
      <c r="O512" s="6">
        <f t="shared" si="85"/>
        <v>-46.230114</v>
      </c>
    </row>
    <row r="513" spans="2:15" x14ac:dyDescent="0.25">
      <c r="B513">
        <v>5017000000</v>
      </c>
      <c r="C513">
        <v>-72.163330000000002</v>
      </c>
      <c r="D513">
        <v>-65.719902000000005</v>
      </c>
      <c r="F513" s="6">
        <f t="shared" si="86"/>
        <v>6.5263999999999998</v>
      </c>
      <c r="G513" s="6">
        <f t="shared" si="84"/>
        <v>-42.705624</v>
      </c>
      <c r="J513">
        <v>5017000000</v>
      </c>
      <c r="K513">
        <v>-84.392089999999996</v>
      </c>
      <c r="L513">
        <v>-76.145279000000002</v>
      </c>
      <c r="N513" s="6">
        <f t="shared" si="87"/>
        <v>6.5263999999999998</v>
      </c>
      <c r="O513" s="6">
        <f t="shared" si="85"/>
        <v>-49.199142000000002</v>
      </c>
    </row>
    <row r="514" spans="2:15" x14ac:dyDescent="0.25">
      <c r="B514">
        <v>5438377777.7777996</v>
      </c>
      <c r="C514">
        <v>-68.672104000000004</v>
      </c>
      <c r="D514">
        <v>-62.655365000000003</v>
      </c>
      <c r="F514" s="6">
        <f t="shared" si="86"/>
        <v>7.2811000000000003</v>
      </c>
      <c r="G514" s="6">
        <f t="shared" si="84"/>
        <v>-37.827221000000002</v>
      </c>
      <c r="J514">
        <v>5438377777.7777996</v>
      </c>
      <c r="K514">
        <v>-79.001534000000007</v>
      </c>
      <c r="L514">
        <v>-71.043907000000004</v>
      </c>
      <c r="N514" s="6">
        <f t="shared" si="87"/>
        <v>7.2811000000000003</v>
      </c>
      <c r="O514" s="6">
        <f t="shared" si="85"/>
        <v>-42.292721</v>
      </c>
    </row>
    <row r="515" spans="2:15" x14ac:dyDescent="0.25">
      <c r="B515">
        <v>5859755555.5556002</v>
      </c>
      <c r="C515">
        <v>-68.182723999999993</v>
      </c>
      <c r="D515">
        <v>-62.130619000000003</v>
      </c>
      <c r="F515" s="6">
        <f t="shared" si="86"/>
        <v>8.0358000000000001</v>
      </c>
      <c r="G515" s="6">
        <f t="shared" si="84"/>
        <v>-38.662711999999999</v>
      </c>
      <c r="J515">
        <v>5859755555.5556002</v>
      </c>
      <c r="K515">
        <v>-76.085266000000004</v>
      </c>
      <c r="L515">
        <v>-68.000099000000006</v>
      </c>
      <c r="N515" s="6">
        <f t="shared" si="87"/>
        <v>8.0358000000000001</v>
      </c>
      <c r="O515" s="6">
        <f t="shared" si="85"/>
        <v>-43.273406999999999</v>
      </c>
    </row>
    <row r="516" spans="2:15" x14ac:dyDescent="0.25">
      <c r="B516">
        <v>6281133333.3332996</v>
      </c>
      <c r="C516">
        <v>-68.293937999999997</v>
      </c>
      <c r="D516">
        <v>-61.691982000000003</v>
      </c>
      <c r="F516" s="6">
        <f t="shared" si="86"/>
        <v>8.7904999999999998</v>
      </c>
      <c r="G516" s="6">
        <f t="shared" si="84"/>
        <v>-37.937697999999997</v>
      </c>
      <c r="J516">
        <v>6281133333.3332996</v>
      </c>
      <c r="K516">
        <v>-69.415595999999994</v>
      </c>
      <c r="L516">
        <v>-60.831496999999999</v>
      </c>
      <c r="N516" s="6">
        <f t="shared" si="87"/>
        <v>8.7904999999999998</v>
      </c>
      <c r="O516" s="6">
        <f t="shared" si="85"/>
        <v>-43.445037999999997</v>
      </c>
    </row>
    <row r="517" spans="2:15" x14ac:dyDescent="0.25">
      <c r="B517">
        <v>6702511111.1111002</v>
      </c>
      <c r="C517">
        <v>-69.643592999999996</v>
      </c>
      <c r="D517">
        <v>-63.157944000000001</v>
      </c>
      <c r="F517" s="6">
        <f t="shared" si="86"/>
        <v>9.5451999999999995</v>
      </c>
      <c r="G517" s="6">
        <f t="shared" si="84"/>
        <v>-40.198483000000003</v>
      </c>
      <c r="J517">
        <v>6702511111.1111002</v>
      </c>
      <c r="K517">
        <v>-73.897705000000002</v>
      </c>
      <c r="L517">
        <v>-65.300460999999999</v>
      </c>
      <c r="N517" s="6">
        <f t="shared" si="87"/>
        <v>9.5451999999999995</v>
      </c>
      <c r="O517" s="6">
        <f t="shared" si="85"/>
        <v>-38.562294000000001</v>
      </c>
    </row>
    <row r="518" spans="2:15" x14ac:dyDescent="0.25">
      <c r="B518">
        <v>7123888888.8888998</v>
      </c>
      <c r="C518">
        <v>-74.088729999999998</v>
      </c>
      <c r="D518">
        <v>-67.711310999999995</v>
      </c>
      <c r="F518" s="6">
        <f t="shared" si="86"/>
        <v>10.299899999999999</v>
      </c>
      <c r="G518" s="6">
        <f t="shared" si="84"/>
        <v>-46.220646000000002</v>
      </c>
      <c r="J518">
        <v>7123888888.8888998</v>
      </c>
      <c r="K518">
        <v>-77.968506000000005</v>
      </c>
      <c r="L518">
        <v>-69.452849999999998</v>
      </c>
      <c r="N518" s="6">
        <f t="shared" si="87"/>
        <v>10.299899999999999</v>
      </c>
      <c r="O518" s="6">
        <f t="shared" si="85"/>
        <v>-42.425556</v>
      </c>
    </row>
    <row r="519" spans="2:15" x14ac:dyDescent="0.25">
      <c r="B519">
        <v>7545266666.6667004</v>
      </c>
      <c r="C519">
        <v>-71.808684999999997</v>
      </c>
      <c r="D519">
        <v>-64.969818000000004</v>
      </c>
      <c r="F519" s="6">
        <f t="shared" si="86"/>
        <v>11.054600000000001</v>
      </c>
      <c r="G519" s="6">
        <f t="shared" si="84"/>
        <v>-40.041339999999998</v>
      </c>
      <c r="J519">
        <v>7545266666.6667004</v>
      </c>
      <c r="K519">
        <v>-70.077888000000002</v>
      </c>
      <c r="L519">
        <v>-61.336886999999997</v>
      </c>
      <c r="N519" s="6">
        <f t="shared" si="87"/>
        <v>11.054600000000001</v>
      </c>
      <c r="O519" s="6">
        <f t="shared" si="85"/>
        <v>-43.593842000000002</v>
      </c>
    </row>
    <row r="520" spans="2:15" x14ac:dyDescent="0.25">
      <c r="B520">
        <v>7966644444.4443998</v>
      </c>
      <c r="C520">
        <v>-65.372673000000006</v>
      </c>
      <c r="D520">
        <v>-58.168582999999998</v>
      </c>
      <c r="F520" s="6">
        <f t="shared" si="86"/>
        <v>11.8093</v>
      </c>
      <c r="G520" s="6">
        <f t="shared" si="84"/>
        <v>-40.072127999999999</v>
      </c>
      <c r="J520">
        <v>7966644444.4443998</v>
      </c>
      <c r="K520">
        <v>-74.558006000000006</v>
      </c>
      <c r="L520">
        <v>-65.462340999999995</v>
      </c>
      <c r="N520" s="6">
        <f t="shared" si="87"/>
        <v>11.8093</v>
      </c>
      <c r="O520" s="6">
        <f t="shared" si="85"/>
        <v>-42.033935999999997</v>
      </c>
    </row>
    <row r="521" spans="2:15" x14ac:dyDescent="0.25">
      <c r="B521">
        <v>8388022222.2222004</v>
      </c>
      <c r="C521">
        <v>-68.926590000000004</v>
      </c>
      <c r="D521">
        <v>-61.242947000000001</v>
      </c>
      <c r="F521" s="6">
        <f t="shared" si="86"/>
        <v>12.564</v>
      </c>
      <c r="G521" s="6">
        <f t="shared" si="84"/>
        <v>-39.236069000000001</v>
      </c>
      <c r="J521">
        <v>8388022222.2222004</v>
      </c>
      <c r="K521">
        <v>-66.283828999999997</v>
      </c>
      <c r="L521">
        <v>-57.442599999999999</v>
      </c>
      <c r="N521" s="6">
        <f t="shared" si="87"/>
        <v>12.564</v>
      </c>
      <c r="O521" s="6">
        <f t="shared" si="85"/>
        <v>-45.902462</v>
      </c>
    </row>
    <row r="522" spans="2:15" x14ac:dyDescent="0.25">
      <c r="B522">
        <v>8809400000</v>
      </c>
      <c r="C522">
        <v>-64.920944000000006</v>
      </c>
      <c r="D522">
        <v>-56.192703000000002</v>
      </c>
      <c r="F522" s="6">
        <f t="shared" si="86"/>
        <v>13.3187</v>
      </c>
      <c r="G522" s="6">
        <f t="shared" si="84"/>
        <v>-41.659092000000001</v>
      </c>
      <c r="J522">
        <v>8809400000</v>
      </c>
      <c r="K522">
        <v>-65.12294</v>
      </c>
      <c r="L522">
        <v>-55.592247</v>
      </c>
      <c r="N522" s="6">
        <f t="shared" si="87"/>
        <v>13.3187</v>
      </c>
      <c r="O522" s="6">
        <f t="shared" si="85"/>
        <v>-48.183112999999999</v>
      </c>
    </row>
    <row r="523" spans="2:15" x14ac:dyDescent="0.25">
      <c r="B523">
        <v>9230777777.7777996</v>
      </c>
      <c r="C523">
        <v>-79.613181999999995</v>
      </c>
      <c r="D523">
        <v>-70.199050999999997</v>
      </c>
      <c r="F523" s="6">
        <f t="shared" si="86"/>
        <v>14.073399999999999</v>
      </c>
      <c r="G523" s="6">
        <f t="shared" si="84"/>
        <v>-37.845387000000002</v>
      </c>
      <c r="J523">
        <v>9230777777.7777996</v>
      </c>
      <c r="K523">
        <v>-63.209206000000002</v>
      </c>
      <c r="L523">
        <v>-52.717644</v>
      </c>
      <c r="N523" s="6">
        <f t="shared" si="87"/>
        <v>14.073399999999999</v>
      </c>
      <c r="O523" s="6">
        <f t="shared" si="85"/>
        <v>-43.644627</v>
      </c>
    </row>
    <row r="524" spans="2:15" x14ac:dyDescent="0.25">
      <c r="B524">
        <v>9652155555.5555992</v>
      </c>
      <c r="C524">
        <v>-67.503822</v>
      </c>
      <c r="D524">
        <v>-58.800593999999997</v>
      </c>
      <c r="F524" s="6">
        <f t="shared" si="86"/>
        <v>14.828099999999999</v>
      </c>
      <c r="G524" s="6">
        <f t="shared" si="84"/>
        <v>-41.151851999999998</v>
      </c>
      <c r="J524">
        <v>9652155555.5555992</v>
      </c>
      <c r="K524">
        <v>-64.546988999999996</v>
      </c>
      <c r="L524">
        <v>-54.306933999999998</v>
      </c>
      <c r="N524" s="6">
        <f t="shared" si="87"/>
        <v>14.828099999999999</v>
      </c>
      <c r="O524" s="6">
        <f t="shared" si="85"/>
        <v>-39.123745</v>
      </c>
    </row>
    <row r="525" spans="2:15" x14ac:dyDescent="0.25">
      <c r="B525">
        <v>10073533333.333</v>
      </c>
      <c r="C525">
        <v>-69.730957000000004</v>
      </c>
      <c r="D525">
        <v>-60.695526000000001</v>
      </c>
      <c r="F525" s="6">
        <f t="shared" si="86"/>
        <v>15.582800000000001</v>
      </c>
      <c r="G525" s="6">
        <f t="shared" si="84"/>
        <v>-45.091282</v>
      </c>
      <c r="J525">
        <v>10073533333.333</v>
      </c>
      <c r="K525">
        <v>-67.233215000000001</v>
      </c>
      <c r="L525">
        <v>-56.402366999999998</v>
      </c>
      <c r="N525" s="6">
        <f t="shared" si="87"/>
        <v>15.582800000000001</v>
      </c>
      <c r="O525" s="6">
        <f t="shared" si="85"/>
        <v>-43.398560000000003</v>
      </c>
    </row>
    <row r="526" spans="2:15" x14ac:dyDescent="0.25">
      <c r="B526">
        <v>10494911111.111</v>
      </c>
      <c r="C526">
        <v>-60.122936000000003</v>
      </c>
      <c r="D526">
        <v>-51.195126000000002</v>
      </c>
      <c r="F526" s="6">
        <f t="shared" si="86"/>
        <v>16.337499999999999</v>
      </c>
      <c r="G526" s="6">
        <f t="shared" si="84"/>
        <v>-42.743912000000002</v>
      </c>
      <c r="J526">
        <v>10494911111.111</v>
      </c>
      <c r="K526">
        <v>-71.013908000000001</v>
      </c>
      <c r="L526">
        <v>-60.034424000000001</v>
      </c>
      <c r="N526" s="6">
        <f t="shared" si="87"/>
        <v>16.337499999999999</v>
      </c>
      <c r="O526" s="6">
        <f t="shared" si="85"/>
        <v>-41.589851000000003</v>
      </c>
    </row>
    <row r="527" spans="2:15" x14ac:dyDescent="0.25">
      <c r="B527">
        <v>10916288888.889</v>
      </c>
      <c r="C527">
        <v>-57.140552999999997</v>
      </c>
      <c r="D527">
        <v>-48.641078999999998</v>
      </c>
      <c r="F527" s="6">
        <f t="shared" si="86"/>
        <v>17.092199999999998</v>
      </c>
      <c r="G527" s="6">
        <f t="shared" si="84"/>
        <v>-41.470962999999998</v>
      </c>
      <c r="J527">
        <v>10916288888.889</v>
      </c>
      <c r="K527">
        <v>-72.079543999999999</v>
      </c>
      <c r="L527">
        <v>-61.743972999999997</v>
      </c>
      <c r="N527" s="6">
        <f t="shared" si="87"/>
        <v>17.092199999999998</v>
      </c>
      <c r="O527" s="6">
        <f t="shared" si="85"/>
        <v>-42.442070000000001</v>
      </c>
    </row>
    <row r="528" spans="2:15" x14ac:dyDescent="0.25">
      <c r="B528">
        <v>11337666666.667</v>
      </c>
      <c r="C528">
        <v>-71.184341000000003</v>
      </c>
      <c r="D528">
        <v>-61.907749000000003</v>
      </c>
      <c r="F528" s="6">
        <f t="shared" si="86"/>
        <v>17.846900000000002</v>
      </c>
      <c r="G528" s="6">
        <f t="shared" si="84"/>
        <v>-42.643265</v>
      </c>
      <c r="J528">
        <v>11337666666.667</v>
      </c>
      <c r="K528">
        <v>-59.483749000000003</v>
      </c>
      <c r="L528">
        <v>-48.345295</v>
      </c>
      <c r="N528" s="6">
        <f t="shared" si="87"/>
        <v>17.846900000000002</v>
      </c>
      <c r="O528" s="6">
        <f t="shared" si="85"/>
        <v>-43.481845999999997</v>
      </c>
    </row>
    <row r="529" spans="2:16" x14ac:dyDescent="0.25">
      <c r="B529">
        <v>11759044444.444</v>
      </c>
      <c r="C529">
        <v>-65.865341000000001</v>
      </c>
      <c r="D529">
        <v>-55.192870999999997</v>
      </c>
      <c r="F529" s="6">
        <f t="shared" si="86"/>
        <v>18.601600000000001</v>
      </c>
      <c r="G529" s="6">
        <f t="shared" si="84"/>
        <v>-41.219420999999997</v>
      </c>
      <c r="J529">
        <v>11759044444.444</v>
      </c>
      <c r="K529">
        <v>-57.960563999999998</v>
      </c>
      <c r="L529">
        <v>-47.376685999999999</v>
      </c>
      <c r="N529" s="6">
        <f t="shared" si="87"/>
        <v>18.601600000000001</v>
      </c>
      <c r="O529" s="6">
        <f t="shared" si="85"/>
        <v>-38.943767999999999</v>
      </c>
    </row>
    <row r="530" spans="2:16" x14ac:dyDescent="0.25">
      <c r="B530">
        <v>12180422222.222</v>
      </c>
      <c r="C530">
        <v>-66.980842999999993</v>
      </c>
      <c r="D530">
        <v>-55.818908999999998</v>
      </c>
      <c r="F530" s="6" t="s">
        <v>25</v>
      </c>
      <c r="J530">
        <v>12180422222.222</v>
      </c>
      <c r="K530">
        <v>-55.438969</v>
      </c>
      <c r="L530">
        <v>-44.474288999999999</v>
      </c>
      <c r="N530" s="6" t="s">
        <v>25</v>
      </c>
    </row>
    <row r="531" spans="2:16" x14ac:dyDescent="0.25">
      <c r="B531">
        <v>12601800000</v>
      </c>
      <c r="C531">
        <v>-59.557105999999997</v>
      </c>
      <c r="D531">
        <v>-47.118186999999999</v>
      </c>
      <c r="J531">
        <v>12601800000</v>
      </c>
      <c r="K531">
        <v>-56.375754999999998</v>
      </c>
      <c r="L531">
        <v>-44.208838999999998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5Rx4L dBc Log Mag(dB)</v>
      </c>
      <c r="H534" s="35">
        <v>5</v>
      </c>
      <c r="N534" s="6" t="s">
        <v>23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5.0014700000000003</v>
      </c>
      <c r="G535" s="6">
        <f t="shared" si="88"/>
        <v>-71.779442000000003</v>
      </c>
      <c r="H535" s="36">
        <f>ABS(AVERAGE(G535:G553)-(H534-1)*20)</f>
        <v>138.58684199999999</v>
      </c>
      <c r="J535" t="s">
        <v>71</v>
      </c>
      <c r="N535" s="6">
        <f t="shared" ref="N535:N553" si="91">J561/1000000000</f>
        <v>5.0014700000000003</v>
      </c>
      <c r="O535" s="6">
        <f t="shared" si="89"/>
        <v>-60.820469000000003</v>
      </c>
      <c r="P535" s="36">
        <f>ABS(AVERAGE(O535:O553)-(P534-1)*20)</f>
        <v>139.51520742105262</v>
      </c>
    </row>
    <row r="536" spans="2:16" x14ac:dyDescent="0.25">
      <c r="B536" t="s">
        <v>23</v>
      </c>
      <c r="C536" t="s">
        <v>149</v>
      </c>
      <c r="D536" t="s">
        <v>72</v>
      </c>
      <c r="F536" s="6">
        <f t="shared" si="90"/>
        <v>6.0903549999999997</v>
      </c>
      <c r="G536" s="6">
        <f t="shared" si="88"/>
        <v>-62.140160000000002</v>
      </c>
      <c r="J536" t="s">
        <v>23</v>
      </c>
      <c r="K536" t="s">
        <v>149</v>
      </c>
      <c r="L536" t="s">
        <v>72</v>
      </c>
      <c r="N536" s="6">
        <f t="shared" si="91"/>
        <v>6.0903549999999997</v>
      </c>
      <c r="O536" s="6">
        <f t="shared" si="89"/>
        <v>-63.550415000000001</v>
      </c>
    </row>
    <row r="537" spans="2:16" x14ac:dyDescent="0.25">
      <c r="B537">
        <v>5017000000</v>
      </c>
      <c r="C537">
        <v>-53.273513999999999</v>
      </c>
      <c r="D537">
        <v>-46.830081999999997</v>
      </c>
      <c r="F537" s="6">
        <f t="shared" si="90"/>
        <v>7.1792400000000001</v>
      </c>
      <c r="G537" s="6">
        <f t="shared" si="88"/>
        <v>-62.943362999999998</v>
      </c>
      <c r="J537">
        <v>5017000000</v>
      </c>
      <c r="K537">
        <v>-52.962226999999999</v>
      </c>
      <c r="L537">
        <v>-44.715420000000002</v>
      </c>
      <c r="N537" s="6">
        <f t="shared" si="91"/>
        <v>7.1792400000000001</v>
      </c>
      <c r="O537" s="6">
        <f t="shared" si="89"/>
        <v>-60.447265999999999</v>
      </c>
    </row>
    <row r="538" spans="2:16" x14ac:dyDescent="0.25">
      <c r="B538">
        <v>5771700000</v>
      </c>
      <c r="C538">
        <v>-52.927666000000002</v>
      </c>
      <c r="D538">
        <v>-46.910927000000001</v>
      </c>
      <c r="F538" s="6">
        <f t="shared" si="90"/>
        <v>8.2681249999999995</v>
      </c>
      <c r="G538" s="6">
        <f t="shared" si="88"/>
        <v>-64.125220999999996</v>
      </c>
      <c r="J538">
        <v>5771700000</v>
      </c>
      <c r="K538">
        <v>-54.187739999999998</v>
      </c>
      <c r="L538">
        <v>-46.230114</v>
      </c>
      <c r="N538" s="6">
        <f t="shared" si="91"/>
        <v>8.2681249999999995</v>
      </c>
      <c r="O538" s="6">
        <f t="shared" si="89"/>
        <v>-73.144417000000004</v>
      </c>
    </row>
    <row r="539" spans="2:16" x14ac:dyDescent="0.25">
      <c r="B539">
        <v>6526400000</v>
      </c>
      <c r="C539">
        <v>-48.757736000000001</v>
      </c>
      <c r="D539">
        <v>-42.705624</v>
      </c>
      <c r="F539" s="6">
        <f t="shared" si="90"/>
        <v>9.3570100000000007</v>
      </c>
      <c r="G539" s="6">
        <f t="shared" si="88"/>
        <v>-56.811607000000002</v>
      </c>
      <c r="J539">
        <v>6526400000</v>
      </c>
      <c r="K539">
        <v>-57.284309</v>
      </c>
      <c r="L539">
        <v>-49.199142000000002</v>
      </c>
      <c r="N539" s="6">
        <f t="shared" si="91"/>
        <v>9.3570100000000007</v>
      </c>
      <c r="O539" s="6">
        <f t="shared" si="89"/>
        <v>-62.560096999999999</v>
      </c>
    </row>
    <row r="540" spans="2:16" x14ac:dyDescent="0.25">
      <c r="B540">
        <v>7281100000</v>
      </c>
      <c r="C540">
        <v>-44.429175999999998</v>
      </c>
      <c r="D540">
        <v>-37.827221000000002</v>
      </c>
      <c r="F540" s="6">
        <f t="shared" si="90"/>
        <v>10.445895</v>
      </c>
      <c r="G540" s="6">
        <f t="shared" si="88"/>
        <v>-58.212817999999999</v>
      </c>
      <c r="J540">
        <v>7281100000</v>
      </c>
      <c r="K540">
        <v>-50.876823000000002</v>
      </c>
      <c r="L540">
        <v>-42.292721</v>
      </c>
      <c r="N540" s="6">
        <f t="shared" si="91"/>
        <v>10.445895</v>
      </c>
      <c r="O540" s="6">
        <f t="shared" si="89"/>
        <v>-63.191059000000003</v>
      </c>
    </row>
    <row r="541" spans="2:16" x14ac:dyDescent="0.25">
      <c r="B541">
        <v>8035800000</v>
      </c>
      <c r="C541">
        <v>-45.148361000000001</v>
      </c>
      <c r="D541">
        <v>-38.662711999999999</v>
      </c>
      <c r="F541" s="6">
        <f t="shared" si="90"/>
        <v>11.53478</v>
      </c>
      <c r="G541" s="6">
        <f t="shared" si="88"/>
        <v>-60.873333000000002</v>
      </c>
      <c r="J541">
        <v>8035800000</v>
      </c>
      <c r="K541">
        <v>-51.870651000000002</v>
      </c>
      <c r="L541">
        <v>-43.273406999999999</v>
      </c>
      <c r="N541" s="6">
        <f t="shared" si="91"/>
        <v>11.53478</v>
      </c>
      <c r="O541" s="6">
        <f t="shared" si="89"/>
        <v>-56.147410999999998</v>
      </c>
    </row>
    <row r="542" spans="2:16" x14ac:dyDescent="0.25">
      <c r="B542">
        <v>8790500000</v>
      </c>
      <c r="C542">
        <v>-44.315112999999997</v>
      </c>
      <c r="D542">
        <v>-37.937697999999997</v>
      </c>
      <c r="F542" s="6">
        <f t="shared" si="90"/>
        <v>12.623665000000001</v>
      </c>
      <c r="G542" s="6">
        <f t="shared" si="88"/>
        <v>-54.430022999999998</v>
      </c>
      <c r="J542">
        <v>8790500000</v>
      </c>
      <c r="K542">
        <v>-51.960697000000003</v>
      </c>
      <c r="L542">
        <v>-43.445037999999997</v>
      </c>
      <c r="N542" s="6">
        <f t="shared" si="91"/>
        <v>12.623665000000001</v>
      </c>
      <c r="O542" s="6">
        <f t="shared" si="89"/>
        <v>-63.646037999999997</v>
      </c>
    </row>
    <row r="543" spans="2:16" x14ac:dyDescent="0.25">
      <c r="B543">
        <v>9545200000</v>
      </c>
      <c r="C543">
        <v>-47.037345999999999</v>
      </c>
      <c r="D543">
        <v>-40.198483000000003</v>
      </c>
      <c r="F543" s="6">
        <f t="shared" si="90"/>
        <v>13.71255</v>
      </c>
      <c r="G543" s="6">
        <f t="shared" si="88"/>
        <v>-53.722065000000001</v>
      </c>
      <c r="J543">
        <v>9545200000</v>
      </c>
      <c r="K543">
        <v>-47.303299000000003</v>
      </c>
      <c r="L543">
        <v>-38.562294000000001</v>
      </c>
      <c r="N543" s="6">
        <f t="shared" si="91"/>
        <v>13.71255</v>
      </c>
      <c r="O543" s="6">
        <f t="shared" si="89"/>
        <v>-68.207511999999994</v>
      </c>
    </row>
    <row r="544" spans="2:16" x14ac:dyDescent="0.25">
      <c r="B544">
        <v>10299900000</v>
      </c>
      <c r="C544">
        <v>-53.42474</v>
      </c>
      <c r="D544">
        <v>-46.220646000000002</v>
      </c>
      <c r="F544" s="6">
        <f t="shared" si="90"/>
        <v>14.801435</v>
      </c>
      <c r="G544" s="6">
        <f t="shared" si="88"/>
        <v>-60.227832999999997</v>
      </c>
      <c r="J544">
        <v>10299900000</v>
      </c>
      <c r="K544">
        <v>-51.521225000000001</v>
      </c>
      <c r="L544">
        <v>-42.425556</v>
      </c>
      <c r="N544" s="6">
        <f t="shared" si="91"/>
        <v>14.801435</v>
      </c>
      <c r="O544" s="6">
        <f t="shared" si="89"/>
        <v>-59.959632999999997</v>
      </c>
    </row>
    <row r="545" spans="2:16" x14ac:dyDescent="0.25">
      <c r="B545">
        <v>11054600000</v>
      </c>
      <c r="C545">
        <v>-47.724986999999999</v>
      </c>
      <c r="D545">
        <v>-40.041339999999998</v>
      </c>
      <c r="F545" s="6">
        <f t="shared" si="90"/>
        <v>15.890319999999999</v>
      </c>
      <c r="G545" s="6">
        <f t="shared" si="88"/>
        <v>-53.507401000000002</v>
      </c>
      <c r="J545">
        <v>11054600000</v>
      </c>
      <c r="K545">
        <v>-52.435070000000003</v>
      </c>
      <c r="L545">
        <v>-43.593842000000002</v>
      </c>
      <c r="N545" s="6">
        <f t="shared" si="91"/>
        <v>15.890319999999999</v>
      </c>
      <c r="O545" s="6">
        <f t="shared" si="89"/>
        <v>-59.797020000000003</v>
      </c>
    </row>
    <row r="546" spans="2:16" x14ac:dyDescent="0.25">
      <c r="B546">
        <v>11809300000</v>
      </c>
      <c r="C546">
        <v>-48.800373</v>
      </c>
      <c r="D546">
        <v>-40.072127999999999</v>
      </c>
      <c r="F546" s="6">
        <f t="shared" si="90"/>
        <v>16.979205</v>
      </c>
      <c r="G546" s="6">
        <f t="shared" si="88"/>
        <v>-52.309928999999997</v>
      </c>
      <c r="J546">
        <v>11809300000</v>
      </c>
      <c r="K546">
        <v>-51.564628999999996</v>
      </c>
      <c r="L546">
        <v>-42.033935999999997</v>
      </c>
      <c r="N546" s="6">
        <f t="shared" si="91"/>
        <v>16.979205</v>
      </c>
      <c r="O546" s="6">
        <f t="shared" si="89"/>
        <v>-53.029316000000001</v>
      </c>
    </row>
    <row r="547" spans="2:16" x14ac:dyDescent="0.25">
      <c r="B547">
        <v>12564000000</v>
      </c>
      <c r="C547">
        <v>-48.650199999999998</v>
      </c>
      <c r="D547">
        <v>-39.236069000000001</v>
      </c>
      <c r="F547" s="6">
        <f t="shared" si="90"/>
        <v>18.068090000000002</v>
      </c>
      <c r="G547" s="6">
        <f t="shared" si="88"/>
        <v>-56.137797999999997</v>
      </c>
      <c r="J547">
        <v>12564000000</v>
      </c>
      <c r="K547">
        <v>-56.394027999999999</v>
      </c>
      <c r="L547">
        <v>-45.902462</v>
      </c>
      <c r="N547" s="6">
        <f t="shared" si="91"/>
        <v>18.068090000000002</v>
      </c>
      <c r="O547" s="6">
        <f t="shared" si="89"/>
        <v>-54.566792</v>
      </c>
    </row>
    <row r="548" spans="2:16" x14ac:dyDescent="0.25">
      <c r="B548">
        <v>13318700000</v>
      </c>
      <c r="C548">
        <v>-50.362319999999997</v>
      </c>
      <c r="D548">
        <v>-41.659092000000001</v>
      </c>
      <c r="F548" s="6">
        <f t="shared" si="90"/>
        <v>19.156974999999999</v>
      </c>
      <c r="G548" s="6">
        <f t="shared" si="88"/>
        <v>-56.945244000000002</v>
      </c>
      <c r="J548">
        <v>13318700000</v>
      </c>
      <c r="K548">
        <v>-58.423167999999997</v>
      </c>
      <c r="L548">
        <v>-48.183112999999999</v>
      </c>
      <c r="N548" s="6">
        <f t="shared" si="91"/>
        <v>19.156974999999999</v>
      </c>
      <c r="O548" s="6">
        <f t="shared" si="89"/>
        <v>-54.259216000000002</v>
      </c>
    </row>
    <row r="549" spans="2:16" x14ac:dyDescent="0.25">
      <c r="B549">
        <v>14073400000</v>
      </c>
      <c r="C549">
        <v>-46.880817</v>
      </c>
      <c r="D549">
        <v>-37.845387000000002</v>
      </c>
      <c r="F549" s="6">
        <f t="shared" si="90"/>
        <v>20.24586</v>
      </c>
      <c r="G549" s="6">
        <f t="shared" si="88"/>
        <v>-58.277690999999997</v>
      </c>
      <c r="J549">
        <v>14073400000</v>
      </c>
      <c r="K549">
        <v>-54.475475000000003</v>
      </c>
      <c r="L549">
        <v>-43.644627</v>
      </c>
      <c r="N549" s="6">
        <f t="shared" si="91"/>
        <v>20.24586</v>
      </c>
      <c r="O549" s="6">
        <f t="shared" si="89"/>
        <v>-51.136108</v>
      </c>
    </row>
    <row r="550" spans="2:16" x14ac:dyDescent="0.25">
      <c r="B550">
        <v>14828100000</v>
      </c>
      <c r="C550">
        <v>-50.079658999999999</v>
      </c>
      <c r="D550">
        <v>-41.151851999999998</v>
      </c>
      <c r="F550" s="6">
        <f t="shared" si="90"/>
        <v>21.334745000000002</v>
      </c>
      <c r="G550" s="6">
        <f t="shared" si="88"/>
        <v>-55.183532999999997</v>
      </c>
      <c r="J550">
        <v>14828100000</v>
      </c>
      <c r="K550">
        <v>-50.103230000000003</v>
      </c>
      <c r="L550">
        <v>-39.123745</v>
      </c>
      <c r="N550" s="6">
        <f t="shared" si="91"/>
        <v>21.334745000000002</v>
      </c>
      <c r="O550" s="6">
        <f t="shared" si="89"/>
        <v>-53.114834000000002</v>
      </c>
    </row>
    <row r="551" spans="2:16" x14ac:dyDescent="0.25">
      <c r="B551">
        <v>15582800000</v>
      </c>
      <c r="C551">
        <v>-53.590755000000001</v>
      </c>
      <c r="D551">
        <v>-45.091282</v>
      </c>
      <c r="F551" s="6">
        <f t="shared" si="90"/>
        <v>22.423629999999999</v>
      </c>
      <c r="G551" s="6">
        <f t="shared" si="88"/>
        <v>-63.116894000000002</v>
      </c>
      <c r="J551">
        <v>15582800000</v>
      </c>
      <c r="K551">
        <v>-53.734130999999998</v>
      </c>
      <c r="L551">
        <v>-43.398560000000003</v>
      </c>
      <c r="N551" s="6">
        <f t="shared" si="91"/>
        <v>22.423629999999999</v>
      </c>
      <c r="O551" s="6">
        <f t="shared" si="89"/>
        <v>-58.475807000000003</v>
      </c>
    </row>
    <row r="552" spans="2:16" x14ac:dyDescent="0.25">
      <c r="B552">
        <v>16337500000</v>
      </c>
      <c r="C552">
        <v>-52.020508</v>
      </c>
      <c r="D552">
        <v>-42.743912000000002</v>
      </c>
      <c r="F552" s="6">
        <f t="shared" si="90"/>
        <v>23.512515</v>
      </c>
      <c r="G552" s="6">
        <f t="shared" si="88"/>
        <v>-57.438507000000001</v>
      </c>
      <c r="J552">
        <v>16337500000</v>
      </c>
      <c r="K552">
        <v>-52.728306000000003</v>
      </c>
      <c r="L552">
        <v>-41.589851000000003</v>
      </c>
      <c r="N552" s="6">
        <f t="shared" si="91"/>
        <v>23.512515</v>
      </c>
      <c r="O552" s="6">
        <f t="shared" si="89"/>
        <v>-56.824309999999997</v>
      </c>
    </row>
    <row r="553" spans="2:16" x14ac:dyDescent="0.25">
      <c r="B553">
        <v>17092200000</v>
      </c>
      <c r="C553">
        <v>-52.143433000000002</v>
      </c>
      <c r="D553">
        <v>-41.470962999999998</v>
      </c>
      <c r="F553" s="6">
        <f t="shared" si="90"/>
        <v>24.601400000000002</v>
      </c>
      <c r="G553" s="6">
        <f t="shared" si="88"/>
        <v>-54.967136000000004</v>
      </c>
      <c r="J553">
        <v>17092200000</v>
      </c>
      <c r="K553">
        <v>-53.025944000000003</v>
      </c>
      <c r="L553">
        <v>-42.442070000000001</v>
      </c>
      <c r="N553" s="6">
        <f t="shared" si="91"/>
        <v>24.601400000000002</v>
      </c>
      <c r="O553" s="6">
        <f t="shared" si="89"/>
        <v>-57.911220999999998</v>
      </c>
    </row>
    <row r="554" spans="2:16" x14ac:dyDescent="0.25">
      <c r="B554">
        <v>17846900000</v>
      </c>
      <c r="C554">
        <v>-53.805202000000001</v>
      </c>
      <c r="D554">
        <v>-42.643265</v>
      </c>
      <c r="F554" s="6" t="s">
        <v>25</v>
      </c>
      <c r="J554">
        <v>17846900000</v>
      </c>
      <c r="K554">
        <v>-54.446525999999999</v>
      </c>
      <c r="L554">
        <v>-43.481845999999997</v>
      </c>
      <c r="N554" s="6" t="s">
        <v>25</v>
      </c>
    </row>
    <row r="555" spans="2:16" x14ac:dyDescent="0.25">
      <c r="B555">
        <v>18601600000</v>
      </c>
      <c r="C555">
        <v>-53.658340000000003</v>
      </c>
      <c r="D555">
        <v>-41.219420999999997</v>
      </c>
      <c r="J555">
        <v>18601600000</v>
      </c>
      <c r="K555">
        <v>-51.110683000000002</v>
      </c>
      <c r="L555">
        <v>-38.943767999999999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5Rx5L dBc Log Mag(dB)</v>
      </c>
      <c r="H558" s="35">
        <v>5</v>
      </c>
      <c r="N558" s="6" t="s">
        <v>23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5.0176999999999996</v>
      </c>
      <c r="G559" s="6">
        <f t="shared" si="92"/>
        <v>-42.866340999999998</v>
      </c>
      <c r="H559" s="36">
        <f>ABS(AVERAGE(G559:G577)-(H558-1)*20)</f>
        <v>131.88534063157894</v>
      </c>
      <c r="J559" t="s">
        <v>73</v>
      </c>
      <c r="N559" s="6">
        <f t="shared" ref="N559:N577" si="95">J585/1000000000</f>
        <v>5.0176999999999996</v>
      </c>
      <c r="O559" s="6">
        <f t="shared" si="93"/>
        <v>-45.434840999999999</v>
      </c>
      <c r="P559" s="36">
        <f>ABS(AVERAGE(O559:O577)-(P558-1)*20)</f>
        <v>129.0106745263158</v>
      </c>
    </row>
    <row r="560" spans="2:16" x14ac:dyDescent="0.25">
      <c r="B560" t="s">
        <v>23</v>
      </c>
      <c r="C560" t="s">
        <v>150</v>
      </c>
      <c r="D560" t="s">
        <v>74</v>
      </c>
      <c r="F560" s="6">
        <f t="shared" si="94"/>
        <v>6.3720944444444001</v>
      </c>
      <c r="G560" s="6">
        <f t="shared" si="92"/>
        <v>-44.164901999999998</v>
      </c>
      <c r="J560" t="s">
        <v>23</v>
      </c>
      <c r="K560" t="s">
        <v>150</v>
      </c>
      <c r="L560" t="s">
        <v>74</v>
      </c>
      <c r="N560" s="6">
        <f t="shared" si="95"/>
        <v>6.3720944444444001</v>
      </c>
      <c r="O560" s="6">
        <f t="shared" si="93"/>
        <v>-46.171013000000002</v>
      </c>
    </row>
    <row r="561" spans="2:15" x14ac:dyDescent="0.25">
      <c r="B561">
        <v>5001470000</v>
      </c>
      <c r="C561">
        <v>-78.22287</v>
      </c>
      <c r="D561">
        <v>-71.779442000000003</v>
      </c>
      <c r="F561" s="6">
        <f t="shared" si="94"/>
        <v>7.7264888888889001</v>
      </c>
      <c r="G561" s="6">
        <f t="shared" si="92"/>
        <v>-43.079945000000002</v>
      </c>
      <c r="J561">
        <v>5001470000</v>
      </c>
      <c r="K561">
        <v>-69.067276000000007</v>
      </c>
      <c r="L561">
        <v>-60.820469000000003</v>
      </c>
      <c r="N561" s="6">
        <f t="shared" si="95"/>
        <v>7.7264888888889001</v>
      </c>
      <c r="O561" s="6">
        <f t="shared" si="93"/>
        <v>-49.228301999999999</v>
      </c>
    </row>
    <row r="562" spans="2:15" x14ac:dyDescent="0.25">
      <c r="B562">
        <v>6090355000</v>
      </c>
      <c r="C562">
        <v>-68.156897999999998</v>
      </c>
      <c r="D562">
        <v>-62.140160000000002</v>
      </c>
      <c r="F562" s="6">
        <f t="shared" si="94"/>
        <v>9.0808833333332988</v>
      </c>
      <c r="G562" s="6">
        <f t="shared" si="92"/>
        <v>-44.310299000000001</v>
      </c>
      <c r="J562">
        <v>6090355000</v>
      </c>
      <c r="K562">
        <v>-71.508041000000006</v>
      </c>
      <c r="L562">
        <v>-63.550415000000001</v>
      </c>
      <c r="N562" s="6">
        <f t="shared" si="95"/>
        <v>9.0808833333332988</v>
      </c>
      <c r="O562" s="6">
        <f t="shared" si="93"/>
        <v>-48.033047000000003</v>
      </c>
    </row>
    <row r="563" spans="2:15" x14ac:dyDescent="0.25">
      <c r="B563">
        <v>7179240000</v>
      </c>
      <c r="C563">
        <v>-68.995468000000002</v>
      </c>
      <c r="D563">
        <v>-62.943362999999998</v>
      </c>
      <c r="F563" s="6">
        <f t="shared" si="94"/>
        <v>10.435277777777999</v>
      </c>
      <c r="G563" s="6">
        <f t="shared" si="92"/>
        <v>-45.002265999999999</v>
      </c>
      <c r="J563">
        <v>7179240000</v>
      </c>
      <c r="K563">
        <v>-68.532432999999997</v>
      </c>
      <c r="L563">
        <v>-60.447265999999999</v>
      </c>
      <c r="N563" s="6">
        <f t="shared" si="95"/>
        <v>10.435277777777999</v>
      </c>
      <c r="O563" s="6">
        <f t="shared" si="93"/>
        <v>-46.047558000000002</v>
      </c>
    </row>
    <row r="564" spans="2:15" x14ac:dyDescent="0.25">
      <c r="B564">
        <v>8268125000</v>
      </c>
      <c r="C564">
        <v>-70.727172999999993</v>
      </c>
      <c r="D564">
        <v>-64.125220999999996</v>
      </c>
      <c r="F564" s="6">
        <f t="shared" si="94"/>
        <v>11.789672222222</v>
      </c>
      <c r="G564" s="6">
        <f t="shared" si="92"/>
        <v>-60.189655000000002</v>
      </c>
      <c r="J564">
        <v>8268125000</v>
      </c>
      <c r="K564">
        <v>-81.728522999999996</v>
      </c>
      <c r="L564">
        <v>-73.144417000000004</v>
      </c>
      <c r="N564" s="6">
        <f t="shared" si="95"/>
        <v>11.789672222222</v>
      </c>
      <c r="O564" s="6">
        <f t="shared" si="93"/>
        <v>-57.359946999999998</v>
      </c>
    </row>
    <row r="565" spans="2:15" x14ac:dyDescent="0.25">
      <c r="B565">
        <v>9357010000</v>
      </c>
      <c r="C565">
        <v>-63.297255999999997</v>
      </c>
      <c r="D565">
        <v>-56.811607000000002</v>
      </c>
      <c r="F565" s="6">
        <f t="shared" si="94"/>
        <v>13.144066666666999</v>
      </c>
      <c r="G565" s="6">
        <f t="shared" si="92"/>
        <v>-56.744804000000002</v>
      </c>
      <c r="J565">
        <v>9357010000</v>
      </c>
      <c r="K565">
        <v>-71.157341000000002</v>
      </c>
      <c r="L565">
        <v>-62.560096999999999</v>
      </c>
      <c r="N565" s="6">
        <f t="shared" si="95"/>
        <v>13.144066666666999</v>
      </c>
      <c r="O565" s="6">
        <f t="shared" si="93"/>
        <v>-48.706302999999998</v>
      </c>
    </row>
    <row r="566" spans="2:15" x14ac:dyDescent="0.25">
      <c r="B566">
        <v>10445895000</v>
      </c>
      <c r="C566">
        <v>-64.590232999999998</v>
      </c>
      <c r="D566">
        <v>-58.212817999999999</v>
      </c>
      <c r="F566" s="6">
        <f t="shared" si="94"/>
        <v>14.498461111111</v>
      </c>
      <c r="G566" s="6">
        <f t="shared" si="92"/>
        <v>-46.501353999999999</v>
      </c>
      <c r="J566">
        <v>10445895000</v>
      </c>
      <c r="K566">
        <v>-71.706717999999995</v>
      </c>
      <c r="L566">
        <v>-63.191059000000003</v>
      </c>
      <c r="N566" s="6">
        <f t="shared" si="95"/>
        <v>14.498461111111</v>
      </c>
      <c r="O566" s="6">
        <f t="shared" si="93"/>
        <v>-44.770245000000003</v>
      </c>
    </row>
    <row r="567" spans="2:15" x14ac:dyDescent="0.25">
      <c r="B567">
        <v>11534780000</v>
      </c>
      <c r="C567">
        <v>-67.712196000000006</v>
      </c>
      <c r="D567">
        <v>-60.873333000000002</v>
      </c>
      <c r="F567" s="6">
        <f t="shared" si="94"/>
        <v>15.852855555555999</v>
      </c>
      <c r="G567" s="6">
        <f t="shared" si="92"/>
        <v>-52.028087999999997</v>
      </c>
      <c r="J567">
        <v>11534780000</v>
      </c>
      <c r="K567">
        <v>-64.888412000000002</v>
      </c>
      <c r="L567">
        <v>-56.147410999999998</v>
      </c>
      <c r="N567" s="6">
        <f t="shared" si="95"/>
        <v>15.852855555555999</v>
      </c>
      <c r="O567" s="6">
        <f t="shared" si="93"/>
        <v>-56.427428999999997</v>
      </c>
    </row>
    <row r="568" spans="2:15" x14ac:dyDescent="0.25">
      <c r="B568">
        <v>12623665000</v>
      </c>
      <c r="C568">
        <v>-61.634112999999999</v>
      </c>
      <c r="D568">
        <v>-54.430022999999998</v>
      </c>
      <c r="F568" s="6">
        <f t="shared" si="94"/>
        <v>17.207249999999998</v>
      </c>
      <c r="G568" s="6">
        <f t="shared" si="92"/>
        <v>-48.694248000000002</v>
      </c>
      <c r="J568">
        <v>12623665000</v>
      </c>
      <c r="K568">
        <v>-72.741707000000005</v>
      </c>
      <c r="L568">
        <v>-63.646037999999997</v>
      </c>
      <c r="N568" s="6">
        <f t="shared" si="95"/>
        <v>17.207249999999998</v>
      </c>
      <c r="O568" s="6">
        <f t="shared" si="93"/>
        <v>-51.674908000000002</v>
      </c>
    </row>
    <row r="569" spans="2:15" x14ac:dyDescent="0.25">
      <c r="B569">
        <v>13712550000</v>
      </c>
      <c r="C569">
        <v>-61.405707999999997</v>
      </c>
      <c r="D569">
        <v>-53.722065000000001</v>
      </c>
      <c r="F569" s="6">
        <f t="shared" si="94"/>
        <v>18.561644444443999</v>
      </c>
      <c r="G569" s="6">
        <f t="shared" si="92"/>
        <v>-51.403568</v>
      </c>
      <c r="J569">
        <v>13712550000</v>
      </c>
      <c r="K569">
        <v>-77.048743999999999</v>
      </c>
      <c r="L569">
        <v>-68.207511999999994</v>
      </c>
      <c r="N569" s="6">
        <f t="shared" si="95"/>
        <v>18.561644444443999</v>
      </c>
      <c r="O569" s="6">
        <f t="shared" si="93"/>
        <v>-49.094425000000001</v>
      </c>
    </row>
    <row r="570" spans="2:15" x14ac:dyDescent="0.25">
      <c r="B570">
        <v>14801435000</v>
      </c>
      <c r="C570">
        <v>-68.956078000000005</v>
      </c>
      <c r="D570">
        <v>-60.227832999999997</v>
      </c>
      <c r="F570" s="6">
        <f t="shared" si="94"/>
        <v>19.916038888888998</v>
      </c>
      <c r="G570" s="6">
        <f t="shared" si="92"/>
        <v>-55.234966</v>
      </c>
      <c r="J570">
        <v>14801435000</v>
      </c>
      <c r="K570">
        <v>-69.490325999999996</v>
      </c>
      <c r="L570">
        <v>-59.959632999999997</v>
      </c>
      <c r="N570" s="6">
        <f t="shared" si="95"/>
        <v>19.916038888888998</v>
      </c>
      <c r="O570" s="6">
        <f t="shared" si="93"/>
        <v>-53.663673000000003</v>
      </c>
    </row>
    <row r="571" spans="2:15" x14ac:dyDescent="0.25">
      <c r="B571">
        <v>15890320000</v>
      </c>
      <c r="C571">
        <v>-62.921528000000002</v>
      </c>
      <c r="D571">
        <v>-53.507401000000002</v>
      </c>
      <c r="F571" s="6">
        <f t="shared" si="94"/>
        <v>21.270433333332999</v>
      </c>
      <c r="G571" s="6">
        <f t="shared" si="92"/>
        <v>-55.824874999999999</v>
      </c>
      <c r="J571">
        <v>15890320000</v>
      </c>
      <c r="K571">
        <v>-70.288582000000005</v>
      </c>
      <c r="L571">
        <v>-59.797020000000003</v>
      </c>
      <c r="N571" s="6">
        <f t="shared" si="95"/>
        <v>21.270433333332999</v>
      </c>
      <c r="O571" s="6">
        <f t="shared" si="93"/>
        <v>-50.319653000000002</v>
      </c>
    </row>
    <row r="572" spans="2:15" x14ac:dyDescent="0.25">
      <c r="B572">
        <v>16979205000</v>
      </c>
      <c r="C572">
        <v>-61.013157</v>
      </c>
      <c r="D572">
        <v>-52.309928999999997</v>
      </c>
      <c r="F572" s="6">
        <f t="shared" si="94"/>
        <v>22.624827777777998</v>
      </c>
      <c r="G572" s="6">
        <f t="shared" si="92"/>
        <v>-55.182343000000003</v>
      </c>
      <c r="J572">
        <v>16979205000</v>
      </c>
      <c r="K572">
        <v>-63.269374999999997</v>
      </c>
      <c r="L572">
        <v>-53.029316000000001</v>
      </c>
      <c r="N572" s="6">
        <f t="shared" si="95"/>
        <v>22.624827777777998</v>
      </c>
      <c r="O572" s="6">
        <f t="shared" si="93"/>
        <v>-49.359366999999999</v>
      </c>
    </row>
    <row r="573" spans="2:15" x14ac:dyDescent="0.25">
      <c r="B573">
        <v>18068090000</v>
      </c>
      <c r="C573">
        <v>-65.173225000000002</v>
      </c>
      <c r="D573">
        <v>-56.137797999999997</v>
      </c>
      <c r="F573" s="6">
        <f t="shared" si="94"/>
        <v>23.979222222221999</v>
      </c>
      <c r="G573" s="6">
        <f t="shared" si="92"/>
        <v>-59.071700999999997</v>
      </c>
      <c r="J573">
        <v>18068090000</v>
      </c>
      <c r="K573">
        <v>-65.397636000000006</v>
      </c>
      <c r="L573">
        <v>-54.566792</v>
      </c>
      <c r="N573" s="6">
        <f t="shared" si="95"/>
        <v>23.979222222221999</v>
      </c>
      <c r="O573" s="6">
        <f t="shared" si="93"/>
        <v>-50.708843000000002</v>
      </c>
    </row>
    <row r="574" spans="2:15" x14ac:dyDescent="0.25">
      <c r="B574">
        <v>19156975000</v>
      </c>
      <c r="C574">
        <v>-65.873054999999994</v>
      </c>
      <c r="D574">
        <v>-56.945244000000002</v>
      </c>
      <c r="F574" s="6">
        <f t="shared" si="94"/>
        <v>25.333616666666998</v>
      </c>
      <c r="G574" s="6">
        <f t="shared" si="92"/>
        <v>-54.607585999999998</v>
      </c>
      <c r="J574">
        <v>19156975000</v>
      </c>
      <c r="K574">
        <v>-65.238701000000006</v>
      </c>
      <c r="L574">
        <v>-54.259216000000002</v>
      </c>
      <c r="N574" s="6">
        <f t="shared" si="95"/>
        <v>25.333616666666998</v>
      </c>
      <c r="O574" s="6">
        <f t="shared" si="93"/>
        <v>-49.093952000000002</v>
      </c>
    </row>
    <row r="575" spans="2:15" x14ac:dyDescent="0.25">
      <c r="B575">
        <v>20245860000</v>
      </c>
      <c r="C575">
        <v>-66.777168000000003</v>
      </c>
      <c r="D575">
        <v>-58.277690999999997</v>
      </c>
      <c r="F575" s="6">
        <f t="shared" si="94"/>
        <v>26.688011111110999</v>
      </c>
      <c r="G575" s="6">
        <f t="shared" si="92"/>
        <v>-55.964737</v>
      </c>
      <c r="J575">
        <v>20245860000</v>
      </c>
      <c r="K575">
        <v>-61.471679999999999</v>
      </c>
      <c r="L575">
        <v>-51.136108</v>
      </c>
      <c r="N575" s="6">
        <f t="shared" si="95"/>
        <v>26.688011111110999</v>
      </c>
      <c r="O575" s="6">
        <f t="shared" si="93"/>
        <v>-44.763519000000002</v>
      </c>
    </row>
    <row r="576" spans="2:15" x14ac:dyDescent="0.25">
      <c r="B576">
        <v>21334745000</v>
      </c>
      <c r="C576">
        <v>-64.460128999999995</v>
      </c>
      <c r="D576">
        <v>-55.183532999999997</v>
      </c>
      <c r="F576" s="6">
        <f t="shared" si="94"/>
        <v>28.042405555555998</v>
      </c>
      <c r="G576" s="6">
        <f t="shared" si="92"/>
        <v>-58.584026000000001</v>
      </c>
      <c r="J576">
        <v>21334745000</v>
      </c>
      <c r="K576">
        <v>-64.253287999999998</v>
      </c>
      <c r="L576">
        <v>-53.114834000000002</v>
      </c>
      <c r="N576" s="6">
        <f t="shared" si="95"/>
        <v>28.042405555555998</v>
      </c>
      <c r="O576" s="6">
        <f t="shared" si="93"/>
        <v>-44.570492000000002</v>
      </c>
    </row>
    <row r="577" spans="2:15" x14ac:dyDescent="0.25">
      <c r="B577">
        <v>22423630000</v>
      </c>
      <c r="C577">
        <v>-73.789360000000002</v>
      </c>
      <c r="D577">
        <v>-63.116894000000002</v>
      </c>
      <c r="F577" s="6">
        <f t="shared" si="94"/>
        <v>29.396799999999999</v>
      </c>
      <c r="G577" s="6">
        <f t="shared" si="92"/>
        <v>-56.365768000000003</v>
      </c>
      <c r="J577">
        <v>22423630000</v>
      </c>
      <c r="K577">
        <v>-69.059685000000002</v>
      </c>
      <c r="L577">
        <v>-58.475807000000003</v>
      </c>
      <c r="N577" s="6">
        <f t="shared" si="95"/>
        <v>29.396799999999999</v>
      </c>
      <c r="O577" s="6">
        <f t="shared" si="93"/>
        <v>-45.775298999999997</v>
      </c>
    </row>
    <row r="578" spans="2:15" x14ac:dyDescent="0.25">
      <c r="B578">
        <v>23512515000</v>
      </c>
      <c r="C578">
        <v>-68.600441000000004</v>
      </c>
      <c r="D578">
        <v>-57.438507000000001</v>
      </c>
      <c r="F578" s="6" t="s">
        <v>25</v>
      </c>
      <c r="J578">
        <v>23512515000</v>
      </c>
      <c r="K578">
        <v>-67.788985999999994</v>
      </c>
      <c r="L578">
        <v>-56.824309999999997</v>
      </c>
      <c r="N578" s="6" t="s">
        <v>25</v>
      </c>
    </row>
    <row r="579" spans="2:15" x14ac:dyDescent="0.25">
      <c r="B579">
        <v>24601400000</v>
      </c>
      <c r="C579">
        <v>-67.406052000000003</v>
      </c>
      <c r="D579">
        <v>-54.967136000000004</v>
      </c>
      <c r="J579">
        <v>24601400000</v>
      </c>
      <c r="K579">
        <v>-70.078140000000005</v>
      </c>
      <c r="L579">
        <v>-57.911220999999998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151</v>
      </c>
      <c r="D584" t="s">
        <v>76</v>
      </c>
      <c r="J584" t="s">
        <v>23</v>
      </c>
      <c r="K584" t="s">
        <v>151</v>
      </c>
      <c r="L584" t="s">
        <v>76</v>
      </c>
    </row>
    <row r="585" spans="2:15" x14ac:dyDescent="0.25">
      <c r="B585">
        <v>5017700000</v>
      </c>
      <c r="C585">
        <v>-49.309769000000003</v>
      </c>
      <c r="D585">
        <v>-42.866340999999998</v>
      </c>
      <c r="J585">
        <v>5017700000</v>
      </c>
      <c r="K585">
        <v>-53.681648000000003</v>
      </c>
      <c r="L585">
        <v>-45.434840999999999</v>
      </c>
    </row>
    <row r="586" spans="2:15" x14ac:dyDescent="0.25">
      <c r="B586">
        <v>6372094444.4443998</v>
      </c>
      <c r="C586">
        <v>-50.181640999999999</v>
      </c>
      <c r="D586">
        <v>-44.164901999999998</v>
      </c>
      <c r="J586">
        <v>6372094444.4443998</v>
      </c>
      <c r="K586">
        <v>-54.128639</v>
      </c>
      <c r="L586">
        <v>-46.171013000000002</v>
      </c>
    </row>
    <row r="587" spans="2:15" x14ac:dyDescent="0.25">
      <c r="B587">
        <v>7726488888.8888998</v>
      </c>
      <c r="C587">
        <v>-49.132052999999999</v>
      </c>
      <c r="D587">
        <v>-43.079945000000002</v>
      </c>
      <c r="J587">
        <v>7726488888.8888998</v>
      </c>
      <c r="K587">
        <v>-57.313468999999998</v>
      </c>
      <c r="L587">
        <v>-49.228301999999999</v>
      </c>
    </row>
    <row r="588" spans="2:15" x14ac:dyDescent="0.25">
      <c r="B588">
        <v>9080883333.3332996</v>
      </c>
      <c r="C588">
        <v>-50.912253999999997</v>
      </c>
      <c r="D588">
        <v>-44.310299000000001</v>
      </c>
      <c r="J588">
        <v>9080883333.3332996</v>
      </c>
      <c r="K588">
        <v>-56.617148999999998</v>
      </c>
      <c r="L588">
        <v>-48.033047000000003</v>
      </c>
    </row>
    <row r="589" spans="2:15" x14ac:dyDescent="0.25">
      <c r="B589">
        <v>10435277777.778</v>
      </c>
      <c r="C589">
        <v>-51.487915000000001</v>
      </c>
      <c r="D589">
        <v>-45.002265999999999</v>
      </c>
      <c r="J589">
        <v>10435277777.778</v>
      </c>
      <c r="K589">
        <v>-54.644801999999999</v>
      </c>
      <c r="L589">
        <v>-46.047558000000002</v>
      </c>
    </row>
    <row r="590" spans="2:15" x14ac:dyDescent="0.25">
      <c r="B590">
        <v>11789672222.222</v>
      </c>
      <c r="C590">
        <v>-66.567070000000001</v>
      </c>
      <c r="D590">
        <v>-60.189655000000002</v>
      </c>
      <c r="J590">
        <v>11789672222.222</v>
      </c>
      <c r="K590">
        <v>-65.875602999999998</v>
      </c>
      <c r="L590">
        <v>-57.359946999999998</v>
      </c>
    </row>
    <row r="591" spans="2:15" x14ac:dyDescent="0.25">
      <c r="B591">
        <v>13144066666.667</v>
      </c>
      <c r="C591">
        <v>-63.583672</v>
      </c>
      <c r="D591">
        <v>-56.744804000000002</v>
      </c>
      <c r="J591">
        <v>13144066666.667</v>
      </c>
      <c r="K591">
        <v>-57.447304000000003</v>
      </c>
      <c r="L591">
        <v>-48.706302999999998</v>
      </c>
    </row>
    <row r="592" spans="2:15" x14ac:dyDescent="0.25">
      <c r="B592">
        <v>14498461111.111</v>
      </c>
      <c r="C592">
        <v>-53.705447999999997</v>
      </c>
      <c r="D592">
        <v>-46.501353999999999</v>
      </c>
      <c r="J592">
        <v>14498461111.111</v>
      </c>
      <c r="K592">
        <v>-53.86591</v>
      </c>
      <c r="L592">
        <v>-44.770245000000003</v>
      </c>
    </row>
    <row r="593" spans="2:12" x14ac:dyDescent="0.25">
      <c r="B593">
        <v>15852855555.556</v>
      </c>
      <c r="C593">
        <v>-59.711731</v>
      </c>
      <c r="D593">
        <v>-52.028087999999997</v>
      </c>
      <c r="J593">
        <v>15852855555.556</v>
      </c>
      <c r="K593">
        <v>-65.268660999999994</v>
      </c>
      <c r="L593">
        <v>-56.427428999999997</v>
      </c>
    </row>
    <row r="594" spans="2:12" x14ac:dyDescent="0.25">
      <c r="B594">
        <v>17207250000</v>
      </c>
      <c r="C594">
        <v>-57.422493000000003</v>
      </c>
      <c r="D594">
        <v>-48.694248000000002</v>
      </c>
      <c r="J594">
        <v>17207250000</v>
      </c>
      <c r="K594">
        <v>-61.205601000000001</v>
      </c>
      <c r="L594">
        <v>-51.674908000000002</v>
      </c>
    </row>
    <row r="595" spans="2:12" x14ac:dyDescent="0.25">
      <c r="B595">
        <v>18561644444.444</v>
      </c>
      <c r="C595">
        <v>-60.817698999999998</v>
      </c>
      <c r="D595">
        <v>-51.403568</v>
      </c>
      <c r="J595">
        <v>18561644444.444</v>
      </c>
      <c r="K595">
        <v>-59.585991</v>
      </c>
      <c r="L595">
        <v>-49.094425000000001</v>
      </c>
    </row>
    <row r="596" spans="2:12" x14ac:dyDescent="0.25">
      <c r="B596">
        <v>19916038888.889</v>
      </c>
      <c r="C596">
        <v>-63.938194000000003</v>
      </c>
      <c r="D596">
        <v>-55.234966</v>
      </c>
      <c r="J596">
        <v>19916038888.889</v>
      </c>
      <c r="K596">
        <v>-63.903728000000001</v>
      </c>
      <c r="L596">
        <v>-53.663673000000003</v>
      </c>
    </row>
    <row r="597" spans="2:12" x14ac:dyDescent="0.25">
      <c r="B597">
        <v>21270433333.333</v>
      </c>
      <c r="C597">
        <v>-64.860298</v>
      </c>
      <c r="D597">
        <v>-55.824874999999999</v>
      </c>
      <c r="J597">
        <v>21270433333.333</v>
      </c>
      <c r="K597">
        <v>-61.150497000000001</v>
      </c>
      <c r="L597">
        <v>-50.319653000000002</v>
      </c>
    </row>
    <row r="598" spans="2:12" x14ac:dyDescent="0.25">
      <c r="B598">
        <v>22624827777.778</v>
      </c>
      <c r="C598">
        <v>-64.110152999999997</v>
      </c>
      <c r="D598">
        <v>-55.182343000000003</v>
      </c>
      <c r="J598">
        <v>22624827777.778</v>
      </c>
      <c r="K598">
        <v>-60.338852000000003</v>
      </c>
      <c r="L598">
        <v>-49.359366999999999</v>
      </c>
    </row>
    <row r="599" spans="2:12" x14ac:dyDescent="0.25">
      <c r="B599">
        <v>23979222222.222</v>
      </c>
      <c r="C599">
        <v>-67.571174999999997</v>
      </c>
      <c r="D599">
        <v>-59.071700999999997</v>
      </c>
      <c r="J599">
        <v>23979222222.222</v>
      </c>
      <c r="K599">
        <v>-61.044415000000001</v>
      </c>
      <c r="L599">
        <v>-50.708843000000002</v>
      </c>
    </row>
    <row r="600" spans="2:12" x14ac:dyDescent="0.25">
      <c r="B600">
        <v>25333616666.667</v>
      </c>
      <c r="C600">
        <v>-63.884182000000003</v>
      </c>
      <c r="D600">
        <v>-54.607585999999998</v>
      </c>
      <c r="J600">
        <v>25333616666.667</v>
      </c>
      <c r="K600">
        <v>-60.232407000000002</v>
      </c>
      <c r="L600">
        <v>-49.093952000000002</v>
      </c>
    </row>
    <row r="601" spans="2:12" x14ac:dyDescent="0.25">
      <c r="B601">
        <v>26688011111.111</v>
      </c>
      <c r="C601">
        <v>-66.637207000000004</v>
      </c>
      <c r="D601">
        <v>-55.964737</v>
      </c>
      <c r="J601">
        <v>26688011111.111</v>
      </c>
      <c r="K601">
        <v>-55.347397000000001</v>
      </c>
      <c r="L601">
        <v>-44.763519000000002</v>
      </c>
    </row>
    <row r="602" spans="2:12" x14ac:dyDescent="0.25">
      <c r="B602">
        <v>28042405555.556</v>
      </c>
      <c r="C602">
        <v>-69.745964000000001</v>
      </c>
      <c r="D602">
        <v>-58.584026000000001</v>
      </c>
      <c r="J602">
        <v>28042405555.556</v>
      </c>
      <c r="K602">
        <v>-55.535172000000003</v>
      </c>
      <c r="L602">
        <v>-44.570492000000002</v>
      </c>
    </row>
    <row r="603" spans="2:12" x14ac:dyDescent="0.25">
      <c r="B603">
        <v>29396800000</v>
      </c>
      <c r="C603">
        <v>-68.804687999999999</v>
      </c>
      <c r="D603">
        <v>-56.365768000000003</v>
      </c>
      <c r="J603">
        <v>29396800000</v>
      </c>
      <c r="K603">
        <v>-57.942219000000001</v>
      </c>
      <c r="L603">
        <v>-45.775298999999997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8"/>
  <sheetViews>
    <sheetView topLeftCell="A112" workbookViewId="0">
      <selection activeCell="O115" sqref="O115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117</v>
      </c>
      <c r="B2" t="s">
        <v>102</v>
      </c>
      <c r="C2" t="s">
        <v>257</v>
      </c>
      <c r="D2" t="s">
        <v>261</v>
      </c>
      <c r="E2" s="10"/>
      <c r="G2" s="84" t="s">
        <v>279</v>
      </c>
      <c r="I2" s="50" t="s">
        <v>113</v>
      </c>
      <c r="J2" t="s">
        <v>102</v>
      </c>
      <c r="K2" t="s">
        <v>257</v>
      </c>
      <c r="L2" t="s">
        <v>261</v>
      </c>
      <c r="M2" s="10"/>
      <c r="O2" s="84" t="s">
        <v>279</v>
      </c>
      <c r="Q2" s="10"/>
    </row>
    <row r="3" spans="1:17" x14ac:dyDescent="0.25">
      <c r="B3" t="s">
        <v>256</v>
      </c>
      <c r="E3" s="10"/>
      <c r="G3" s="13"/>
      <c r="J3" t="s">
        <v>256</v>
      </c>
      <c r="M3" s="10"/>
      <c r="O3" s="13"/>
      <c r="Q3" s="10"/>
    </row>
    <row r="4" spans="1:17" x14ac:dyDescent="0.25">
      <c r="B4" t="s">
        <v>225</v>
      </c>
      <c r="C4" t="s">
        <v>266</v>
      </c>
      <c r="D4" t="s">
        <v>309</v>
      </c>
      <c r="E4" s="10"/>
      <c r="G4" s="41" t="s">
        <v>24</v>
      </c>
      <c r="J4" t="s">
        <v>225</v>
      </c>
      <c r="K4" t="s">
        <v>266</v>
      </c>
      <c r="L4" t="s">
        <v>310</v>
      </c>
      <c r="M4" s="10"/>
      <c r="O4" s="41" t="s">
        <v>24</v>
      </c>
      <c r="Q4" s="10"/>
    </row>
    <row r="5" spans="1:17" x14ac:dyDescent="0.25">
      <c r="B5" t="s">
        <v>103</v>
      </c>
      <c r="E5" s="10"/>
      <c r="F5" s="6" t="s">
        <v>22</v>
      </c>
      <c r="H5" s="6"/>
      <c r="J5" t="s">
        <v>103</v>
      </c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1Ix0L dBc Log Mag(dB)</v>
      </c>
      <c r="H6" s="35">
        <v>1</v>
      </c>
      <c r="M6" s="10"/>
      <c r="N6" s="6" t="s">
        <v>23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5.0129999999999999</v>
      </c>
      <c r="G7" s="6">
        <f t="shared" si="0"/>
        <v>-38.381374000000001</v>
      </c>
      <c r="H7" s="36">
        <f>ABS(AVERAGE(G7:G25)-(H6-1)*5)</f>
        <v>37.74845242105264</v>
      </c>
      <c r="J7" t="s">
        <v>104</v>
      </c>
      <c r="M7" s="10"/>
      <c r="N7" s="6">
        <f t="shared" ref="N7:N25" si="3">J33/1000000000</f>
        <v>5.0129999999999999</v>
      </c>
      <c r="O7" s="6">
        <f t="shared" si="1"/>
        <v>-52.346237000000002</v>
      </c>
      <c r="P7" s="36">
        <f>ABS(AVERAGE(O7:O25)-(P6-1)*5)</f>
        <v>40.024356105263159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5.8455555555555998</v>
      </c>
      <c r="G8" s="6">
        <f t="shared" si="0"/>
        <v>-44.972003999999998</v>
      </c>
      <c r="H8" s="6"/>
      <c r="J8" t="s">
        <v>23</v>
      </c>
      <c r="K8" t="s">
        <v>122</v>
      </c>
      <c r="M8" s="10"/>
      <c r="N8" s="6">
        <f t="shared" si="3"/>
        <v>5.8455555555555998</v>
      </c>
      <c r="O8" s="6">
        <f t="shared" si="1"/>
        <v>-47.374324999999999</v>
      </c>
      <c r="P8" s="6"/>
      <c r="Q8" s="10"/>
    </row>
    <row r="9" spans="1:17" x14ac:dyDescent="0.25">
      <c r="B9">
        <v>5013000000</v>
      </c>
      <c r="C9">
        <v>-9.1850299999999994</v>
      </c>
      <c r="E9" s="10"/>
      <c r="F9" s="6">
        <f t="shared" si="2"/>
        <v>6.6781111111111002</v>
      </c>
      <c r="G9" s="6">
        <f t="shared" si="0"/>
        <v>-48.676067000000003</v>
      </c>
      <c r="H9" s="6"/>
      <c r="J9">
        <v>5013000000</v>
      </c>
      <c r="K9">
        <v>-9.9233712999999995</v>
      </c>
      <c r="M9" s="10"/>
      <c r="N9" s="6">
        <f t="shared" si="3"/>
        <v>6.6781111111111002</v>
      </c>
      <c r="O9" s="6">
        <f t="shared" si="1"/>
        <v>-46.573639</v>
      </c>
      <c r="P9" s="6"/>
      <c r="Q9" s="10"/>
    </row>
    <row r="10" spans="1:17" x14ac:dyDescent="0.25">
      <c r="B10">
        <v>5560166666.6667004</v>
      </c>
      <c r="C10">
        <v>-9.3150920999999993</v>
      </c>
      <c r="E10" s="10"/>
      <c r="F10" s="6">
        <f t="shared" si="2"/>
        <v>7.5106666666667001</v>
      </c>
      <c r="G10" s="6">
        <f t="shared" si="0"/>
        <v>-51.450932000000002</v>
      </c>
      <c r="H10" s="6"/>
      <c r="J10">
        <v>5560166666.6667004</v>
      </c>
      <c r="K10">
        <v>-9.9333981999999992</v>
      </c>
      <c r="M10" s="10"/>
      <c r="N10" s="6">
        <f t="shared" si="3"/>
        <v>7.5106666666667001</v>
      </c>
      <c r="O10" s="6">
        <f t="shared" si="1"/>
        <v>-45.239657999999999</v>
      </c>
      <c r="P10" s="6"/>
      <c r="Q10" s="10"/>
    </row>
    <row r="11" spans="1:17" x14ac:dyDescent="0.25">
      <c r="B11">
        <v>6107333333.3332996</v>
      </c>
      <c r="C11">
        <v>-9.2006235000000007</v>
      </c>
      <c r="E11" s="10"/>
      <c r="F11" s="6">
        <f t="shared" si="2"/>
        <v>8.3432222222222006</v>
      </c>
      <c r="G11" s="6">
        <f t="shared" si="0"/>
        <v>-40.953960000000002</v>
      </c>
      <c r="H11" s="6"/>
      <c r="J11">
        <v>6107333333.3332996</v>
      </c>
      <c r="K11">
        <v>-9.7755784999999999</v>
      </c>
      <c r="M11" s="10"/>
      <c r="N11" s="6">
        <f t="shared" si="3"/>
        <v>8.3432222222222006</v>
      </c>
      <c r="O11" s="6">
        <f t="shared" si="1"/>
        <v>-45.858929000000003</v>
      </c>
      <c r="P11" s="6"/>
      <c r="Q11" s="10"/>
    </row>
    <row r="12" spans="1:17" x14ac:dyDescent="0.25">
      <c r="B12">
        <v>6654500000</v>
      </c>
      <c r="C12">
        <v>-9.2727146000000005</v>
      </c>
      <c r="E12" s="10"/>
      <c r="F12" s="6">
        <f t="shared" si="2"/>
        <v>9.1757777777777996</v>
      </c>
      <c r="G12" s="6">
        <f t="shared" si="0"/>
        <v>-35.492443000000002</v>
      </c>
      <c r="H12" s="6"/>
      <c r="J12">
        <v>6654500000</v>
      </c>
      <c r="K12">
        <v>-9.8609609999999996</v>
      </c>
      <c r="M12" s="10"/>
      <c r="N12" s="6">
        <f t="shared" si="3"/>
        <v>9.1757777777777996</v>
      </c>
      <c r="O12" s="6">
        <f t="shared" si="1"/>
        <v>-48.288131999999997</v>
      </c>
      <c r="P12" s="6"/>
      <c r="Q12" s="10"/>
    </row>
    <row r="13" spans="1:17" x14ac:dyDescent="0.25">
      <c r="B13">
        <v>7201666666.6667004</v>
      </c>
      <c r="C13">
        <v>-9.1875924999999992</v>
      </c>
      <c r="E13" s="10"/>
      <c r="F13" s="6">
        <f t="shared" si="2"/>
        <v>10.008333333333001</v>
      </c>
      <c r="G13" s="6">
        <f t="shared" si="0"/>
        <v>-35.402397000000001</v>
      </c>
      <c r="H13" s="6"/>
      <c r="J13">
        <v>7201666666.6667004</v>
      </c>
      <c r="K13">
        <v>-10.020621999999999</v>
      </c>
      <c r="M13" s="10"/>
      <c r="N13" s="6">
        <f t="shared" si="3"/>
        <v>10.008333333333001</v>
      </c>
      <c r="O13" s="6">
        <f t="shared" si="1"/>
        <v>-51.498116000000003</v>
      </c>
      <c r="P13" s="6"/>
      <c r="Q13" s="10"/>
    </row>
    <row r="14" spans="1:17" x14ac:dyDescent="0.25">
      <c r="B14">
        <v>7748833333.3332996</v>
      </c>
      <c r="C14">
        <v>-9.1398457999999998</v>
      </c>
      <c r="E14" s="10"/>
      <c r="F14" s="6">
        <f t="shared" si="2"/>
        <v>10.840888888888999</v>
      </c>
      <c r="G14" s="6">
        <f t="shared" si="0"/>
        <v>-36.859005000000003</v>
      </c>
      <c r="H14" s="6"/>
      <c r="J14">
        <v>7748833333.3332996</v>
      </c>
      <c r="K14">
        <v>-10.246017999999999</v>
      </c>
      <c r="M14" s="10"/>
      <c r="N14" s="6">
        <f t="shared" si="3"/>
        <v>10.840888888888999</v>
      </c>
      <c r="O14" s="6">
        <f t="shared" si="1"/>
        <v>-52.857719000000003</v>
      </c>
      <c r="P14" s="6"/>
      <c r="Q14" s="10"/>
    </row>
    <row r="15" spans="1:17" x14ac:dyDescent="0.25">
      <c r="B15">
        <v>8296000000</v>
      </c>
      <c r="C15">
        <v>-9.3260813000000002</v>
      </c>
      <c r="E15" s="10"/>
      <c r="F15" s="6">
        <f t="shared" si="2"/>
        <v>11.673444444444</v>
      </c>
      <c r="G15" s="6">
        <f t="shared" si="0"/>
        <v>-42.186863000000002</v>
      </c>
      <c r="H15" s="6"/>
      <c r="J15">
        <v>8296000000</v>
      </c>
      <c r="K15">
        <v>-10.175096</v>
      </c>
      <c r="M15" s="10"/>
      <c r="N15" s="6">
        <f t="shared" si="3"/>
        <v>11.673444444444</v>
      </c>
      <c r="O15" s="6">
        <f t="shared" si="1"/>
        <v>-44.478966</v>
      </c>
      <c r="P15" s="6"/>
      <c r="Q15" s="10"/>
    </row>
    <row r="16" spans="1:17" x14ac:dyDescent="0.25">
      <c r="B16">
        <v>8843166666.6667004</v>
      </c>
      <c r="C16">
        <v>-9.5278845000000008</v>
      </c>
      <c r="E16" s="10"/>
      <c r="F16" s="6">
        <f t="shared" si="2"/>
        <v>12.506</v>
      </c>
      <c r="G16" s="6">
        <f t="shared" si="0"/>
        <v>-50.271048999999998</v>
      </c>
      <c r="H16" s="6"/>
      <c r="J16">
        <v>8843166666.6667004</v>
      </c>
      <c r="K16">
        <v>-10.141825000000001</v>
      </c>
      <c r="M16" s="10"/>
      <c r="N16" s="6">
        <f t="shared" si="3"/>
        <v>12.506</v>
      </c>
      <c r="O16" s="6">
        <f t="shared" si="1"/>
        <v>-39.416283</v>
      </c>
      <c r="P16" s="6"/>
      <c r="Q16" s="10"/>
    </row>
    <row r="17" spans="2:17" x14ac:dyDescent="0.25">
      <c r="B17">
        <v>9390333333.3332996</v>
      </c>
      <c r="C17">
        <v>-9.6471195000000005</v>
      </c>
      <c r="E17" s="10"/>
      <c r="F17" s="6">
        <f t="shared" si="2"/>
        <v>13.338555555555999</v>
      </c>
      <c r="G17" s="6">
        <f t="shared" si="0"/>
        <v>-50.997520000000002</v>
      </c>
      <c r="H17" s="6"/>
      <c r="J17">
        <v>9390333333.3332996</v>
      </c>
      <c r="K17">
        <v>-10.226539000000001</v>
      </c>
      <c r="M17" s="10"/>
      <c r="N17" s="6">
        <f t="shared" si="3"/>
        <v>13.338555555555999</v>
      </c>
      <c r="O17" s="6">
        <f t="shared" si="1"/>
        <v>-36.123427999999997</v>
      </c>
      <c r="P17" s="6"/>
      <c r="Q17" s="10"/>
    </row>
    <row r="18" spans="2:17" x14ac:dyDescent="0.25">
      <c r="B18">
        <v>9937500000</v>
      </c>
      <c r="C18">
        <v>-9.7625426999999991</v>
      </c>
      <c r="E18" s="10"/>
      <c r="F18" s="6">
        <f t="shared" si="2"/>
        <v>14.171111111110999</v>
      </c>
      <c r="G18" s="6">
        <f t="shared" si="0"/>
        <v>-40.640281999999999</v>
      </c>
      <c r="H18" s="6"/>
      <c r="J18">
        <v>9937500000</v>
      </c>
      <c r="K18">
        <v>-10.365392</v>
      </c>
      <c r="M18" s="10"/>
      <c r="N18" s="6">
        <f t="shared" si="3"/>
        <v>14.171111111110999</v>
      </c>
      <c r="O18" s="6">
        <f t="shared" si="1"/>
        <v>-32.011043999999998</v>
      </c>
      <c r="P18" s="6"/>
      <c r="Q18" s="10"/>
    </row>
    <row r="19" spans="2:17" x14ac:dyDescent="0.25">
      <c r="B19">
        <v>10484666666.667</v>
      </c>
      <c r="C19">
        <v>-9.7838650000000005</v>
      </c>
      <c r="E19" s="10"/>
      <c r="F19" s="6">
        <f t="shared" si="2"/>
        <v>15.003666666667</v>
      </c>
      <c r="G19" s="6">
        <f t="shared" si="0"/>
        <v>-27.907575999999999</v>
      </c>
      <c r="H19" s="6"/>
      <c r="J19">
        <v>10484666666.667</v>
      </c>
      <c r="K19">
        <v>-10.399518</v>
      </c>
      <c r="M19" s="10"/>
      <c r="N19" s="6">
        <f t="shared" si="3"/>
        <v>15.003666666667</v>
      </c>
      <c r="O19" s="6">
        <f t="shared" si="1"/>
        <v>-28.011053</v>
      </c>
      <c r="P19" s="6"/>
      <c r="Q19" s="10"/>
    </row>
    <row r="20" spans="2:17" x14ac:dyDescent="0.25">
      <c r="B20">
        <v>11031833333.333</v>
      </c>
      <c r="C20">
        <v>-9.8557892000000002</v>
      </c>
      <c r="E20" s="10"/>
      <c r="F20" s="6">
        <f t="shared" si="2"/>
        <v>15.836222222222</v>
      </c>
      <c r="G20" s="6">
        <f t="shared" si="0"/>
        <v>-23.823340999999999</v>
      </c>
      <c r="H20" s="6"/>
      <c r="J20">
        <v>11031833333.333</v>
      </c>
      <c r="K20">
        <v>-10.486091</v>
      </c>
      <c r="M20" s="10"/>
      <c r="N20" s="6">
        <f t="shared" si="3"/>
        <v>15.836222222222</v>
      </c>
      <c r="O20" s="6">
        <f t="shared" si="1"/>
        <v>-25.760657999999999</v>
      </c>
      <c r="P20" s="6"/>
      <c r="Q20" s="10"/>
    </row>
    <row r="21" spans="2:17" x14ac:dyDescent="0.25">
      <c r="B21">
        <v>11579000000</v>
      </c>
      <c r="C21">
        <v>-9.8224049000000004</v>
      </c>
      <c r="E21" s="10"/>
      <c r="F21" s="6">
        <f t="shared" si="2"/>
        <v>16.668777777778001</v>
      </c>
      <c r="G21" s="6">
        <f t="shared" si="0"/>
        <v>-22.960668999999999</v>
      </c>
      <c r="H21" s="6"/>
      <c r="J21">
        <v>11579000000</v>
      </c>
      <c r="K21">
        <v>-10.46274</v>
      </c>
      <c r="M21" s="10"/>
      <c r="N21" s="6">
        <f t="shared" si="3"/>
        <v>16.668777777778001</v>
      </c>
      <c r="O21" s="6">
        <f t="shared" si="1"/>
        <v>-25.248089</v>
      </c>
      <c r="P21" s="6"/>
      <c r="Q21" s="10"/>
    </row>
    <row r="22" spans="2:17" x14ac:dyDescent="0.25">
      <c r="B22">
        <v>12126166666.667</v>
      </c>
      <c r="C22">
        <v>-10.079485</v>
      </c>
      <c r="E22" s="10"/>
      <c r="F22" s="6">
        <f t="shared" si="2"/>
        <v>17.501333333333001</v>
      </c>
      <c r="G22" s="6">
        <f t="shared" si="0"/>
        <v>-28.024052000000001</v>
      </c>
      <c r="H22" s="6"/>
      <c r="J22">
        <v>12126166666.667</v>
      </c>
      <c r="K22">
        <v>-10.599793</v>
      </c>
      <c r="M22" s="10"/>
      <c r="N22" s="6">
        <f t="shared" si="3"/>
        <v>17.501333333333001</v>
      </c>
      <c r="O22" s="6">
        <f t="shared" si="1"/>
        <v>-24.675062</v>
      </c>
      <c r="P22" s="6"/>
      <c r="Q22" s="10"/>
    </row>
    <row r="23" spans="2:17" x14ac:dyDescent="0.25">
      <c r="B23">
        <v>12673333333.333</v>
      </c>
      <c r="C23">
        <v>-10.408395000000001</v>
      </c>
      <c r="E23" s="10"/>
      <c r="F23" s="6">
        <f t="shared" si="2"/>
        <v>18.333888888889</v>
      </c>
      <c r="G23" s="6">
        <f t="shared" si="0"/>
        <v>-32.135941000000003</v>
      </c>
      <c r="H23" s="6"/>
      <c r="J23">
        <v>12673333333.333</v>
      </c>
      <c r="K23">
        <v>-10.814114</v>
      </c>
      <c r="M23" s="10"/>
      <c r="N23" s="6">
        <f t="shared" si="3"/>
        <v>18.333888888889</v>
      </c>
      <c r="O23" s="6">
        <f t="shared" si="1"/>
        <v>-44.347000000000001</v>
      </c>
      <c r="P23" s="6"/>
      <c r="Q23" s="10"/>
    </row>
    <row r="24" spans="2:17" x14ac:dyDescent="0.25">
      <c r="B24">
        <v>13220500000</v>
      </c>
      <c r="C24">
        <v>-10.844652999999999</v>
      </c>
      <c r="E24" s="10"/>
      <c r="F24" s="6">
        <f t="shared" si="2"/>
        <v>19.166444444444</v>
      </c>
      <c r="G24" s="6">
        <f t="shared" si="0"/>
        <v>-34.052582000000001</v>
      </c>
      <c r="H24" s="6"/>
      <c r="J24">
        <v>13220500000</v>
      </c>
      <c r="K24">
        <v>-11.087338000000001</v>
      </c>
      <c r="M24" s="10"/>
      <c r="N24" s="6">
        <f t="shared" si="3"/>
        <v>19.166444444444</v>
      </c>
      <c r="O24" s="6">
        <f t="shared" si="1"/>
        <v>-35.518658000000002</v>
      </c>
      <c r="P24" s="6"/>
      <c r="Q24" s="10"/>
    </row>
    <row r="25" spans="2:17" x14ac:dyDescent="0.25">
      <c r="B25">
        <v>13767666666.667</v>
      </c>
      <c r="C25">
        <v>-10.41709</v>
      </c>
      <c r="E25" s="10"/>
      <c r="F25" s="6">
        <f t="shared" si="2"/>
        <v>19.998999999999999</v>
      </c>
      <c r="G25" s="6">
        <f t="shared" si="0"/>
        <v>-32.032539</v>
      </c>
      <c r="H25" s="6"/>
      <c r="J25">
        <v>13767666666.667</v>
      </c>
      <c r="K25">
        <v>-10.958399999999999</v>
      </c>
      <c r="M25" s="10"/>
      <c r="N25" s="6">
        <f t="shared" si="3"/>
        <v>19.998999999999999</v>
      </c>
      <c r="O25" s="6">
        <f t="shared" si="1"/>
        <v>-34.835769999999997</v>
      </c>
      <c r="P25" s="6"/>
      <c r="Q25" s="10"/>
    </row>
    <row r="26" spans="2:17" x14ac:dyDescent="0.25">
      <c r="B26">
        <v>14314833333.333</v>
      </c>
      <c r="C26">
        <v>-10.723136</v>
      </c>
      <c r="E26" s="10"/>
      <c r="F26" s="6" t="s">
        <v>25</v>
      </c>
      <c r="H26" s="6"/>
      <c r="J26">
        <v>14314833333.333</v>
      </c>
      <c r="K26">
        <v>-11.060684999999999</v>
      </c>
      <c r="M26" s="10"/>
      <c r="N26" s="6" t="s">
        <v>25</v>
      </c>
      <c r="P26" s="6"/>
      <c r="Q26" s="10"/>
    </row>
    <row r="27" spans="2:17" x14ac:dyDescent="0.25">
      <c r="B27">
        <v>14862000000</v>
      </c>
      <c r="C27">
        <v>-10.794782</v>
      </c>
      <c r="E27" s="10"/>
      <c r="H27" s="6"/>
      <c r="J27">
        <v>14862000000</v>
      </c>
      <c r="K27">
        <v>-11.01834</v>
      </c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6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2Ix0L dBc Log Mag(dB)</v>
      </c>
      <c r="H30" s="35">
        <v>2</v>
      </c>
      <c r="M30" s="10"/>
      <c r="N30" s="6" t="s">
        <v>23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5.0129999999999999</v>
      </c>
      <c r="G31" s="6">
        <f t="shared" si="4"/>
        <v>-49.992485000000002</v>
      </c>
      <c r="H31" s="36">
        <f>ABS(AVERAGE(G31:G49)-(H30-1)*15)</f>
        <v>70.580231473684222</v>
      </c>
      <c r="J31" t="s">
        <v>22</v>
      </c>
      <c r="M31" s="10"/>
      <c r="N31" s="6">
        <f t="shared" ref="N31:N49" si="7">J57/1000000000</f>
        <v>5.0129999999999999</v>
      </c>
      <c r="O31" s="6">
        <f t="shared" si="5"/>
        <v>-53.118209999999998</v>
      </c>
      <c r="P31" s="36">
        <f>ABS(AVERAGE(O31:O49)-(P30-1)*15)</f>
        <v>65.73914610526316</v>
      </c>
      <c r="Q31" s="10"/>
    </row>
    <row r="32" spans="2:17" x14ac:dyDescent="0.25">
      <c r="B32" t="s">
        <v>23</v>
      </c>
      <c r="C32" t="s">
        <v>124</v>
      </c>
      <c r="D32" t="s">
        <v>30</v>
      </c>
      <c r="E32" s="10"/>
      <c r="F32" s="6">
        <f t="shared" si="6"/>
        <v>5.2900277777777998</v>
      </c>
      <c r="G32" s="6">
        <f t="shared" si="4"/>
        <v>-51.767673000000002</v>
      </c>
      <c r="H32" s="6"/>
      <c r="J32" t="s">
        <v>23</v>
      </c>
      <c r="K32" t="s">
        <v>124</v>
      </c>
      <c r="L32" t="s">
        <v>30</v>
      </c>
      <c r="M32" s="10"/>
      <c r="N32" s="6">
        <f t="shared" si="7"/>
        <v>5.2900277777777998</v>
      </c>
      <c r="O32" s="6">
        <f t="shared" si="5"/>
        <v>-52.758834999999998</v>
      </c>
      <c r="P32" s="6"/>
      <c r="Q32" s="10"/>
    </row>
    <row r="33" spans="2:17" x14ac:dyDescent="0.25">
      <c r="B33">
        <v>5013000000</v>
      </c>
      <c r="C33">
        <v>-47.566401999999997</v>
      </c>
      <c r="D33">
        <v>-38.381374000000001</v>
      </c>
      <c r="E33" s="10"/>
      <c r="F33" s="6">
        <f t="shared" si="6"/>
        <v>5.5670555555556005</v>
      </c>
      <c r="G33" s="6">
        <f t="shared" si="4"/>
        <v>-52.646110999999998</v>
      </c>
      <c r="H33" s="6"/>
      <c r="J33">
        <v>5013000000</v>
      </c>
      <c r="K33">
        <v>-62.269607999999998</v>
      </c>
      <c r="L33">
        <v>-52.346237000000002</v>
      </c>
      <c r="M33" s="10"/>
      <c r="N33" s="6">
        <f t="shared" si="7"/>
        <v>5.5670555555556005</v>
      </c>
      <c r="O33" s="6">
        <f t="shared" si="5"/>
        <v>-51.051476000000001</v>
      </c>
      <c r="P33" s="6"/>
      <c r="Q33" s="10"/>
    </row>
    <row r="34" spans="2:17" x14ac:dyDescent="0.25">
      <c r="B34">
        <v>5845555555.5556002</v>
      </c>
      <c r="C34">
        <v>-54.287098</v>
      </c>
      <c r="D34">
        <v>-44.972003999999998</v>
      </c>
      <c r="E34" s="10"/>
      <c r="F34" s="6">
        <f t="shared" si="6"/>
        <v>5.8440833333333</v>
      </c>
      <c r="G34" s="6">
        <f t="shared" si="4"/>
        <v>-57.073261000000002</v>
      </c>
      <c r="H34" s="6"/>
      <c r="J34">
        <v>5845555555.5556002</v>
      </c>
      <c r="K34">
        <v>-57.307724</v>
      </c>
      <c r="L34">
        <v>-47.374324999999999</v>
      </c>
      <c r="M34" s="10"/>
      <c r="N34" s="6">
        <f t="shared" si="7"/>
        <v>5.8440833333333</v>
      </c>
      <c r="O34" s="6">
        <f t="shared" si="5"/>
        <v>-49.610343999999998</v>
      </c>
      <c r="P34" s="6"/>
      <c r="Q34" s="10"/>
    </row>
    <row r="35" spans="2:17" x14ac:dyDescent="0.25">
      <c r="B35">
        <v>6678111111.1111002</v>
      </c>
      <c r="C35">
        <v>-57.876690000000004</v>
      </c>
      <c r="D35">
        <v>-48.676067000000003</v>
      </c>
      <c r="E35" s="10"/>
      <c r="F35" s="6">
        <f t="shared" si="6"/>
        <v>6.1211111111110998</v>
      </c>
      <c r="G35" s="6">
        <f t="shared" si="4"/>
        <v>-60.814990999999999</v>
      </c>
      <c r="H35" s="6"/>
      <c r="J35">
        <v>6678111111.1111002</v>
      </c>
      <c r="K35">
        <v>-56.349215999999998</v>
      </c>
      <c r="L35">
        <v>-46.573639</v>
      </c>
      <c r="M35" s="10"/>
      <c r="N35" s="6">
        <f t="shared" si="7"/>
        <v>6.1211111111110998</v>
      </c>
      <c r="O35" s="6">
        <f t="shared" si="5"/>
        <v>-49.550300999999997</v>
      </c>
      <c r="P35" s="6"/>
      <c r="Q35" s="10"/>
    </row>
    <row r="36" spans="2:17" x14ac:dyDescent="0.25">
      <c r="B36">
        <v>7510666666.6667004</v>
      </c>
      <c r="C36">
        <v>-60.723647999999997</v>
      </c>
      <c r="D36">
        <v>-51.450932000000002</v>
      </c>
      <c r="E36" s="10"/>
      <c r="F36" s="6">
        <f t="shared" si="6"/>
        <v>6.3981388888888997</v>
      </c>
      <c r="G36" s="6">
        <f t="shared" si="4"/>
        <v>-54.537253999999997</v>
      </c>
      <c r="H36" s="6"/>
      <c r="J36">
        <v>7510666666.6667004</v>
      </c>
      <c r="K36">
        <v>-55.100619999999999</v>
      </c>
      <c r="L36">
        <v>-45.239657999999999</v>
      </c>
      <c r="M36" s="10"/>
      <c r="N36" s="6">
        <f t="shared" si="7"/>
        <v>6.3981388888888997</v>
      </c>
      <c r="O36" s="6">
        <f t="shared" si="5"/>
        <v>-50.132092</v>
      </c>
      <c r="P36" s="6"/>
      <c r="Q36" s="10"/>
    </row>
    <row r="37" spans="2:17" x14ac:dyDescent="0.25">
      <c r="B37">
        <v>8343222222.2222004</v>
      </c>
      <c r="C37">
        <v>-50.141551999999997</v>
      </c>
      <c r="D37">
        <v>-40.953960000000002</v>
      </c>
      <c r="E37" s="10"/>
      <c r="F37" s="6">
        <f t="shared" si="6"/>
        <v>6.6751666666667004</v>
      </c>
      <c r="G37" s="6">
        <f t="shared" si="4"/>
        <v>-51.696724000000003</v>
      </c>
      <c r="H37" s="6"/>
      <c r="J37">
        <v>8343222222.2222004</v>
      </c>
      <c r="K37">
        <v>-55.879550999999999</v>
      </c>
      <c r="L37">
        <v>-45.858929000000003</v>
      </c>
      <c r="M37" s="10"/>
      <c r="N37" s="6">
        <f t="shared" si="7"/>
        <v>6.6751666666667004</v>
      </c>
      <c r="O37" s="6">
        <f t="shared" si="5"/>
        <v>-49.713818000000003</v>
      </c>
      <c r="P37" s="6"/>
      <c r="Q37" s="10"/>
    </row>
    <row r="38" spans="2:17" x14ac:dyDescent="0.25">
      <c r="B38">
        <v>9175777777.7777996</v>
      </c>
      <c r="C38">
        <v>-44.632289999999998</v>
      </c>
      <c r="D38">
        <v>-35.492443000000002</v>
      </c>
      <c r="E38" s="10"/>
      <c r="F38" s="6">
        <f t="shared" si="6"/>
        <v>6.9521944444443999</v>
      </c>
      <c r="G38" s="6">
        <f t="shared" si="4"/>
        <v>-49.781844999999997</v>
      </c>
      <c r="H38" s="6"/>
      <c r="J38">
        <v>9175777777.7777996</v>
      </c>
      <c r="K38">
        <v>-58.534148999999999</v>
      </c>
      <c r="L38">
        <v>-48.288131999999997</v>
      </c>
      <c r="M38" s="10"/>
      <c r="N38" s="6">
        <f t="shared" si="7"/>
        <v>6.9521944444443999</v>
      </c>
      <c r="O38" s="6">
        <f t="shared" si="5"/>
        <v>-50.112293000000001</v>
      </c>
      <c r="P38" s="6"/>
      <c r="Q38" s="10"/>
    </row>
    <row r="39" spans="2:17" x14ac:dyDescent="0.25">
      <c r="B39">
        <v>10008333333.333</v>
      </c>
      <c r="C39">
        <v>-44.728476999999998</v>
      </c>
      <c r="D39">
        <v>-35.402397000000001</v>
      </c>
      <c r="E39" s="10"/>
      <c r="F39" s="6">
        <f t="shared" si="6"/>
        <v>7.2292222222222007</v>
      </c>
      <c r="G39" s="6">
        <f t="shared" si="4"/>
        <v>-47.169002999999996</v>
      </c>
      <c r="H39" s="6"/>
      <c r="J39">
        <v>10008333333.333</v>
      </c>
      <c r="K39">
        <v>-61.673209999999997</v>
      </c>
      <c r="L39">
        <v>-51.498116000000003</v>
      </c>
      <c r="M39" s="10"/>
      <c r="N39" s="6">
        <f t="shared" si="7"/>
        <v>7.2292222222222007</v>
      </c>
      <c r="O39" s="6">
        <f t="shared" si="5"/>
        <v>-50.013973</v>
      </c>
      <c r="P39" s="6"/>
      <c r="Q39" s="10"/>
    </row>
    <row r="40" spans="2:17" x14ac:dyDescent="0.25">
      <c r="B40">
        <v>10840888888.889</v>
      </c>
      <c r="C40">
        <v>-46.386890000000001</v>
      </c>
      <c r="D40">
        <v>-36.859005000000003</v>
      </c>
      <c r="E40" s="10"/>
      <c r="F40" s="6">
        <f t="shared" si="6"/>
        <v>7.5062499999999996</v>
      </c>
      <c r="G40" s="6">
        <f t="shared" si="4"/>
        <v>-49.446739000000001</v>
      </c>
      <c r="H40" s="6"/>
      <c r="J40">
        <v>10840888888.889</v>
      </c>
      <c r="K40">
        <v>-62.999546000000002</v>
      </c>
      <c r="L40">
        <v>-52.857719000000003</v>
      </c>
      <c r="M40" s="10"/>
      <c r="N40" s="6">
        <f t="shared" si="7"/>
        <v>7.5062499999999996</v>
      </c>
      <c r="O40" s="6">
        <f t="shared" si="5"/>
        <v>-48.708083999999999</v>
      </c>
      <c r="P40" s="6"/>
      <c r="Q40" s="10"/>
    </row>
    <row r="41" spans="2:17" x14ac:dyDescent="0.25">
      <c r="B41">
        <v>11673444444.444</v>
      </c>
      <c r="C41">
        <v>-51.833984000000001</v>
      </c>
      <c r="D41">
        <v>-42.186863000000002</v>
      </c>
      <c r="E41" s="10"/>
      <c r="F41" s="6">
        <f t="shared" si="6"/>
        <v>7.7832777777777995</v>
      </c>
      <c r="G41" s="6">
        <f t="shared" si="4"/>
        <v>-47.875385000000001</v>
      </c>
      <c r="H41" s="6"/>
      <c r="J41">
        <v>11673444444.444</v>
      </c>
      <c r="K41">
        <v>-54.705505000000002</v>
      </c>
      <c r="L41">
        <v>-44.478966</v>
      </c>
      <c r="M41" s="10"/>
      <c r="N41" s="6">
        <f t="shared" si="7"/>
        <v>7.7832777777777995</v>
      </c>
      <c r="O41" s="6">
        <f t="shared" si="5"/>
        <v>-49.699233999999997</v>
      </c>
      <c r="P41" s="6"/>
      <c r="Q41" s="10"/>
    </row>
    <row r="42" spans="2:17" x14ac:dyDescent="0.25">
      <c r="B42">
        <v>12506000000</v>
      </c>
      <c r="C42">
        <v>-60.033591999999999</v>
      </c>
      <c r="D42">
        <v>-50.271048999999998</v>
      </c>
      <c r="E42" s="10"/>
      <c r="F42" s="6">
        <f t="shared" si="6"/>
        <v>8.0603055555555994</v>
      </c>
      <c r="G42" s="6">
        <f t="shared" si="4"/>
        <v>-53.173755999999997</v>
      </c>
      <c r="H42" s="6"/>
      <c r="J42">
        <v>12506000000</v>
      </c>
      <c r="K42">
        <v>-49.781677000000002</v>
      </c>
      <c r="L42">
        <v>-39.416283</v>
      </c>
      <c r="M42" s="10"/>
      <c r="N42" s="6">
        <f t="shared" si="7"/>
        <v>8.0603055555555994</v>
      </c>
      <c r="O42" s="6">
        <f t="shared" si="5"/>
        <v>-51.090443</v>
      </c>
      <c r="P42" s="6"/>
      <c r="Q42" s="10"/>
    </row>
    <row r="43" spans="2:17" x14ac:dyDescent="0.25">
      <c r="B43">
        <v>13338555555.556</v>
      </c>
      <c r="C43">
        <v>-60.781387000000002</v>
      </c>
      <c r="D43">
        <v>-50.997520000000002</v>
      </c>
      <c r="E43" s="10"/>
      <c r="F43" s="6">
        <f t="shared" si="6"/>
        <v>8.3373333333332997</v>
      </c>
      <c r="G43" s="6">
        <f t="shared" si="4"/>
        <v>-60.079329999999999</v>
      </c>
      <c r="H43" s="6"/>
      <c r="J43">
        <v>13338555555.556</v>
      </c>
      <c r="K43">
        <v>-46.522945</v>
      </c>
      <c r="L43">
        <v>-36.123427999999997</v>
      </c>
      <c r="M43" s="10"/>
      <c r="N43" s="6">
        <f t="shared" si="7"/>
        <v>8.3373333333332997</v>
      </c>
      <c r="O43" s="6">
        <f t="shared" si="5"/>
        <v>-52.678581000000001</v>
      </c>
      <c r="P43" s="6"/>
      <c r="Q43" s="10"/>
    </row>
    <row r="44" spans="2:17" x14ac:dyDescent="0.25">
      <c r="B44">
        <v>14171111111.111</v>
      </c>
      <c r="C44">
        <v>-50.496071000000001</v>
      </c>
      <c r="D44">
        <v>-40.640281999999999</v>
      </c>
      <c r="E44" s="10"/>
      <c r="F44" s="6">
        <f t="shared" si="6"/>
        <v>8.6143611111110996</v>
      </c>
      <c r="G44" s="6">
        <f t="shared" si="4"/>
        <v>-67.264876999999998</v>
      </c>
      <c r="H44" s="6"/>
      <c r="J44">
        <v>14171111111.111</v>
      </c>
      <c r="K44">
        <v>-42.497131000000003</v>
      </c>
      <c r="L44">
        <v>-32.011043999999998</v>
      </c>
      <c r="M44" s="10"/>
      <c r="N44" s="6">
        <f t="shared" si="7"/>
        <v>8.6143611111110996</v>
      </c>
      <c r="O44" s="6">
        <f t="shared" si="5"/>
        <v>-51.843322999999998</v>
      </c>
      <c r="P44" s="6"/>
      <c r="Q44" s="10"/>
    </row>
    <row r="45" spans="2:17" x14ac:dyDescent="0.25">
      <c r="B45">
        <v>15003666666.667</v>
      </c>
      <c r="C45">
        <v>-37.729979999999998</v>
      </c>
      <c r="D45">
        <v>-27.907575999999999</v>
      </c>
      <c r="E45" s="10"/>
      <c r="F45" s="6">
        <f t="shared" si="6"/>
        <v>8.8913888888889012</v>
      </c>
      <c r="G45" s="6">
        <f t="shared" si="4"/>
        <v>-67.777152999999998</v>
      </c>
      <c r="H45" s="6"/>
      <c r="J45">
        <v>15003666666.667</v>
      </c>
      <c r="K45">
        <v>-38.473793000000001</v>
      </c>
      <c r="L45">
        <v>-28.011053</v>
      </c>
      <c r="M45" s="10"/>
      <c r="N45" s="6">
        <f t="shared" si="7"/>
        <v>8.8913888888889012</v>
      </c>
      <c r="O45" s="6">
        <f t="shared" si="5"/>
        <v>-50.871552000000001</v>
      </c>
      <c r="P45" s="6"/>
      <c r="Q45" s="10"/>
    </row>
    <row r="46" spans="2:17" x14ac:dyDescent="0.25">
      <c r="B46">
        <v>15836222222.222</v>
      </c>
      <c r="C46">
        <v>-33.902828</v>
      </c>
      <c r="D46">
        <v>-23.823340999999999</v>
      </c>
      <c r="E46" s="10"/>
      <c r="F46" s="6">
        <f t="shared" si="6"/>
        <v>9.1684166666667011</v>
      </c>
      <c r="G46" s="6">
        <f t="shared" si="4"/>
        <v>-60.291198999999999</v>
      </c>
      <c r="H46" s="6"/>
      <c r="J46">
        <v>15836222222.222</v>
      </c>
      <c r="K46">
        <v>-36.360450999999998</v>
      </c>
      <c r="L46">
        <v>-25.760657999999999</v>
      </c>
      <c r="M46" s="10"/>
      <c r="N46" s="6">
        <f t="shared" si="7"/>
        <v>9.1684166666667011</v>
      </c>
      <c r="O46" s="6">
        <f t="shared" si="5"/>
        <v>-50.611331999999997</v>
      </c>
      <c r="P46" s="6"/>
      <c r="Q46" s="10"/>
    </row>
    <row r="47" spans="2:17" x14ac:dyDescent="0.25">
      <c r="B47">
        <v>16668777777.778</v>
      </c>
      <c r="C47">
        <v>-33.369064000000002</v>
      </c>
      <c r="D47">
        <v>-22.960668999999999</v>
      </c>
      <c r="E47" s="10"/>
      <c r="F47" s="6">
        <f t="shared" si="6"/>
        <v>9.4454444444444015</v>
      </c>
      <c r="G47" s="6">
        <f t="shared" si="4"/>
        <v>-59.460033000000003</v>
      </c>
      <c r="H47" s="6"/>
      <c r="J47">
        <v>16668777777.778</v>
      </c>
      <c r="K47">
        <v>-36.062201999999999</v>
      </c>
      <c r="L47">
        <v>-25.248089</v>
      </c>
      <c r="M47" s="10"/>
      <c r="N47" s="6">
        <f t="shared" si="7"/>
        <v>9.4454444444444015</v>
      </c>
      <c r="O47" s="6">
        <f t="shared" si="5"/>
        <v>-50.669772999999999</v>
      </c>
      <c r="P47" s="6"/>
      <c r="Q47" s="10"/>
    </row>
    <row r="48" spans="2:17" x14ac:dyDescent="0.25">
      <c r="B48">
        <v>17501333333.333</v>
      </c>
      <c r="C48">
        <v>-38.868706000000003</v>
      </c>
      <c r="D48">
        <v>-28.024052000000001</v>
      </c>
      <c r="E48" s="10"/>
      <c r="F48" s="6">
        <f t="shared" si="6"/>
        <v>9.7224722222221995</v>
      </c>
      <c r="G48" s="6">
        <f t="shared" si="4"/>
        <v>-58.162598000000003</v>
      </c>
      <c r="H48" s="6"/>
      <c r="J48">
        <v>17501333333.333</v>
      </c>
      <c r="K48">
        <v>-35.762402000000002</v>
      </c>
      <c r="L48">
        <v>-24.675062</v>
      </c>
      <c r="M48" s="10"/>
      <c r="N48" s="6">
        <f t="shared" si="7"/>
        <v>9.7224722222221995</v>
      </c>
      <c r="O48" s="6">
        <f t="shared" si="5"/>
        <v>-50.666794000000003</v>
      </c>
      <c r="P48" s="6"/>
      <c r="Q48" s="10"/>
    </row>
    <row r="49" spans="2:17" x14ac:dyDescent="0.25">
      <c r="B49">
        <v>18333888888.889</v>
      </c>
      <c r="C49">
        <v>-42.553027999999998</v>
      </c>
      <c r="D49">
        <v>-32.135941000000003</v>
      </c>
      <c r="E49" s="10"/>
      <c r="F49" s="6">
        <f t="shared" si="6"/>
        <v>9.9994999999999994</v>
      </c>
      <c r="G49" s="6">
        <f t="shared" si="4"/>
        <v>-57.013981000000001</v>
      </c>
      <c r="H49" s="6"/>
      <c r="J49">
        <v>18333888888.889</v>
      </c>
      <c r="K49">
        <v>-55.305401000000003</v>
      </c>
      <c r="L49">
        <v>-44.347000000000001</v>
      </c>
      <c r="M49" s="10"/>
      <c r="N49" s="6">
        <f t="shared" si="7"/>
        <v>9.9994999999999994</v>
      </c>
      <c r="O49" s="6">
        <f t="shared" si="5"/>
        <v>-51.143318000000001</v>
      </c>
      <c r="P49" s="6"/>
      <c r="Q49" s="10"/>
    </row>
    <row r="50" spans="2:17" x14ac:dyDescent="0.25">
      <c r="B50">
        <v>19166444444.444</v>
      </c>
      <c r="C50">
        <v>-44.775719000000002</v>
      </c>
      <c r="D50">
        <v>-34.052582000000001</v>
      </c>
      <c r="E50" s="10"/>
      <c r="F50" s="6" t="s">
        <v>25</v>
      </c>
      <c r="H50" s="6"/>
      <c r="J50">
        <v>19166444444.444</v>
      </c>
      <c r="K50">
        <v>-46.579346000000001</v>
      </c>
      <c r="L50">
        <v>-35.518658000000002</v>
      </c>
      <c r="M50" s="10"/>
      <c r="N50" s="6" t="s">
        <v>25</v>
      </c>
      <c r="P50" s="6"/>
      <c r="Q50" s="10"/>
    </row>
    <row r="51" spans="2:17" x14ac:dyDescent="0.25">
      <c r="B51">
        <v>19999000000</v>
      </c>
      <c r="C51">
        <v>-42.82732</v>
      </c>
      <c r="D51">
        <v>-32.032539</v>
      </c>
      <c r="E51" s="10"/>
      <c r="H51" s="6"/>
      <c r="J51">
        <v>19999000000</v>
      </c>
      <c r="K51">
        <v>-45.854111000000003</v>
      </c>
      <c r="L51">
        <v>-34.835769999999997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6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3Ix0L dBc Log Mag(dB)</v>
      </c>
      <c r="H54" s="35">
        <v>3</v>
      </c>
      <c r="M54" s="8"/>
      <c r="N54" s="6" t="s">
        <v>23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2.0110000000000001</v>
      </c>
      <c r="G55" s="6">
        <f>D81</f>
        <v>-70.994560000000007</v>
      </c>
      <c r="H55" s="36">
        <f>ABS(AVERAGE(G55:G73)-(H54-1)*15)</f>
        <v>89.705164842105262</v>
      </c>
      <c r="J55" t="s">
        <v>26</v>
      </c>
      <c r="M55" s="8"/>
      <c r="N55" s="6">
        <f>J81/1000000000</f>
        <v>2.0110000000000001</v>
      </c>
      <c r="O55" s="6">
        <f>L81</f>
        <v>-75.267600999999999</v>
      </c>
      <c r="P55" s="36">
        <f>ABS(AVERAGE(O55:O73)-(P54-1)*15)</f>
        <v>96.213676315789485</v>
      </c>
      <c r="Q55" s="8"/>
    </row>
    <row r="56" spans="2:17" x14ac:dyDescent="0.25">
      <c r="B56" t="s">
        <v>23</v>
      </c>
      <c r="C56" t="s">
        <v>125</v>
      </c>
      <c r="D56" t="s">
        <v>31</v>
      </c>
      <c r="E56" s="8"/>
      <c r="F56" s="6">
        <v>19805555555.556</v>
      </c>
      <c r="G56" s="86">
        <f t="shared" ref="G56:G73" si="8">D82</f>
        <v>-87.159621999999999</v>
      </c>
      <c r="H56" s="6"/>
      <c r="J56" t="s">
        <v>23</v>
      </c>
      <c r="K56" t="s">
        <v>125</v>
      </c>
      <c r="L56" t="s">
        <v>31</v>
      </c>
      <c r="M56" s="8"/>
      <c r="N56" s="6">
        <v>19805555555.556</v>
      </c>
      <c r="O56" s="86">
        <f t="shared" ref="O56:O73" si="9">L82</f>
        <v>-68.475753999999995</v>
      </c>
      <c r="P56" s="6"/>
      <c r="Q56" s="8"/>
    </row>
    <row r="57" spans="2:17" x14ac:dyDescent="0.25">
      <c r="B57">
        <v>5013000000</v>
      </c>
      <c r="C57">
        <v>-59.177512999999998</v>
      </c>
      <c r="D57">
        <v>-49.992485000000002</v>
      </c>
      <c r="E57" s="8"/>
      <c r="F57" s="6">
        <v>20111111111.111</v>
      </c>
      <c r="G57" s="86">
        <f t="shared" si="8"/>
        <v>-62.732135999999997</v>
      </c>
      <c r="H57" s="6"/>
      <c r="J57">
        <v>5013000000</v>
      </c>
      <c r="K57">
        <v>-63.041580000000003</v>
      </c>
      <c r="L57">
        <v>-53.118209999999998</v>
      </c>
      <c r="M57" s="8"/>
      <c r="N57" s="6">
        <v>20111111111.111</v>
      </c>
      <c r="O57" s="86">
        <f t="shared" si="9"/>
        <v>-65.752753999999996</v>
      </c>
      <c r="P57" s="6"/>
      <c r="Q57" s="8"/>
    </row>
    <row r="58" spans="2:17" x14ac:dyDescent="0.25">
      <c r="B58">
        <v>5290027777.7777996</v>
      </c>
      <c r="C58">
        <v>-61.082763999999997</v>
      </c>
      <c r="D58">
        <v>-51.767673000000002</v>
      </c>
      <c r="E58" s="8"/>
      <c r="F58" s="6">
        <v>20416666666.667</v>
      </c>
      <c r="G58" s="86">
        <f t="shared" si="8"/>
        <v>-58.107379999999999</v>
      </c>
      <c r="H58" s="6"/>
      <c r="J58">
        <v>5290027777.7777996</v>
      </c>
      <c r="K58">
        <v>-62.692233999999999</v>
      </c>
      <c r="L58">
        <v>-52.758834999999998</v>
      </c>
      <c r="M58" s="8"/>
      <c r="N58" s="6">
        <v>20416666666.667</v>
      </c>
      <c r="O58" s="86">
        <f t="shared" si="9"/>
        <v>-63.732548000000001</v>
      </c>
      <c r="P58" s="6"/>
      <c r="Q58" s="8"/>
    </row>
    <row r="59" spans="2:17" x14ac:dyDescent="0.25">
      <c r="B59">
        <v>5567055555.5556002</v>
      </c>
      <c r="C59">
        <v>-61.846736999999997</v>
      </c>
      <c r="D59">
        <v>-52.646110999999998</v>
      </c>
      <c r="E59" s="8"/>
      <c r="F59" s="6">
        <v>20722222222.222</v>
      </c>
      <c r="G59" s="86">
        <f t="shared" si="8"/>
        <v>-58.488551999999999</v>
      </c>
      <c r="H59" s="6"/>
      <c r="J59">
        <v>5567055555.5556002</v>
      </c>
      <c r="K59">
        <v>-60.827052999999999</v>
      </c>
      <c r="L59">
        <v>-51.051476000000001</v>
      </c>
      <c r="M59" s="8"/>
      <c r="N59" s="6">
        <v>20722222222.222</v>
      </c>
      <c r="O59" s="86">
        <f t="shared" si="9"/>
        <v>-61.023338000000003</v>
      </c>
      <c r="P59" s="6"/>
      <c r="Q59" s="8"/>
    </row>
    <row r="60" spans="2:17" x14ac:dyDescent="0.25">
      <c r="B60">
        <v>5844083333.3332996</v>
      </c>
      <c r="C60">
        <v>-66.345978000000002</v>
      </c>
      <c r="D60">
        <v>-57.073261000000002</v>
      </c>
      <c r="E60" s="8"/>
      <c r="F60" s="6">
        <v>21027777777.778</v>
      </c>
      <c r="G60" s="86">
        <f t="shared" si="8"/>
        <v>-68.216774000000001</v>
      </c>
      <c r="H60" s="6"/>
      <c r="J60">
        <v>5844083333.3332996</v>
      </c>
      <c r="K60">
        <v>-59.471305999999998</v>
      </c>
      <c r="L60">
        <v>-49.610343999999998</v>
      </c>
      <c r="M60" s="8"/>
      <c r="N60" s="6">
        <v>21027777777.778</v>
      </c>
      <c r="O60" s="86">
        <f t="shared" si="9"/>
        <v>-60.810070000000003</v>
      </c>
      <c r="P60" s="6"/>
      <c r="Q60" s="8"/>
    </row>
    <row r="61" spans="2:17" x14ac:dyDescent="0.25">
      <c r="B61">
        <v>6121111111.1111002</v>
      </c>
      <c r="C61">
        <v>-70.002585999999994</v>
      </c>
      <c r="D61">
        <v>-60.814990999999999</v>
      </c>
      <c r="E61" s="8"/>
      <c r="F61" s="6">
        <v>21333333333.333</v>
      </c>
      <c r="G61" s="86">
        <f t="shared" si="8"/>
        <v>-59.335419000000002</v>
      </c>
      <c r="H61" s="6"/>
      <c r="J61">
        <v>6121111111.1111002</v>
      </c>
      <c r="K61">
        <v>-59.570923000000001</v>
      </c>
      <c r="L61">
        <v>-49.550300999999997</v>
      </c>
      <c r="M61" s="8"/>
      <c r="N61" s="6">
        <v>21333333333.333</v>
      </c>
      <c r="O61" s="86">
        <f t="shared" si="9"/>
        <v>-60.870933999999998</v>
      </c>
      <c r="P61" s="6"/>
      <c r="Q61" s="8"/>
    </row>
    <row r="62" spans="2:17" x14ac:dyDescent="0.25">
      <c r="B62">
        <v>6398138888.8888998</v>
      </c>
      <c r="C62">
        <v>-63.677097000000003</v>
      </c>
      <c r="D62">
        <v>-54.537253999999997</v>
      </c>
      <c r="E62" s="8"/>
      <c r="F62" s="6">
        <v>21638888888.889</v>
      </c>
      <c r="G62" s="86">
        <f t="shared" si="8"/>
        <v>-57.235785999999997</v>
      </c>
      <c r="H62" s="6"/>
      <c r="J62">
        <v>6398138888.8888998</v>
      </c>
      <c r="K62">
        <v>-60.378109000000002</v>
      </c>
      <c r="L62">
        <v>-50.132092</v>
      </c>
      <c r="M62" s="8"/>
      <c r="N62" s="6">
        <v>21638888888.889</v>
      </c>
      <c r="O62" s="86">
        <f t="shared" si="9"/>
        <v>-63.519058000000001</v>
      </c>
      <c r="P62" s="6"/>
      <c r="Q62" s="8"/>
    </row>
    <row r="63" spans="2:17" x14ac:dyDescent="0.25">
      <c r="B63">
        <v>6675166666.6667004</v>
      </c>
      <c r="C63">
        <v>-61.022804000000001</v>
      </c>
      <c r="D63">
        <v>-51.696724000000003</v>
      </c>
      <c r="E63" s="8"/>
      <c r="F63" s="6">
        <v>21944444444.444</v>
      </c>
      <c r="G63" s="86">
        <f t="shared" si="8"/>
        <v>-64.766647000000006</v>
      </c>
      <c r="H63" s="6"/>
      <c r="J63">
        <v>6675166666.6667004</v>
      </c>
      <c r="K63">
        <v>-59.888911999999998</v>
      </c>
      <c r="L63">
        <v>-49.713818000000003</v>
      </c>
      <c r="M63" s="8"/>
      <c r="N63" s="6">
        <v>21944444444.444</v>
      </c>
      <c r="O63" s="86">
        <f t="shared" si="9"/>
        <v>-61.486713000000002</v>
      </c>
      <c r="P63" s="6"/>
      <c r="Q63" s="8"/>
    </row>
    <row r="64" spans="2:17" x14ac:dyDescent="0.25">
      <c r="B64">
        <v>6952194444.4443998</v>
      </c>
      <c r="C64">
        <v>-59.309730999999999</v>
      </c>
      <c r="D64">
        <v>-49.781844999999997</v>
      </c>
      <c r="E64" s="8"/>
      <c r="F64" s="6">
        <v>22250000000</v>
      </c>
      <c r="G64" s="86">
        <f t="shared" si="8"/>
        <v>-61.29007</v>
      </c>
      <c r="H64" s="6"/>
      <c r="J64">
        <v>6952194444.4443998</v>
      </c>
      <c r="K64">
        <v>-60.25412</v>
      </c>
      <c r="L64">
        <v>-50.112293000000001</v>
      </c>
      <c r="M64" s="8"/>
      <c r="N64" s="6">
        <v>22250000000</v>
      </c>
      <c r="O64" s="86">
        <f t="shared" si="9"/>
        <v>-60.654068000000002</v>
      </c>
      <c r="P64" s="6"/>
      <c r="Q64" s="8"/>
    </row>
    <row r="65" spans="2:17" x14ac:dyDescent="0.25">
      <c r="B65">
        <v>7229222222.2222004</v>
      </c>
      <c r="C65">
        <v>-56.816124000000002</v>
      </c>
      <c r="D65">
        <v>-47.169002999999996</v>
      </c>
      <c r="E65" s="8"/>
      <c r="F65" s="6">
        <v>22555555555.556</v>
      </c>
      <c r="G65" s="86">
        <f t="shared" si="8"/>
        <v>-58.209896000000001</v>
      </c>
      <c r="H65" s="6"/>
      <c r="J65">
        <v>7229222222.2222004</v>
      </c>
      <c r="K65">
        <v>-60.240513</v>
      </c>
      <c r="L65">
        <v>-50.013973</v>
      </c>
      <c r="M65" s="8"/>
      <c r="N65" s="6">
        <v>22555555555.556</v>
      </c>
      <c r="O65" s="86">
        <f t="shared" si="9"/>
        <v>-65.337029000000001</v>
      </c>
      <c r="P65" s="6"/>
      <c r="Q65" s="8"/>
    </row>
    <row r="66" spans="2:17" x14ac:dyDescent="0.25">
      <c r="B66">
        <v>7506250000</v>
      </c>
      <c r="C66">
        <v>-59.209282000000002</v>
      </c>
      <c r="D66">
        <v>-49.446739000000001</v>
      </c>
      <c r="E66" s="8"/>
      <c r="F66" s="6">
        <v>22861111111.111</v>
      </c>
      <c r="G66" s="86">
        <f t="shared" si="8"/>
        <v>-55.457462</v>
      </c>
      <c r="H66" s="6"/>
      <c r="J66">
        <v>7506250000</v>
      </c>
      <c r="K66">
        <v>-59.073475000000002</v>
      </c>
      <c r="L66">
        <v>-48.708083999999999</v>
      </c>
      <c r="M66" s="8"/>
      <c r="N66" s="6">
        <v>22861111111.111</v>
      </c>
      <c r="O66" s="86">
        <f t="shared" si="9"/>
        <v>-66.651206999999999</v>
      </c>
      <c r="P66" s="6"/>
      <c r="Q66" s="8"/>
    </row>
    <row r="67" spans="2:17" x14ac:dyDescent="0.25">
      <c r="B67">
        <v>7783277777.7777996</v>
      </c>
      <c r="C67">
        <v>-57.659252000000002</v>
      </c>
      <c r="D67">
        <v>-47.875385000000001</v>
      </c>
      <c r="E67" s="8"/>
      <c r="F67" s="6">
        <v>23166666666.667</v>
      </c>
      <c r="G67" s="86">
        <f t="shared" si="8"/>
        <v>-54.080157999999997</v>
      </c>
      <c r="H67" s="6"/>
      <c r="J67">
        <v>7783277777.7777996</v>
      </c>
      <c r="K67">
        <v>-60.098751</v>
      </c>
      <c r="L67">
        <v>-49.699233999999997</v>
      </c>
      <c r="M67" s="8"/>
      <c r="N67" s="6">
        <v>23166666666.667</v>
      </c>
      <c r="O67" s="86">
        <f t="shared" si="9"/>
        <v>-68.034133999999995</v>
      </c>
      <c r="P67" s="6"/>
      <c r="Q67" s="8"/>
    </row>
    <row r="68" spans="2:17" x14ac:dyDescent="0.25">
      <c r="B68">
        <v>8060305555.5556002</v>
      </c>
      <c r="C68">
        <v>-63.029544999999999</v>
      </c>
      <c r="D68">
        <v>-53.173755999999997</v>
      </c>
      <c r="E68" s="8"/>
      <c r="F68" s="6">
        <v>23472222222.222</v>
      </c>
      <c r="G68" s="86">
        <f t="shared" si="8"/>
        <v>-52.317822</v>
      </c>
      <c r="H68" s="6"/>
      <c r="J68">
        <v>8060305555.5556002</v>
      </c>
      <c r="K68">
        <v>-61.576534000000002</v>
      </c>
      <c r="L68">
        <v>-51.090443</v>
      </c>
      <c r="M68" s="8"/>
      <c r="N68" s="6">
        <v>23472222222.222</v>
      </c>
      <c r="O68" s="86">
        <f t="shared" si="9"/>
        <v>-65.701599000000002</v>
      </c>
      <c r="P68" s="6"/>
      <c r="Q68" s="8"/>
    </row>
    <row r="69" spans="2:17" x14ac:dyDescent="0.25">
      <c r="B69">
        <v>8337333333.3332996</v>
      </c>
      <c r="C69">
        <v>-69.901732999999993</v>
      </c>
      <c r="D69">
        <v>-60.079329999999999</v>
      </c>
      <c r="E69" s="8"/>
      <c r="F69" s="6">
        <v>23777777777.778</v>
      </c>
      <c r="G69" s="86">
        <f t="shared" si="8"/>
        <v>-52.431702000000001</v>
      </c>
      <c r="H69" s="6"/>
      <c r="J69">
        <v>8337333333.3332996</v>
      </c>
      <c r="K69">
        <v>-63.141319000000003</v>
      </c>
      <c r="L69">
        <v>-52.678581000000001</v>
      </c>
      <c r="M69" s="8"/>
      <c r="N69" s="6">
        <v>23777777777.778</v>
      </c>
      <c r="O69" s="86">
        <f t="shared" si="9"/>
        <v>-68.411689999999993</v>
      </c>
      <c r="P69" s="6"/>
      <c r="Q69" s="8"/>
    </row>
    <row r="70" spans="2:17" x14ac:dyDescent="0.25">
      <c r="B70">
        <v>8614361111.1110992</v>
      </c>
      <c r="C70">
        <v>-77.344359999999995</v>
      </c>
      <c r="D70">
        <v>-67.264876999999998</v>
      </c>
      <c r="E70" s="8"/>
      <c r="F70" s="6">
        <v>24083333333.333</v>
      </c>
      <c r="G70" s="86">
        <f t="shared" si="8"/>
        <v>-51.296458999999999</v>
      </c>
      <c r="H70" s="6"/>
      <c r="J70">
        <v>8614361111.1110992</v>
      </c>
      <c r="K70">
        <v>-62.443119000000003</v>
      </c>
      <c r="L70">
        <v>-51.843322999999998</v>
      </c>
      <c r="M70" s="8"/>
      <c r="N70" s="6">
        <v>24083333333.333</v>
      </c>
      <c r="O70" s="86">
        <f t="shared" si="9"/>
        <v>-70.529808000000003</v>
      </c>
      <c r="P70" s="6"/>
      <c r="Q70" s="8"/>
    </row>
    <row r="71" spans="2:17" x14ac:dyDescent="0.25">
      <c r="B71">
        <v>8891388888.8889008</v>
      </c>
      <c r="C71">
        <v>-78.185547</v>
      </c>
      <c r="D71">
        <v>-67.777152999999998</v>
      </c>
      <c r="E71" s="8"/>
      <c r="F71" s="6">
        <v>24388888888.889</v>
      </c>
      <c r="G71" s="86">
        <f t="shared" si="8"/>
        <v>-53.045036000000003</v>
      </c>
      <c r="H71" s="6"/>
      <c r="J71">
        <v>8891388888.8889008</v>
      </c>
      <c r="K71">
        <v>-61.685665</v>
      </c>
      <c r="L71">
        <v>-50.871552000000001</v>
      </c>
      <c r="M71" s="8"/>
      <c r="N71" s="6">
        <v>24388888888.889</v>
      </c>
      <c r="O71" s="86">
        <f t="shared" si="9"/>
        <v>-68.979172000000005</v>
      </c>
      <c r="P71" s="6"/>
      <c r="Q71" s="8"/>
    </row>
    <row r="72" spans="2:17" x14ac:dyDescent="0.25">
      <c r="B72">
        <v>9168416666.6667004</v>
      </c>
      <c r="C72">
        <v>-71.135848999999993</v>
      </c>
      <c r="D72">
        <v>-60.291198999999999</v>
      </c>
      <c r="E72" s="8"/>
      <c r="F72" s="6">
        <v>24694444444.444</v>
      </c>
      <c r="G72" s="86">
        <f t="shared" si="8"/>
        <v>-54.873547000000002</v>
      </c>
      <c r="H72" s="6"/>
      <c r="J72">
        <v>9168416666.6667004</v>
      </c>
      <c r="K72">
        <v>-61.698669000000002</v>
      </c>
      <c r="L72">
        <v>-50.611331999999997</v>
      </c>
      <c r="M72" s="8"/>
      <c r="N72" s="6">
        <v>24694444444.444</v>
      </c>
      <c r="O72" s="86">
        <f t="shared" si="9"/>
        <v>-71.111358999999993</v>
      </c>
      <c r="P72" s="6"/>
      <c r="Q72" s="8"/>
    </row>
    <row r="73" spans="2:17" x14ac:dyDescent="0.25">
      <c r="B73">
        <v>9445444444.4444008</v>
      </c>
      <c r="C73">
        <v>-69.877128999999996</v>
      </c>
      <c r="D73">
        <v>-59.460033000000003</v>
      </c>
      <c r="E73" s="8"/>
      <c r="F73" s="6">
        <v>25000000000</v>
      </c>
      <c r="G73" s="86">
        <f t="shared" si="8"/>
        <v>-54.359104000000002</v>
      </c>
      <c r="H73" s="6"/>
      <c r="J73">
        <v>9445444444.4444008</v>
      </c>
      <c r="K73">
        <v>-61.628174000000001</v>
      </c>
      <c r="L73">
        <v>-50.669772999999999</v>
      </c>
      <c r="M73" s="8"/>
      <c r="N73" s="6">
        <v>25000000000</v>
      </c>
      <c r="O73" s="86">
        <f t="shared" si="9"/>
        <v>-71.711014000000006</v>
      </c>
      <c r="P73" s="6"/>
      <c r="Q73" s="8"/>
    </row>
    <row r="74" spans="2:17" x14ac:dyDescent="0.25">
      <c r="B74">
        <v>9722472222.2222004</v>
      </c>
      <c r="C74">
        <v>-68.885734999999997</v>
      </c>
      <c r="D74">
        <v>-58.162598000000003</v>
      </c>
      <c r="E74" s="8"/>
      <c r="F74" s="6" t="s">
        <v>25</v>
      </c>
      <c r="H74" s="6"/>
      <c r="J74">
        <v>9722472222.2222004</v>
      </c>
      <c r="K74">
        <v>-61.727482000000002</v>
      </c>
      <c r="L74">
        <v>-50.666794000000003</v>
      </c>
      <c r="M74" s="8"/>
      <c r="N74" s="6" t="s">
        <v>25</v>
      </c>
      <c r="P74" s="6"/>
      <c r="Q74" s="8"/>
    </row>
    <row r="75" spans="2:17" x14ac:dyDescent="0.25">
      <c r="B75">
        <v>9999500000</v>
      </c>
      <c r="C75">
        <v>-67.808762000000002</v>
      </c>
      <c r="D75">
        <v>-57.013981000000001</v>
      </c>
      <c r="H75" s="6"/>
      <c r="J75">
        <v>9999500000</v>
      </c>
      <c r="K75">
        <v>-62.161659</v>
      </c>
      <c r="L75">
        <v>-51.143318000000001</v>
      </c>
      <c r="P75" s="6"/>
    </row>
    <row r="76" spans="2:17" x14ac:dyDescent="0.25">
      <c r="B76" t="s">
        <v>25</v>
      </c>
      <c r="H76" s="6"/>
      <c r="J76" t="s">
        <v>25</v>
      </c>
      <c r="P76" s="6"/>
    </row>
    <row r="77" spans="2:17" x14ac:dyDescent="0.25">
      <c r="F77" s="6" t="s">
        <v>28</v>
      </c>
      <c r="H77" s="6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4Ix0L dBc Log Mag(dB)</v>
      </c>
      <c r="H78" s="35">
        <v>4</v>
      </c>
      <c r="N78" s="6" t="s">
        <v>23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2.0129999999999999</v>
      </c>
      <c r="G79" s="6">
        <f t="shared" si="10"/>
        <v>-53.684483</v>
      </c>
      <c r="H79" s="36">
        <f>ABS(AVERAGE(G79:G97)-(H78-1)*20)</f>
        <v>114.07809105263158</v>
      </c>
      <c r="J79" t="s">
        <v>27</v>
      </c>
      <c r="N79" s="6">
        <f t="shared" ref="N79:N97" si="13">J105/1000000000</f>
        <v>2.0129999999999999</v>
      </c>
      <c r="O79" s="6">
        <f t="shared" si="11"/>
        <v>-52.187201999999999</v>
      </c>
      <c r="P79" s="36">
        <f>ABS(AVERAGE(O79:O97)-(P78-1)*20)</f>
        <v>110.9059582631579</v>
      </c>
    </row>
    <row r="80" spans="2:17" x14ac:dyDescent="0.25">
      <c r="B80" t="s">
        <v>23</v>
      </c>
      <c r="C80" t="s">
        <v>126</v>
      </c>
      <c r="D80" t="s">
        <v>32</v>
      </c>
      <c r="F80" s="6">
        <f t="shared" si="12"/>
        <v>2.3178194444444</v>
      </c>
      <c r="G80" s="6">
        <f t="shared" si="10"/>
        <v>-52.526566000000003</v>
      </c>
      <c r="H80" s="6"/>
      <c r="J80" t="s">
        <v>23</v>
      </c>
      <c r="K80" t="s">
        <v>126</v>
      </c>
      <c r="L80" t="s">
        <v>32</v>
      </c>
      <c r="N80" s="6">
        <f t="shared" si="13"/>
        <v>2.3178194444444</v>
      </c>
      <c r="O80" s="6">
        <f t="shared" si="11"/>
        <v>-55.221049999999998</v>
      </c>
      <c r="P80" s="6"/>
    </row>
    <row r="81" spans="2:16" x14ac:dyDescent="0.25">
      <c r="B81">
        <v>2011000000</v>
      </c>
      <c r="C81">
        <v>-80.179587999999995</v>
      </c>
      <c r="D81">
        <v>-70.994560000000007</v>
      </c>
      <c r="F81" s="6">
        <f t="shared" si="12"/>
        <v>2.6226388888888996</v>
      </c>
      <c r="G81" s="6">
        <f t="shared" si="10"/>
        <v>-50.958140999999998</v>
      </c>
      <c r="H81" s="6"/>
      <c r="J81">
        <v>2011000000</v>
      </c>
      <c r="K81">
        <v>-85.190971000000005</v>
      </c>
      <c r="L81">
        <v>-75.267600999999999</v>
      </c>
      <c r="N81" s="6">
        <f t="shared" si="13"/>
        <v>2.6226388888888996</v>
      </c>
      <c r="O81" s="6">
        <f t="shared" si="11"/>
        <v>-58.977336999999999</v>
      </c>
      <c r="P81" s="6"/>
    </row>
    <row r="82" spans="2:16" x14ac:dyDescent="0.25">
      <c r="B82">
        <v>2454814814.8147998</v>
      </c>
      <c r="C82">
        <v>-96.474716000000001</v>
      </c>
      <c r="D82">
        <v>-87.159621999999999</v>
      </c>
      <c r="F82" s="6">
        <f t="shared" si="12"/>
        <v>2.9274583333333002</v>
      </c>
      <c r="G82" s="6">
        <f t="shared" si="10"/>
        <v>-50.686839999999997</v>
      </c>
      <c r="H82" s="6"/>
      <c r="J82">
        <v>2454814814.8147998</v>
      </c>
      <c r="K82">
        <v>-78.409148999999999</v>
      </c>
      <c r="L82">
        <v>-68.475753999999995</v>
      </c>
      <c r="N82" s="6">
        <f t="shared" si="13"/>
        <v>2.9274583333333002</v>
      </c>
      <c r="O82" s="6">
        <f t="shared" si="11"/>
        <v>-60.738503000000001</v>
      </c>
      <c r="P82" s="6"/>
    </row>
    <row r="83" spans="2:16" x14ac:dyDescent="0.25">
      <c r="B83">
        <v>2898629629.6296</v>
      </c>
      <c r="C83">
        <v>-71.932761999999997</v>
      </c>
      <c r="D83">
        <v>-62.732135999999997</v>
      </c>
      <c r="F83" s="6">
        <f t="shared" si="12"/>
        <v>3.2322777777778002</v>
      </c>
      <c r="G83" s="6">
        <f t="shared" si="10"/>
        <v>-52.788215999999998</v>
      </c>
      <c r="H83" s="6"/>
      <c r="J83">
        <v>2898629629.6296</v>
      </c>
      <c r="K83">
        <v>-75.528328000000002</v>
      </c>
      <c r="L83">
        <v>-65.752753999999996</v>
      </c>
      <c r="N83" s="6">
        <f t="shared" si="13"/>
        <v>3.2322777777778002</v>
      </c>
      <c r="O83" s="6">
        <f t="shared" si="11"/>
        <v>-60.635776999999997</v>
      </c>
      <c r="P83" s="6"/>
    </row>
    <row r="84" spans="2:16" x14ac:dyDescent="0.25">
      <c r="B84">
        <v>3342444444.4443998</v>
      </c>
      <c r="C84">
        <v>-67.380095999999995</v>
      </c>
      <c r="D84">
        <v>-58.107379999999999</v>
      </c>
      <c r="F84" s="6">
        <f t="shared" si="12"/>
        <v>3.5370972222221999</v>
      </c>
      <c r="G84" s="6">
        <f t="shared" si="10"/>
        <v>-51.930419999999998</v>
      </c>
      <c r="H84" s="6"/>
      <c r="J84">
        <v>3342444444.4443998</v>
      </c>
      <c r="K84">
        <v>-73.593506000000005</v>
      </c>
      <c r="L84">
        <v>-63.732548000000001</v>
      </c>
      <c r="N84" s="6">
        <f t="shared" si="13"/>
        <v>3.5370972222221999</v>
      </c>
      <c r="O84" s="6">
        <f t="shared" si="11"/>
        <v>-55.417610000000003</v>
      </c>
      <c r="P84" s="6"/>
    </row>
    <row r="85" spans="2:16" x14ac:dyDescent="0.25">
      <c r="B85">
        <v>3786259259.2593002</v>
      </c>
      <c r="C85">
        <v>-67.676147</v>
      </c>
      <c r="D85">
        <v>-58.488551999999999</v>
      </c>
      <c r="F85" s="6">
        <f t="shared" si="12"/>
        <v>3.8419166666667</v>
      </c>
      <c r="G85" s="6">
        <f t="shared" si="10"/>
        <v>-53.159148999999999</v>
      </c>
      <c r="H85" s="6"/>
      <c r="J85">
        <v>3786259259.2593002</v>
      </c>
      <c r="K85">
        <v>-71.043960999999996</v>
      </c>
      <c r="L85">
        <v>-61.023338000000003</v>
      </c>
      <c r="N85" s="6">
        <f t="shared" si="13"/>
        <v>3.8419166666667</v>
      </c>
      <c r="O85" s="6">
        <f t="shared" si="11"/>
        <v>-53.225673999999998</v>
      </c>
      <c r="P85" s="6"/>
    </row>
    <row r="86" spans="2:16" x14ac:dyDescent="0.25">
      <c r="B86">
        <v>4230074074.0741</v>
      </c>
      <c r="C86">
        <v>-77.356621000000004</v>
      </c>
      <c r="D86">
        <v>-68.216774000000001</v>
      </c>
      <c r="F86" s="6">
        <f t="shared" si="12"/>
        <v>4.1467361111111005</v>
      </c>
      <c r="G86" s="6">
        <f t="shared" si="10"/>
        <v>-52.366633999999998</v>
      </c>
      <c r="H86" s="6"/>
      <c r="J86">
        <v>4230074074.0741</v>
      </c>
      <c r="K86">
        <v>-71.056090999999995</v>
      </c>
      <c r="L86">
        <v>-60.810070000000003</v>
      </c>
      <c r="N86" s="6">
        <f t="shared" si="13"/>
        <v>4.1467361111111005</v>
      </c>
      <c r="O86" s="6">
        <f t="shared" si="11"/>
        <v>-49.687981000000001</v>
      </c>
      <c r="P86" s="6"/>
    </row>
    <row r="87" spans="2:16" x14ac:dyDescent="0.25">
      <c r="B87">
        <v>4673888888.8888998</v>
      </c>
      <c r="C87">
        <v>-68.661499000000006</v>
      </c>
      <c r="D87">
        <v>-59.335419000000002</v>
      </c>
      <c r="F87" s="6">
        <f t="shared" si="12"/>
        <v>4.4515555555556006</v>
      </c>
      <c r="G87" s="6">
        <f t="shared" si="10"/>
        <v>-52.651634000000001</v>
      </c>
      <c r="H87" s="6"/>
      <c r="J87">
        <v>4673888888.8888998</v>
      </c>
      <c r="K87">
        <v>-71.046028000000007</v>
      </c>
      <c r="L87">
        <v>-60.870933999999998</v>
      </c>
      <c r="N87" s="6">
        <f t="shared" si="13"/>
        <v>4.4515555555556006</v>
      </c>
      <c r="O87" s="6">
        <f t="shared" si="11"/>
        <v>-47.884869000000002</v>
      </c>
      <c r="P87" s="6"/>
    </row>
    <row r="88" spans="2:16" x14ac:dyDescent="0.25">
      <c r="B88">
        <v>5117703703.7037001</v>
      </c>
      <c r="C88">
        <v>-66.763672</v>
      </c>
      <c r="D88">
        <v>-57.235785999999997</v>
      </c>
      <c r="F88" s="6">
        <f t="shared" si="12"/>
        <v>4.7563750000000002</v>
      </c>
      <c r="G88" s="6">
        <f t="shared" si="10"/>
        <v>-53.860785999999997</v>
      </c>
      <c r="H88" s="6"/>
      <c r="J88">
        <v>5117703703.7037001</v>
      </c>
      <c r="K88">
        <v>-73.660881000000003</v>
      </c>
      <c r="L88">
        <v>-63.519058000000001</v>
      </c>
      <c r="N88" s="6">
        <f t="shared" si="13"/>
        <v>4.7563750000000002</v>
      </c>
      <c r="O88" s="6">
        <f t="shared" si="11"/>
        <v>-47.201999999999998</v>
      </c>
      <c r="P88" s="6"/>
    </row>
    <row r="89" spans="2:16" x14ac:dyDescent="0.25">
      <c r="B89">
        <v>5561518518.5185003</v>
      </c>
      <c r="C89">
        <v>-74.413764999999998</v>
      </c>
      <c r="D89">
        <v>-64.766647000000006</v>
      </c>
      <c r="F89" s="6">
        <f t="shared" si="12"/>
        <v>5.0611944444443999</v>
      </c>
      <c r="G89" s="6">
        <f t="shared" si="10"/>
        <v>-53.369492000000001</v>
      </c>
      <c r="H89" s="6"/>
      <c r="J89">
        <v>5561518518.5185003</v>
      </c>
      <c r="K89">
        <v>-71.713249000000005</v>
      </c>
      <c r="L89">
        <v>-61.486713000000002</v>
      </c>
      <c r="N89" s="6">
        <f t="shared" si="13"/>
        <v>5.0611944444443999</v>
      </c>
      <c r="O89" s="6">
        <f t="shared" si="11"/>
        <v>-48.541820999999999</v>
      </c>
      <c r="P89" s="6"/>
    </row>
    <row r="90" spans="2:16" x14ac:dyDescent="0.25">
      <c r="B90">
        <v>6005333333.3332996</v>
      </c>
      <c r="C90">
        <v>-71.052611999999996</v>
      </c>
      <c r="D90">
        <v>-61.29007</v>
      </c>
      <c r="F90" s="6">
        <f t="shared" si="12"/>
        <v>5.3660138888889</v>
      </c>
      <c r="G90" s="6">
        <f t="shared" si="10"/>
        <v>-53.685341000000001</v>
      </c>
      <c r="H90" s="6"/>
      <c r="J90">
        <v>6005333333.3332996</v>
      </c>
      <c r="K90">
        <v>-71.019463000000002</v>
      </c>
      <c r="L90">
        <v>-60.654068000000002</v>
      </c>
      <c r="N90" s="6">
        <f t="shared" si="13"/>
        <v>5.3660138888889</v>
      </c>
      <c r="O90" s="6">
        <f t="shared" si="11"/>
        <v>-48.521687</v>
      </c>
      <c r="P90" s="6"/>
    </row>
    <row r="91" spans="2:16" x14ac:dyDescent="0.25">
      <c r="B91">
        <v>6449148148.1480999</v>
      </c>
      <c r="C91">
        <v>-67.993758999999997</v>
      </c>
      <c r="D91">
        <v>-58.209896000000001</v>
      </c>
      <c r="F91" s="6">
        <f t="shared" si="12"/>
        <v>5.6708333333332996</v>
      </c>
      <c r="G91" s="6">
        <f t="shared" si="10"/>
        <v>-57.209026000000001</v>
      </c>
      <c r="H91" s="6"/>
      <c r="J91">
        <v>6449148148.1480999</v>
      </c>
      <c r="K91">
        <v>-75.736542</v>
      </c>
      <c r="L91">
        <v>-65.337029000000001</v>
      </c>
      <c r="N91" s="6">
        <f t="shared" si="13"/>
        <v>5.6708333333332996</v>
      </c>
      <c r="O91" s="6">
        <f t="shared" si="11"/>
        <v>-47.900314000000002</v>
      </c>
      <c r="P91" s="6"/>
    </row>
    <row r="92" spans="2:16" x14ac:dyDescent="0.25">
      <c r="B92">
        <v>6892962962.9630003</v>
      </c>
      <c r="C92">
        <v>-65.313248000000002</v>
      </c>
      <c r="D92">
        <v>-55.457462</v>
      </c>
      <c r="F92" s="6">
        <f t="shared" si="12"/>
        <v>5.9756527777777997</v>
      </c>
      <c r="G92" s="6">
        <f t="shared" si="10"/>
        <v>-63.501399999999997</v>
      </c>
      <c r="H92" s="6"/>
      <c r="J92">
        <v>6892962962.9630003</v>
      </c>
      <c r="K92">
        <v>-77.137298999999999</v>
      </c>
      <c r="L92">
        <v>-66.651206999999999</v>
      </c>
      <c r="N92" s="6">
        <f t="shared" si="13"/>
        <v>5.9756527777777997</v>
      </c>
      <c r="O92" s="6">
        <f t="shared" si="11"/>
        <v>-48.414883000000003</v>
      </c>
      <c r="P92" s="6"/>
    </row>
    <row r="93" spans="2:16" x14ac:dyDescent="0.25">
      <c r="B93">
        <v>7336777777.7777996</v>
      </c>
      <c r="C93">
        <v>-63.902560999999999</v>
      </c>
      <c r="D93">
        <v>-54.080157999999997</v>
      </c>
      <c r="F93" s="6">
        <f t="shared" si="12"/>
        <v>6.2804722222222003</v>
      </c>
      <c r="G93" s="6">
        <f t="shared" si="10"/>
        <v>-62.020668000000001</v>
      </c>
      <c r="H93" s="6"/>
      <c r="J93">
        <v>7336777777.7777996</v>
      </c>
      <c r="K93">
        <v>-78.496871999999996</v>
      </c>
      <c r="L93">
        <v>-68.034133999999995</v>
      </c>
      <c r="N93" s="6">
        <f t="shared" si="13"/>
        <v>6.2804722222222003</v>
      </c>
      <c r="O93" s="6">
        <f t="shared" si="11"/>
        <v>-48.010834000000003</v>
      </c>
      <c r="P93" s="6"/>
    </row>
    <row r="94" spans="2:16" x14ac:dyDescent="0.25">
      <c r="B94">
        <v>7780592592.5925999</v>
      </c>
      <c r="C94">
        <v>-62.397305000000003</v>
      </c>
      <c r="D94">
        <v>-52.317822</v>
      </c>
      <c r="F94" s="6">
        <f t="shared" si="12"/>
        <v>6.5852916666667003</v>
      </c>
      <c r="G94" s="6">
        <f t="shared" si="10"/>
        <v>-53.484825000000001</v>
      </c>
      <c r="H94" s="6"/>
      <c r="J94">
        <v>7780592592.5925999</v>
      </c>
      <c r="K94">
        <v>-76.301392000000007</v>
      </c>
      <c r="L94">
        <v>-65.701599000000002</v>
      </c>
      <c r="N94" s="6">
        <f t="shared" si="13"/>
        <v>6.5852916666667003</v>
      </c>
      <c r="O94" s="6">
        <f t="shared" si="11"/>
        <v>-47.022086999999999</v>
      </c>
      <c r="P94" s="6"/>
    </row>
    <row r="95" spans="2:16" x14ac:dyDescent="0.25">
      <c r="B95">
        <v>8224407407.4074001</v>
      </c>
      <c r="C95">
        <v>-62.840096000000003</v>
      </c>
      <c r="D95">
        <v>-52.431702000000001</v>
      </c>
      <c r="F95" s="6">
        <f t="shared" si="12"/>
        <v>6.8901111111111</v>
      </c>
      <c r="G95" s="6">
        <f t="shared" si="10"/>
        <v>-52.708195000000003</v>
      </c>
      <c r="H95" s="6"/>
      <c r="J95">
        <v>8224407407.4074001</v>
      </c>
      <c r="K95">
        <v>-79.225807000000003</v>
      </c>
      <c r="L95">
        <v>-68.411689999999993</v>
      </c>
      <c r="N95" s="6">
        <f t="shared" si="13"/>
        <v>6.8901111111111</v>
      </c>
      <c r="O95" s="6">
        <f t="shared" si="11"/>
        <v>-45.777821000000003</v>
      </c>
      <c r="P95" s="6"/>
    </row>
    <row r="96" spans="2:16" x14ac:dyDescent="0.25">
      <c r="B96">
        <v>8668222222.2222004</v>
      </c>
      <c r="C96">
        <v>-62.141112999999997</v>
      </c>
      <c r="D96">
        <v>-51.296458999999999</v>
      </c>
      <c r="F96" s="6">
        <f t="shared" si="12"/>
        <v>7.1949305555556</v>
      </c>
      <c r="G96" s="6">
        <f t="shared" si="10"/>
        <v>-52.233097000000001</v>
      </c>
      <c r="H96" s="6"/>
      <c r="J96">
        <v>8668222222.2222004</v>
      </c>
      <c r="K96">
        <v>-81.617148999999998</v>
      </c>
      <c r="L96">
        <v>-70.529808000000003</v>
      </c>
      <c r="N96" s="6">
        <f t="shared" si="13"/>
        <v>7.1949305555556</v>
      </c>
      <c r="O96" s="6">
        <f t="shared" si="11"/>
        <v>-45.812260000000002</v>
      </c>
      <c r="P96" s="6"/>
    </row>
    <row r="97" spans="2:16" x14ac:dyDescent="0.25">
      <c r="B97">
        <v>9112037037.0370007</v>
      </c>
      <c r="C97">
        <v>-63.462124000000003</v>
      </c>
      <c r="D97">
        <v>-53.045036000000003</v>
      </c>
      <c r="F97" s="6">
        <f t="shared" si="12"/>
        <v>7.4997499999999997</v>
      </c>
      <c r="G97" s="6">
        <f t="shared" si="10"/>
        <v>-54.658816999999999</v>
      </c>
      <c r="H97" s="6"/>
      <c r="J97">
        <v>9112037037.0370007</v>
      </c>
      <c r="K97">
        <v>-79.937576000000007</v>
      </c>
      <c r="L97">
        <v>-68.979172000000005</v>
      </c>
      <c r="N97" s="6">
        <f t="shared" si="13"/>
        <v>7.4997499999999997</v>
      </c>
      <c r="O97" s="6">
        <f t="shared" si="11"/>
        <v>-46.033496999999997</v>
      </c>
      <c r="P97" s="6"/>
    </row>
    <row r="98" spans="2:16" x14ac:dyDescent="0.25">
      <c r="B98">
        <v>9555851851.8519001</v>
      </c>
      <c r="C98">
        <v>-65.596680000000006</v>
      </c>
      <c r="D98">
        <v>-54.873547000000002</v>
      </c>
      <c r="F98" s="6" t="s">
        <v>25</v>
      </c>
      <c r="H98" s="6"/>
      <c r="J98">
        <v>9555851851.8519001</v>
      </c>
      <c r="K98">
        <v>-82.172043000000002</v>
      </c>
      <c r="L98">
        <v>-71.111358999999993</v>
      </c>
      <c r="N98" s="6" t="s">
        <v>25</v>
      </c>
      <c r="P98" s="6"/>
    </row>
    <row r="99" spans="2:16" x14ac:dyDescent="0.25">
      <c r="B99">
        <v>9999666666.6667004</v>
      </c>
      <c r="C99">
        <v>-65.153885000000002</v>
      </c>
      <c r="D99">
        <v>-54.359104000000002</v>
      </c>
      <c r="H99" s="6"/>
      <c r="J99">
        <v>9999666666.6667004</v>
      </c>
      <c r="K99">
        <v>-82.729354999999998</v>
      </c>
      <c r="L99">
        <v>-71.711014000000006</v>
      </c>
      <c r="P99" s="6"/>
    </row>
    <row r="100" spans="2:16" x14ac:dyDescent="0.25">
      <c r="B100" t="s">
        <v>25</v>
      </c>
      <c r="H100" s="6"/>
      <c r="J100" t="s">
        <v>25</v>
      </c>
      <c r="P100" s="6"/>
    </row>
    <row r="101" spans="2:16" x14ac:dyDescent="0.25">
      <c r="F101" s="6" t="s">
        <v>29</v>
      </c>
      <c r="H101" s="6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5Ix0L dBc Log Mag(dB)</v>
      </c>
      <c r="H102" s="35">
        <v>5</v>
      </c>
      <c r="N102" s="6" t="s">
        <v>23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2.0129999999999999</v>
      </c>
      <c r="G103" s="6">
        <f t="shared" si="14"/>
        <v>-58.621634999999998</v>
      </c>
      <c r="H103" s="36">
        <f>ABS(AVERAGE(G103:G121)-(H102-1)*20)</f>
        <v>133.50435784210526</v>
      </c>
      <c r="J103" t="s">
        <v>28</v>
      </c>
      <c r="N103" s="6">
        <f t="shared" ref="N103:N121" si="17">J129/1000000000</f>
        <v>2.0129999999999999</v>
      </c>
      <c r="O103" s="6">
        <f t="shared" si="15"/>
        <v>-67.283423999999997</v>
      </c>
      <c r="P103" s="36">
        <f>ABS(AVERAGE(O103:O121)-(P102-1)*20)</f>
        <v>140.07206542105263</v>
      </c>
    </row>
    <row r="104" spans="2:16" x14ac:dyDescent="0.25">
      <c r="B104" t="s">
        <v>23</v>
      </c>
      <c r="C104" t="s">
        <v>127</v>
      </c>
      <c r="D104" t="s">
        <v>33</v>
      </c>
      <c r="F104" s="6">
        <f t="shared" si="16"/>
        <v>2.2344888888888996</v>
      </c>
      <c r="G104" s="6">
        <f t="shared" si="14"/>
        <v>-57.205837000000002</v>
      </c>
      <c r="J104" t="s">
        <v>23</v>
      </c>
      <c r="K104" t="s">
        <v>127</v>
      </c>
      <c r="L104" t="s">
        <v>33</v>
      </c>
      <c r="N104" s="6">
        <f t="shared" si="17"/>
        <v>2.2344888888888996</v>
      </c>
      <c r="O104" s="6">
        <f t="shared" si="15"/>
        <v>-66.002266000000006</v>
      </c>
    </row>
    <row r="105" spans="2:16" x14ac:dyDescent="0.25">
      <c r="B105">
        <v>2013000000</v>
      </c>
      <c r="C105">
        <v>-62.869511000000003</v>
      </c>
      <c r="D105">
        <v>-53.684483</v>
      </c>
      <c r="F105" s="6">
        <f t="shared" si="16"/>
        <v>2.4559777777778002</v>
      </c>
      <c r="G105" s="6">
        <f t="shared" si="14"/>
        <v>-65.255554000000004</v>
      </c>
      <c r="J105">
        <v>2013000000</v>
      </c>
      <c r="K105">
        <v>-62.110573000000002</v>
      </c>
      <c r="L105">
        <v>-52.187201999999999</v>
      </c>
      <c r="N105" s="6">
        <f t="shared" si="17"/>
        <v>2.4559777777778002</v>
      </c>
      <c r="O105" s="6">
        <f t="shared" si="15"/>
        <v>-63.906292000000001</v>
      </c>
    </row>
    <row r="106" spans="2:16" x14ac:dyDescent="0.25">
      <c r="B106">
        <v>2317819444.4443998</v>
      </c>
      <c r="C106">
        <v>-61.841659999999997</v>
      </c>
      <c r="D106">
        <v>-52.526566000000003</v>
      </c>
      <c r="F106" s="6">
        <f t="shared" si="16"/>
        <v>2.6774666666667</v>
      </c>
      <c r="G106" s="6">
        <f t="shared" si="14"/>
        <v>-56.815472</v>
      </c>
      <c r="J106">
        <v>2317819444.4443998</v>
      </c>
      <c r="K106">
        <v>-65.154449</v>
      </c>
      <c r="L106">
        <v>-55.221049999999998</v>
      </c>
      <c r="N106" s="6">
        <f t="shared" si="17"/>
        <v>2.6774666666667</v>
      </c>
      <c r="O106" s="6">
        <f t="shared" si="15"/>
        <v>-62.483131</v>
      </c>
    </row>
    <row r="107" spans="2:16" x14ac:dyDescent="0.25">
      <c r="B107">
        <v>2622638888.8888998</v>
      </c>
      <c r="C107">
        <v>-60.158763999999998</v>
      </c>
      <c r="D107">
        <v>-50.958140999999998</v>
      </c>
      <c r="F107" s="6">
        <f t="shared" si="16"/>
        <v>2.8989555555556001</v>
      </c>
      <c r="G107" s="6">
        <f t="shared" si="14"/>
        <v>-57.970481999999997</v>
      </c>
      <c r="J107">
        <v>2622638888.8888998</v>
      </c>
      <c r="K107">
        <v>-68.752914000000004</v>
      </c>
      <c r="L107">
        <v>-58.977336999999999</v>
      </c>
      <c r="N107" s="6">
        <f t="shared" si="17"/>
        <v>2.8989555555556001</v>
      </c>
      <c r="O107" s="6">
        <f t="shared" si="15"/>
        <v>-62.651127000000002</v>
      </c>
    </row>
    <row r="108" spans="2:16" x14ac:dyDescent="0.25">
      <c r="B108">
        <v>2927458333.3333001</v>
      </c>
      <c r="C108">
        <v>-59.959553</v>
      </c>
      <c r="D108">
        <v>-50.686839999999997</v>
      </c>
      <c r="F108" s="6">
        <f t="shared" si="16"/>
        <v>3.1204444444443999</v>
      </c>
      <c r="G108" s="6">
        <f t="shared" si="14"/>
        <v>-57.899914000000003</v>
      </c>
      <c r="J108">
        <v>2927458333.3333001</v>
      </c>
      <c r="K108">
        <v>-70.599463999999998</v>
      </c>
      <c r="L108">
        <v>-60.738503000000001</v>
      </c>
      <c r="N108" s="6">
        <f t="shared" si="17"/>
        <v>3.1204444444443999</v>
      </c>
      <c r="O108" s="6">
        <f t="shared" si="15"/>
        <v>-59.582993000000002</v>
      </c>
    </row>
    <row r="109" spans="2:16" x14ac:dyDescent="0.25">
      <c r="B109">
        <v>3232277777.7778001</v>
      </c>
      <c r="C109">
        <v>-61.975807000000003</v>
      </c>
      <c r="D109">
        <v>-52.788215999999998</v>
      </c>
      <c r="F109" s="6">
        <f t="shared" si="16"/>
        <v>3.3419333333333001</v>
      </c>
      <c r="G109" s="6">
        <f t="shared" si="14"/>
        <v>-55.612881000000002</v>
      </c>
      <c r="J109">
        <v>3232277777.7778001</v>
      </c>
      <c r="K109">
        <v>-70.656395000000003</v>
      </c>
      <c r="L109">
        <v>-60.635776999999997</v>
      </c>
      <c r="N109" s="6">
        <f t="shared" si="17"/>
        <v>3.3419333333333001</v>
      </c>
      <c r="O109" s="6">
        <f t="shared" si="15"/>
        <v>-55.905459999999998</v>
      </c>
    </row>
    <row r="110" spans="2:16" x14ac:dyDescent="0.25">
      <c r="B110">
        <v>3537097222.2221999</v>
      </c>
      <c r="C110">
        <v>-61.070262999999997</v>
      </c>
      <c r="D110">
        <v>-51.930419999999998</v>
      </c>
      <c r="F110" s="6">
        <f t="shared" si="16"/>
        <v>3.5634222222221998</v>
      </c>
      <c r="G110" s="6">
        <f t="shared" si="14"/>
        <v>-58.845032000000003</v>
      </c>
      <c r="J110">
        <v>3537097222.2221999</v>
      </c>
      <c r="K110">
        <v>-65.663628000000003</v>
      </c>
      <c r="L110">
        <v>-55.417610000000003</v>
      </c>
      <c r="N110" s="6">
        <f t="shared" si="17"/>
        <v>3.5634222222221998</v>
      </c>
      <c r="O110" s="6">
        <f t="shared" si="15"/>
        <v>-60.993347</v>
      </c>
    </row>
    <row r="111" spans="2:16" x14ac:dyDescent="0.25">
      <c r="B111">
        <v>3841916666.6666999</v>
      </c>
      <c r="C111">
        <v>-62.485228999999997</v>
      </c>
      <c r="D111">
        <v>-53.159148999999999</v>
      </c>
      <c r="F111" s="6">
        <f t="shared" si="16"/>
        <v>3.7849111111111</v>
      </c>
      <c r="G111" s="6">
        <f t="shared" si="14"/>
        <v>-55.285454000000001</v>
      </c>
      <c r="J111">
        <v>3841916666.6666999</v>
      </c>
      <c r="K111">
        <v>-63.400772000000003</v>
      </c>
      <c r="L111">
        <v>-53.225673999999998</v>
      </c>
      <c r="N111" s="6">
        <f t="shared" si="17"/>
        <v>3.7849111111111</v>
      </c>
      <c r="O111" s="6">
        <f t="shared" si="15"/>
        <v>-57.821854000000002</v>
      </c>
    </row>
    <row r="112" spans="2:16" x14ac:dyDescent="0.25">
      <c r="B112">
        <v>4146736111.1111002</v>
      </c>
      <c r="C112">
        <v>-61.89452</v>
      </c>
      <c r="D112">
        <v>-52.366633999999998</v>
      </c>
      <c r="F112" s="6">
        <f t="shared" si="16"/>
        <v>4.0064000000000002</v>
      </c>
      <c r="G112" s="6">
        <f t="shared" si="14"/>
        <v>-57.341633000000002</v>
      </c>
      <c r="J112">
        <v>4146736111.1111002</v>
      </c>
      <c r="K112">
        <v>-59.829807000000002</v>
      </c>
      <c r="L112">
        <v>-49.687981000000001</v>
      </c>
      <c r="N112" s="6">
        <f t="shared" si="17"/>
        <v>4.0064000000000002</v>
      </c>
      <c r="O112" s="6">
        <f t="shared" si="15"/>
        <v>-57.812579999999997</v>
      </c>
    </row>
    <row r="113" spans="2:15" x14ac:dyDescent="0.25">
      <c r="B113">
        <v>4451555555.5556002</v>
      </c>
      <c r="C113">
        <v>-62.298752</v>
      </c>
      <c r="D113">
        <v>-52.651634000000001</v>
      </c>
      <c r="F113" s="6">
        <f t="shared" si="16"/>
        <v>4.2278888888888995</v>
      </c>
      <c r="G113" s="6">
        <f t="shared" si="14"/>
        <v>-52.363571</v>
      </c>
      <c r="J113">
        <v>4451555555.5556002</v>
      </c>
      <c r="K113">
        <v>-58.111404</v>
      </c>
      <c r="L113">
        <v>-47.884869000000002</v>
      </c>
      <c r="N113" s="6">
        <f t="shared" si="17"/>
        <v>4.2278888888888995</v>
      </c>
      <c r="O113" s="6">
        <f t="shared" si="15"/>
        <v>-58.760852999999997</v>
      </c>
    </row>
    <row r="114" spans="2:15" x14ac:dyDescent="0.25">
      <c r="B114">
        <v>4756375000</v>
      </c>
      <c r="C114">
        <v>-63.623328999999998</v>
      </c>
      <c r="D114">
        <v>-53.860785999999997</v>
      </c>
      <c r="F114" s="6">
        <f t="shared" si="16"/>
        <v>4.4493777777777996</v>
      </c>
      <c r="G114" s="6">
        <f t="shared" si="14"/>
        <v>-49.941364</v>
      </c>
      <c r="J114">
        <v>4756375000</v>
      </c>
      <c r="K114">
        <v>-57.567390000000003</v>
      </c>
      <c r="L114">
        <v>-47.201999999999998</v>
      </c>
      <c r="N114" s="6">
        <f t="shared" si="17"/>
        <v>4.4493777777777996</v>
      </c>
      <c r="O114" s="6">
        <f t="shared" si="15"/>
        <v>-58.225631999999997</v>
      </c>
    </row>
    <row r="115" spans="2:15" x14ac:dyDescent="0.25">
      <c r="B115">
        <v>5061194444.4443998</v>
      </c>
      <c r="C115">
        <v>-63.153357999999997</v>
      </c>
      <c r="D115">
        <v>-53.369492000000001</v>
      </c>
      <c r="F115" s="6">
        <f t="shared" si="16"/>
        <v>4.6708666666667007</v>
      </c>
      <c r="G115" s="6">
        <f t="shared" si="14"/>
        <v>-52.931412000000002</v>
      </c>
      <c r="J115">
        <v>5061194444.4443998</v>
      </c>
      <c r="K115">
        <v>-58.941338000000002</v>
      </c>
      <c r="L115">
        <v>-48.541820999999999</v>
      </c>
      <c r="N115" s="6">
        <f t="shared" si="17"/>
        <v>4.6708666666667007</v>
      </c>
      <c r="O115" s="6">
        <f t="shared" si="15"/>
        <v>-61.083480999999999</v>
      </c>
    </row>
    <row r="116" spans="2:15" x14ac:dyDescent="0.25">
      <c r="B116">
        <v>5366013888.8888998</v>
      </c>
      <c r="C116">
        <v>-63.541130000000003</v>
      </c>
      <c r="D116">
        <v>-53.685341000000001</v>
      </c>
      <c r="F116" s="6">
        <f t="shared" si="16"/>
        <v>4.8923555555556</v>
      </c>
      <c r="G116" s="6">
        <f t="shared" si="14"/>
        <v>-49.934463999999998</v>
      </c>
      <c r="J116">
        <v>5366013888.8888998</v>
      </c>
      <c r="K116">
        <v>-59.007778000000002</v>
      </c>
      <c r="L116">
        <v>-48.521687</v>
      </c>
      <c r="N116" s="6">
        <f t="shared" si="17"/>
        <v>4.8923555555556</v>
      </c>
      <c r="O116" s="6">
        <f t="shared" si="15"/>
        <v>-60.913733999999998</v>
      </c>
    </row>
    <row r="117" spans="2:15" x14ac:dyDescent="0.25">
      <c r="B117">
        <v>5670833333.3332996</v>
      </c>
      <c r="C117">
        <v>-67.031433000000007</v>
      </c>
      <c r="D117">
        <v>-57.209026000000001</v>
      </c>
      <c r="F117" s="6">
        <f t="shared" si="16"/>
        <v>5.1138444444443998</v>
      </c>
      <c r="G117" s="6">
        <f t="shared" si="14"/>
        <v>-47.414954999999999</v>
      </c>
      <c r="J117">
        <v>5670833333.3332996</v>
      </c>
      <c r="K117">
        <v>-58.363052000000003</v>
      </c>
      <c r="L117">
        <v>-47.900314000000002</v>
      </c>
      <c r="N117" s="6">
        <f t="shared" si="17"/>
        <v>5.1138444444443998</v>
      </c>
      <c r="O117" s="6">
        <f t="shared" si="15"/>
        <v>-60.020381999999998</v>
      </c>
    </row>
    <row r="118" spans="2:15" x14ac:dyDescent="0.25">
      <c r="B118">
        <v>5975652777.7777996</v>
      </c>
      <c r="C118">
        <v>-73.580887000000004</v>
      </c>
      <c r="D118">
        <v>-63.501399999999997</v>
      </c>
      <c r="F118" s="6">
        <f t="shared" si="16"/>
        <v>5.3353333333333</v>
      </c>
      <c r="G118" s="6">
        <f t="shared" si="14"/>
        <v>-44.614426000000002</v>
      </c>
      <c r="J118">
        <v>5975652777.7777996</v>
      </c>
      <c r="K118">
        <v>-59.014674999999997</v>
      </c>
      <c r="L118">
        <v>-48.414883000000003</v>
      </c>
      <c r="N118" s="6">
        <f t="shared" si="17"/>
        <v>5.3353333333333</v>
      </c>
      <c r="O118" s="6">
        <f t="shared" si="15"/>
        <v>-57.706356</v>
      </c>
    </row>
    <row r="119" spans="2:15" x14ac:dyDescent="0.25">
      <c r="B119">
        <v>6280472222.2222004</v>
      </c>
      <c r="C119">
        <v>-72.429062000000002</v>
      </c>
      <c r="D119">
        <v>-62.020668000000001</v>
      </c>
      <c r="F119" s="6">
        <f t="shared" si="16"/>
        <v>5.5568222222222001</v>
      </c>
      <c r="G119" s="6">
        <f t="shared" si="14"/>
        <v>-46.348686000000001</v>
      </c>
      <c r="J119">
        <v>6280472222.2222004</v>
      </c>
      <c r="K119">
        <v>-58.824947000000002</v>
      </c>
      <c r="L119">
        <v>-48.010834000000003</v>
      </c>
      <c r="N119" s="6">
        <f t="shared" si="17"/>
        <v>5.5568222222222001</v>
      </c>
      <c r="O119" s="6">
        <f t="shared" si="15"/>
        <v>-56.228794000000001</v>
      </c>
    </row>
    <row r="120" spans="2:15" x14ac:dyDescent="0.25">
      <c r="B120">
        <v>6585291666.6667004</v>
      </c>
      <c r="C120">
        <v>-64.329482999999996</v>
      </c>
      <c r="D120">
        <v>-53.484825000000001</v>
      </c>
      <c r="F120" s="6">
        <f t="shared" si="16"/>
        <v>5.7783111111111003</v>
      </c>
      <c r="G120" s="6">
        <f t="shared" si="14"/>
        <v>-46.760173999999999</v>
      </c>
      <c r="J120">
        <v>6585291666.6667004</v>
      </c>
      <c r="K120">
        <v>-58.109425000000002</v>
      </c>
      <c r="L120">
        <v>-47.022086999999999</v>
      </c>
      <c r="N120" s="6">
        <f t="shared" si="17"/>
        <v>5.7783111111111003</v>
      </c>
      <c r="O120" s="6">
        <f t="shared" si="15"/>
        <v>-57.467281</v>
      </c>
    </row>
    <row r="121" spans="2:15" x14ac:dyDescent="0.25">
      <c r="B121">
        <v>6890111111.1111002</v>
      </c>
      <c r="C121">
        <v>-63.125281999999999</v>
      </c>
      <c r="D121">
        <v>-52.708195000000003</v>
      </c>
      <c r="F121" s="6">
        <f t="shared" si="16"/>
        <v>5.9997999999999996</v>
      </c>
      <c r="G121" s="6">
        <f t="shared" si="14"/>
        <v>-45.419853000000003</v>
      </c>
      <c r="J121">
        <v>6890111111.1111002</v>
      </c>
      <c r="K121">
        <v>-56.736221</v>
      </c>
      <c r="L121">
        <v>-45.777821000000003</v>
      </c>
      <c r="N121" s="6">
        <f t="shared" si="17"/>
        <v>5.9997999999999996</v>
      </c>
      <c r="O121" s="6">
        <f t="shared" si="15"/>
        <v>-56.520256000000003</v>
      </c>
    </row>
    <row r="122" spans="2:15" x14ac:dyDescent="0.25">
      <c r="B122">
        <v>7194930555.5556002</v>
      </c>
      <c r="C122">
        <v>-62.956234000000002</v>
      </c>
      <c r="D122">
        <v>-52.233097000000001</v>
      </c>
      <c r="F122" s="6" t="s">
        <v>25</v>
      </c>
      <c r="J122">
        <v>7194930555.5556002</v>
      </c>
      <c r="K122">
        <v>-56.872943999999997</v>
      </c>
      <c r="L122">
        <v>-45.812260000000002</v>
      </c>
      <c r="N122" s="6" t="s">
        <v>25</v>
      </c>
    </row>
    <row r="123" spans="2:15" x14ac:dyDescent="0.25">
      <c r="B123">
        <v>7499750000</v>
      </c>
      <c r="C123">
        <v>-65.453598</v>
      </c>
      <c r="D123">
        <v>-54.658816999999999</v>
      </c>
      <c r="J123">
        <v>7499750000</v>
      </c>
      <c r="K123">
        <v>-57.051837999999996</v>
      </c>
      <c r="L123">
        <v>-46.033496999999997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128</v>
      </c>
      <c r="D128" t="s">
        <v>34</v>
      </c>
      <c r="J128" t="s">
        <v>23</v>
      </c>
      <c r="K128" t="s">
        <v>128</v>
      </c>
      <c r="L128" t="s">
        <v>34</v>
      </c>
    </row>
    <row r="129" spans="2:12" x14ac:dyDescent="0.25">
      <c r="B129">
        <v>2013000000</v>
      </c>
      <c r="C129">
        <v>-67.806663999999998</v>
      </c>
      <c r="D129">
        <v>-58.621634999999998</v>
      </c>
      <c r="J129">
        <v>2013000000</v>
      </c>
      <c r="K129">
        <v>-77.206801999999996</v>
      </c>
      <c r="L129">
        <v>-67.283423999999997</v>
      </c>
    </row>
    <row r="130" spans="2:12" x14ac:dyDescent="0.25">
      <c r="B130">
        <v>2234488888.8888998</v>
      </c>
      <c r="C130">
        <v>-66.520927</v>
      </c>
      <c r="D130">
        <v>-57.205837000000002</v>
      </c>
      <c r="J130">
        <v>2234488888.8888998</v>
      </c>
      <c r="K130">
        <v>-75.935669000000004</v>
      </c>
      <c r="L130">
        <v>-66.002266000000006</v>
      </c>
    </row>
    <row r="131" spans="2:12" x14ac:dyDescent="0.25">
      <c r="B131">
        <v>2455977777.7778001</v>
      </c>
      <c r="C131">
        <v>-74.456176999999997</v>
      </c>
      <c r="D131">
        <v>-65.255554000000004</v>
      </c>
      <c r="J131">
        <v>2455977777.7778001</v>
      </c>
      <c r="K131">
        <v>-73.681870000000004</v>
      </c>
      <c r="L131">
        <v>-63.906292000000001</v>
      </c>
    </row>
    <row r="132" spans="2:12" x14ac:dyDescent="0.25">
      <c r="B132">
        <v>2677466666.6666999</v>
      </c>
      <c r="C132">
        <v>-66.088188000000002</v>
      </c>
      <c r="D132">
        <v>-56.815472</v>
      </c>
      <c r="J132">
        <v>2677466666.6666999</v>
      </c>
      <c r="K132">
        <v>-72.344093000000001</v>
      </c>
      <c r="L132">
        <v>-62.483131</v>
      </c>
    </row>
    <row r="133" spans="2:12" x14ac:dyDescent="0.25">
      <c r="B133">
        <v>2898955555.5556002</v>
      </c>
      <c r="C133">
        <v>-67.158073000000002</v>
      </c>
      <c r="D133">
        <v>-57.970481999999997</v>
      </c>
      <c r="J133">
        <v>2898955555.5556002</v>
      </c>
      <c r="K133">
        <v>-72.671752999999995</v>
      </c>
      <c r="L133">
        <v>-62.651127000000002</v>
      </c>
    </row>
    <row r="134" spans="2:12" x14ac:dyDescent="0.25">
      <c r="B134">
        <v>3120444444.4443998</v>
      </c>
      <c r="C134">
        <v>-67.039756999999994</v>
      </c>
      <c r="D134">
        <v>-57.899914000000003</v>
      </c>
      <c r="J134">
        <v>3120444444.4443998</v>
      </c>
      <c r="K134">
        <v>-69.829009999999997</v>
      </c>
      <c r="L134">
        <v>-59.582993000000002</v>
      </c>
    </row>
    <row r="135" spans="2:12" x14ac:dyDescent="0.25">
      <c r="B135">
        <v>3341933333.3333001</v>
      </c>
      <c r="C135">
        <v>-64.938964999999996</v>
      </c>
      <c r="D135">
        <v>-55.612881000000002</v>
      </c>
      <c r="J135">
        <v>3341933333.3333001</v>
      </c>
      <c r="K135">
        <v>-66.080558999999994</v>
      </c>
      <c r="L135">
        <v>-55.905459999999998</v>
      </c>
    </row>
    <row r="136" spans="2:12" x14ac:dyDescent="0.25">
      <c r="B136">
        <v>3563422222.2221999</v>
      </c>
      <c r="C136">
        <v>-68.372917000000001</v>
      </c>
      <c r="D136">
        <v>-58.845032000000003</v>
      </c>
      <c r="J136">
        <v>3563422222.2221999</v>
      </c>
      <c r="K136">
        <v>-71.135170000000002</v>
      </c>
      <c r="L136">
        <v>-60.993347</v>
      </c>
    </row>
    <row r="137" spans="2:12" x14ac:dyDescent="0.25">
      <c r="B137">
        <v>3784911111.1111002</v>
      </c>
      <c r="C137">
        <v>-64.932570999999996</v>
      </c>
      <c r="D137">
        <v>-55.285454000000001</v>
      </c>
      <c r="J137">
        <v>3784911111.1111002</v>
      </c>
      <c r="K137">
        <v>-68.048393000000004</v>
      </c>
      <c r="L137">
        <v>-57.821854000000002</v>
      </c>
    </row>
    <row r="138" spans="2:12" x14ac:dyDescent="0.25">
      <c r="B138">
        <v>4006400000</v>
      </c>
      <c r="C138">
        <v>-67.104172000000005</v>
      </c>
      <c r="D138">
        <v>-57.341633000000002</v>
      </c>
      <c r="J138">
        <v>4006400000</v>
      </c>
      <c r="K138">
        <v>-68.177970999999999</v>
      </c>
      <c r="L138">
        <v>-57.812579999999997</v>
      </c>
    </row>
    <row r="139" spans="2:12" x14ac:dyDescent="0.25">
      <c r="B139">
        <v>4227888888.8888998</v>
      </c>
      <c r="C139">
        <v>-62.147438000000001</v>
      </c>
      <c r="D139">
        <v>-52.363571</v>
      </c>
      <c r="J139">
        <v>4227888888.8888998</v>
      </c>
      <c r="K139">
        <v>-69.16037</v>
      </c>
      <c r="L139">
        <v>-58.760852999999997</v>
      </c>
    </row>
    <row r="140" spans="2:12" x14ac:dyDescent="0.25">
      <c r="B140">
        <v>4449377777.7777996</v>
      </c>
      <c r="C140">
        <v>-59.797153000000002</v>
      </c>
      <c r="D140">
        <v>-49.941364</v>
      </c>
      <c r="J140">
        <v>4449377777.7777996</v>
      </c>
      <c r="K140">
        <v>-68.711723000000006</v>
      </c>
      <c r="L140">
        <v>-58.225631999999997</v>
      </c>
    </row>
    <row r="141" spans="2:12" x14ac:dyDescent="0.25">
      <c r="B141">
        <v>4670866666.6667004</v>
      </c>
      <c r="C141">
        <v>-62.753819</v>
      </c>
      <c r="D141">
        <v>-52.931412000000002</v>
      </c>
      <c r="J141">
        <v>4670866666.6667004</v>
      </c>
      <c r="K141">
        <v>-71.546218999999994</v>
      </c>
      <c r="L141">
        <v>-61.083480999999999</v>
      </c>
    </row>
    <row r="142" spans="2:12" x14ac:dyDescent="0.25">
      <c r="B142">
        <v>4892355555.5556002</v>
      </c>
      <c r="C142">
        <v>-60.013950000000001</v>
      </c>
      <c r="D142">
        <v>-49.934463999999998</v>
      </c>
      <c r="J142">
        <v>4892355555.5556002</v>
      </c>
      <c r="K142">
        <v>-71.513526999999996</v>
      </c>
      <c r="L142">
        <v>-60.913733999999998</v>
      </c>
    </row>
    <row r="143" spans="2:12" x14ac:dyDescent="0.25">
      <c r="B143">
        <v>5113844444.4443998</v>
      </c>
      <c r="C143">
        <v>-57.823349</v>
      </c>
      <c r="D143">
        <v>-47.414954999999999</v>
      </c>
      <c r="J143">
        <v>5113844444.4443998</v>
      </c>
      <c r="K143">
        <v>-70.834496000000001</v>
      </c>
      <c r="L143">
        <v>-60.020381999999998</v>
      </c>
    </row>
    <row r="144" spans="2:12" x14ac:dyDescent="0.25">
      <c r="B144">
        <v>5335333333.3332996</v>
      </c>
      <c r="C144">
        <v>-55.459076000000003</v>
      </c>
      <c r="D144">
        <v>-44.614426000000002</v>
      </c>
      <c r="J144">
        <v>5335333333.3332996</v>
      </c>
      <c r="K144">
        <v>-68.793694000000002</v>
      </c>
      <c r="L144">
        <v>-57.706356</v>
      </c>
    </row>
    <row r="145" spans="2:12" x14ac:dyDescent="0.25">
      <c r="B145">
        <v>5556822222.2222004</v>
      </c>
      <c r="C145">
        <v>-56.765774</v>
      </c>
      <c r="D145">
        <v>-46.348686000000001</v>
      </c>
      <c r="J145">
        <v>5556822222.2222004</v>
      </c>
      <c r="K145">
        <v>-67.187195000000003</v>
      </c>
      <c r="L145">
        <v>-56.228794000000001</v>
      </c>
    </row>
    <row r="146" spans="2:12" x14ac:dyDescent="0.25">
      <c r="B146">
        <v>5778311111.1111002</v>
      </c>
      <c r="C146">
        <v>-57.483311</v>
      </c>
      <c r="D146">
        <v>-46.760173999999999</v>
      </c>
      <c r="J146">
        <v>5778311111.1111002</v>
      </c>
      <c r="K146">
        <v>-68.527968999999999</v>
      </c>
      <c r="L146">
        <v>-57.467281</v>
      </c>
    </row>
    <row r="147" spans="2:12" x14ac:dyDescent="0.25">
      <c r="B147">
        <v>5999800000</v>
      </c>
      <c r="C147">
        <v>-56.214638000000001</v>
      </c>
      <c r="D147">
        <v>-45.419853000000003</v>
      </c>
      <c r="J147">
        <v>5999800000</v>
      </c>
      <c r="K147">
        <v>-67.538596999999996</v>
      </c>
      <c r="L147">
        <v>-56.520256000000003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04"/>
  <sheetViews>
    <sheetView topLeftCell="A568" workbookViewId="0">
      <selection activeCell="O570" sqref="O570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6" bestFit="1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117</v>
      </c>
      <c r="B2" t="s">
        <v>102</v>
      </c>
      <c r="C2" t="s">
        <v>257</v>
      </c>
      <c r="D2" t="s">
        <v>261</v>
      </c>
      <c r="E2" s="10"/>
      <c r="F2" s="15"/>
      <c r="G2" s="84" t="s">
        <v>280</v>
      </c>
      <c r="I2" s="50" t="s">
        <v>113</v>
      </c>
      <c r="J2" t="s">
        <v>102</v>
      </c>
      <c r="K2" t="s">
        <v>257</v>
      </c>
      <c r="L2" t="s">
        <v>261</v>
      </c>
      <c r="M2" s="10"/>
      <c r="N2" s="15"/>
      <c r="O2" s="84" t="s">
        <v>280</v>
      </c>
      <c r="Q2" s="10"/>
    </row>
    <row r="3" spans="1:17" x14ac:dyDescent="0.25">
      <c r="B3" t="s">
        <v>256</v>
      </c>
      <c r="E3" s="10"/>
      <c r="F3" s="15"/>
      <c r="G3" s="13"/>
      <c r="J3" t="s">
        <v>256</v>
      </c>
      <c r="M3" s="10"/>
      <c r="N3" s="15"/>
      <c r="O3" s="13"/>
      <c r="Q3" s="10"/>
    </row>
    <row r="4" spans="1:17" x14ac:dyDescent="0.25">
      <c r="B4" t="s">
        <v>225</v>
      </c>
      <c r="C4" t="s">
        <v>266</v>
      </c>
      <c r="D4" t="s">
        <v>311</v>
      </c>
      <c r="E4" s="10"/>
      <c r="G4" s="41" t="s">
        <v>24</v>
      </c>
      <c r="J4" t="s">
        <v>225</v>
      </c>
      <c r="K4" t="s">
        <v>266</v>
      </c>
      <c r="L4" t="s">
        <v>312</v>
      </c>
      <c r="M4" s="10"/>
      <c r="O4" s="41" t="s">
        <v>24</v>
      </c>
      <c r="Q4" s="10"/>
    </row>
    <row r="5" spans="1:17" x14ac:dyDescent="0.25">
      <c r="B5" t="s">
        <v>103</v>
      </c>
      <c r="E5" s="10"/>
      <c r="F5" s="6" t="s">
        <v>22</v>
      </c>
      <c r="J5" t="s">
        <v>103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1Ix2L dBc Log Mag(dB)</v>
      </c>
      <c r="H6" s="35">
        <v>1</v>
      </c>
      <c r="M6" s="10"/>
      <c r="N6" s="6" t="s">
        <v>23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7.0229999999999997</v>
      </c>
      <c r="G7" s="6">
        <f t="shared" si="0"/>
        <v>-62.889481000000004</v>
      </c>
      <c r="H7" s="36">
        <f>ABS(AVERAGE(G7:G25)-(H6-1)*5)</f>
        <v>41.423572421052633</v>
      </c>
      <c r="J7" t="s">
        <v>104</v>
      </c>
      <c r="M7" s="10"/>
      <c r="N7" s="6">
        <f t="shared" ref="N7:N25" si="3">J33/1000000000</f>
        <v>7.0229999999999997</v>
      </c>
      <c r="O7" s="6">
        <f t="shared" si="1"/>
        <v>-39.525517000000001</v>
      </c>
      <c r="P7" s="36">
        <f>ABS(AVERAGE(O7:O25)-(P6-1)*5)</f>
        <v>39.954793736842113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8.2994444444444007</v>
      </c>
      <c r="G8" s="6">
        <f t="shared" si="0"/>
        <v>-53.574008999999997</v>
      </c>
      <c r="J8" t="s">
        <v>23</v>
      </c>
      <c r="K8" t="s">
        <v>122</v>
      </c>
      <c r="M8" s="10"/>
      <c r="N8" s="6">
        <f t="shared" si="3"/>
        <v>8.2994444444444007</v>
      </c>
      <c r="O8" s="6">
        <f t="shared" si="1"/>
        <v>-39.352142000000001</v>
      </c>
      <c r="Q8" s="10"/>
    </row>
    <row r="9" spans="1:17" x14ac:dyDescent="0.25">
      <c r="B9">
        <v>8028000000</v>
      </c>
      <c r="C9">
        <v>-6.3455481999999996</v>
      </c>
      <c r="E9" s="10"/>
      <c r="F9" s="6">
        <f t="shared" si="2"/>
        <v>9.5758888888889011</v>
      </c>
      <c r="G9" s="6">
        <f t="shared" si="0"/>
        <v>-49.403885000000002</v>
      </c>
      <c r="J9">
        <v>8028000000</v>
      </c>
      <c r="K9">
        <v>-8.2779064000000009</v>
      </c>
      <c r="M9" s="10"/>
      <c r="N9" s="6">
        <f t="shared" si="3"/>
        <v>9.5758888888889011</v>
      </c>
      <c r="O9" s="6">
        <f t="shared" si="1"/>
        <v>-45.350867999999998</v>
      </c>
      <c r="Q9" s="10"/>
    </row>
    <row r="10" spans="1:17" x14ac:dyDescent="0.25">
      <c r="B10">
        <v>9248611111.1110992</v>
      </c>
      <c r="C10">
        <v>-6.1497788</v>
      </c>
      <c r="E10" s="10"/>
      <c r="F10" s="6">
        <f t="shared" si="2"/>
        <v>10.852333333333</v>
      </c>
      <c r="G10" s="6">
        <f t="shared" si="0"/>
        <v>-48.744430999999999</v>
      </c>
      <c r="J10">
        <v>9248611111.1110992</v>
      </c>
      <c r="K10">
        <v>-8.1303272</v>
      </c>
      <c r="M10" s="10"/>
      <c r="N10" s="6">
        <f t="shared" si="3"/>
        <v>10.852333333333</v>
      </c>
      <c r="O10" s="6">
        <f t="shared" si="1"/>
        <v>-37.447158999999999</v>
      </c>
      <c r="Q10" s="10"/>
    </row>
    <row r="11" spans="1:17" x14ac:dyDescent="0.25">
      <c r="B11">
        <v>10469222222.222</v>
      </c>
      <c r="C11">
        <v>-6.1212305999999996</v>
      </c>
      <c r="E11" s="10"/>
      <c r="F11" s="6">
        <f t="shared" si="2"/>
        <v>12.128777777778</v>
      </c>
      <c r="G11" s="6">
        <f t="shared" si="0"/>
        <v>-43.266846000000001</v>
      </c>
      <c r="J11">
        <v>10469222222.222</v>
      </c>
      <c r="K11">
        <v>-8.2061604999999993</v>
      </c>
      <c r="M11" s="10"/>
      <c r="N11" s="6">
        <f t="shared" si="3"/>
        <v>12.128777777778</v>
      </c>
      <c r="O11" s="6">
        <f t="shared" si="1"/>
        <v>-37.297142000000001</v>
      </c>
      <c r="Q11" s="10"/>
    </row>
    <row r="12" spans="1:17" x14ac:dyDescent="0.25">
      <c r="B12">
        <v>11689833333.333</v>
      </c>
      <c r="C12">
        <v>-6.3124332000000001</v>
      </c>
      <c r="E12" s="10"/>
      <c r="F12" s="6">
        <f t="shared" si="2"/>
        <v>13.405222222222001</v>
      </c>
      <c r="G12" s="6">
        <f t="shared" si="0"/>
        <v>-48.811931999999999</v>
      </c>
      <c r="J12">
        <v>11689833333.333</v>
      </c>
      <c r="K12">
        <v>-8.4322481000000007</v>
      </c>
      <c r="M12" s="10"/>
      <c r="N12" s="6">
        <f t="shared" si="3"/>
        <v>13.405222222222001</v>
      </c>
      <c r="O12" s="6">
        <f t="shared" si="1"/>
        <v>-40.578567999999997</v>
      </c>
      <c r="Q12" s="10"/>
    </row>
    <row r="13" spans="1:17" x14ac:dyDescent="0.25">
      <c r="B13">
        <v>12910444444.444</v>
      </c>
      <c r="C13">
        <v>-6.6192431000000003</v>
      </c>
      <c r="E13" s="10"/>
      <c r="F13" s="6">
        <f t="shared" si="2"/>
        <v>14.681666666667001</v>
      </c>
      <c r="G13" s="6">
        <f t="shared" si="0"/>
        <v>-48.152003999999998</v>
      </c>
      <c r="J13">
        <v>12910444444.444</v>
      </c>
      <c r="K13">
        <v>-8.5634022000000005</v>
      </c>
      <c r="M13" s="10"/>
      <c r="N13" s="6">
        <f t="shared" si="3"/>
        <v>14.681666666667001</v>
      </c>
      <c r="O13" s="6">
        <f t="shared" si="1"/>
        <v>-42.373683999999997</v>
      </c>
      <c r="Q13" s="10"/>
    </row>
    <row r="14" spans="1:17" x14ac:dyDescent="0.25">
      <c r="B14">
        <v>14131055555.556</v>
      </c>
      <c r="C14">
        <v>-6.4964022999999997</v>
      </c>
      <c r="E14" s="10"/>
      <c r="F14" s="6">
        <f t="shared" si="2"/>
        <v>15.958111111111</v>
      </c>
      <c r="G14" s="6">
        <f t="shared" si="0"/>
        <v>-42.879683999999997</v>
      </c>
      <c r="J14">
        <v>14131055555.556</v>
      </c>
      <c r="K14">
        <v>-8.5453863000000005</v>
      </c>
      <c r="M14" s="10"/>
      <c r="N14" s="6">
        <f t="shared" si="3"/>
        <v>15.958111111111</v>
      </c>
      <c r="O14" s="6">
        <f t="shared" si="1"/>
        <v>-37.447918000000001</v>
      </c>
      <c r="Q14" s="10"/>
    </row>
    <row r="15" spans="1:17" x14ac:dyDescent="0.25">
      <c r="B15">
        <v>15351666666.667</v>
      </c>
      <c r="C15">
        <v>-6.7783426999999996</v>
      </c>
      <c r="E15" s="10"/>
      <c r="F15" s="6">
        <f t="shared" si="2"/>
        <v>17.234555555556</v>
      </c>
      <c r="G15" s="6">
        <f t="shared" si="0"/>
        <v>-40.44997</v>
      </c>
      <c r="J15">
        <v>15351666666.667</v>
      </c>
      <c r="K15">
        <v>-8.6676711999999991</v>
      </c>
      <c r="M15" s="10"/>
      <c r="N15" s="6">
        <f t="shared" si="3"/>
        <v>17.234555555556</v>
      </c>
      <c r="O15" s="6">
        <f t="shared" si="1"/>
        <v>-34.973422999999997</v>
      </c>
      <c r="Q15" s="10"/>
    </row>
    <row r="16" spans="1:17" x14ac:dyDescent="0.25">
      <c r="B16">
        <v>16572277777.778</v>
      </c>
      <c r="C16">
        <v>-7.3888669</v>
      </c>
      <c r="E16" s="10"/>
      <c r="F16" s="6">
        <f t="shared" si="2"/>
        <v>18.510999999999999</v>
      </c>
      <c r="G16" s="6">
        <f t="shared" si="0"/>
        <v>-39.240760999999999</v>
      </c>
      <c r="J16">
        <v>16572277777.778</v>
      </c>
      <c r="K16">
        <v>-9.0718575000000001</v>
      </c>
      <c r="M16" s="10"/>
      <c r="N16" s="6">
        <f t="shared" si="3"/>
        <v>18.510999999999999</v>
      </c>
      <c r="O16" s="6">
        <f t="shared" si="1"/>
        <v>-36.861744000000002</v>
      </c>
      <c r="Q16" s="10"/>
    </row>
    <row r="17" spans="2:17" x14ac:dyDescent="0.25">
      <c r="B17">
        <v>17792888888.889</v>
      </c>
      <c r="C17">
        <v>-7.7070955999999997</v>
      </c>
      <c r="E17" s="10"/>
      <c r="F17" s="6">
        <f t="shared" si="2"/>
        <v>19.787444444443999</v>
      </c>
      <c r="G17" s="6">
        <f t="shared" si="0"/>
        <v>-35.782932000000002</v>
      </c>
      <c r="J17">
        <v>17792888888.889</v>
      </c>
      <c r="K17">
        <v>-9.0619353999999994</v>
      </c>
      <c r="M17" s="10"/>
      <c r="N17" s="6">
        <f t="shared" si="3"/>
        <v>19.787444444443999</v>
      </c>
      <c r="O17" s="6">
        <f t="shared" si="1"/>
        <v>-37.046489999999999</v>
      </c>
      <c r="Q17" s="10"/>
    </row>
    <row r="18" spans="2:17" x14ac:dyDescent="0.25">
      <c r="B18">
        <v>19013500000</v>
      </c>
      <c r="C18">
        <v>-8.7433805000000007</v>
      </c>
      <c r="E18" s="10"/>
      <c r="F18" s="6">
        <f t="shared" si="2"/>
        <v>21.063888888889</v>
      </c>
      <c r="G18" s="6">
        <f t="shared" si="0"/>
        <v>-40.967091000000003</v>
      </c>
      <c r="J18">
        <v>19013500000</v>
      </c>
      <c r="K18">
        <v>-9.3750210000000003</v>
      </c>
      <c r="M18" s="10"/>
      <c r="N18" s="6">
        <f t="shared" si="3"/>
        <v>21.063888888889</v>
      </c>
      <c r="O18" s="6">
        <f t="shared" si="1"/>
        <v>-38.229725000000002</v>
      </c>
      <c r="Q18" s="10"/>
    </row>
    <row r="19" spans="2:17" x14ac:dyDescent="0.25">
      <c r="B19">
        <v>20234111111.111</v>
      </c>
      <c r="C19">
        <v>-9.4176959999999994</v>
      </c>
      <c r="E19" s="10"/>
      <c r="F19" s="6">
        <f t="shared" si="2"/>
        <v>22.340333333333</v>
      </c>
      <c r="G19" s="6">
        <f t="shared" si="0"/>
        <v>-40.528381000000003</v>
      </c>
      <c r="J19">
        <v>20234111111.111</v>
      </c>
      <c r="K19">
        <v>-10.070004000000001</v>
      </c>
      <c r="M19" s="10"/>
      <c r="N19" s="6">
        <f t="shared" si="3"/>
        <v>22.340333333333</v>
      </c>
      <c r="O19" s="6">
        <f t="shared" si="1"/>
        <v>-36.273654999999998</v>
      </c>
      <c r="Q19" s="10"/>
    </row>
    <row r="20" spans="2:17" x14ac:dyDescent="0.25">
      <c r="B20">
        <v>21454722222.222</v>
      </c>
      <c r="C20">
        <v>-9.5097369999999994</v>
      </c>
      <c r="E20" s="10"/>
      <c r="F20" s="6">
        <f t="shared" si="2"/>
        <v>23.616777777778001</v>
      </c>
      <c r="G20" s="6">
        <f t="shared" si="0"/>
        <v>-43.939307999999997</v>
      </c>
      <c r="J20">
        <v>21454722222.222</v>
      </c>
      <c r="K20">
        <v>-10.574005</v>
      </c>
      <c r="M20" s="10"/>
      <c r="N20" s="6">
        <f t="shared" si="3"/>
        <v>23.616777777778001</v>
      </c>
      <c r="O20" s="6">
        <f t="shared" si="1"/>
        <v>-39.762816999999998</v>
      </c>
      <c r="Q20" s="10"/>
    </row>
    <row r="21" spans="2:17" x14ac:dyDescent="0.25">
      <c r="B21">
        <v>22675333333.333</v>
      </c>
      <c r="C21">
        <v>-9.4016161</v>
      </c>
      <c r="E21" s="10"/>
      <c r="F21" s="6">
        <f t="shared" si="2"/>
        <v>24.893222222222001</v>
      </c>
      <c r="G21" s="6">
        <f t="shared" si="0"/>
        <v>-35.729602999999997</v>
      </c>
      <c r="J21">
        <v>22675333333.333</v>
      </c>
      <c r="K21">
        <v>-10.700169000000001</v>
      </c>
      <c r="M21" s="10"/>
      <c r="N21" s="6">
        <f t="shared" si="3"/>
        <v>24.893222222222001</v>
      </c>
      <c r="O21" s="6">
        <f t="shared" si="1"/>
        <v>-61.127128999999996</v>
      </c>
      <c r="Q21" s="10"/>
    </row>
    <row r="22" spans="2:17" x14ac:dyDescent="0.25">
      <c r="B22">
        <v>23895944444.444</v>
      </c>
      <c r="C22">
        <v>-9.4042472999999998</v>
      </c>
      <c r="E22" s="10"/>
      <c r="F22" s="6">
        <f t="shared" si="2"/>
        <v>26.169666666666998</v>
      </c>
      <c r="G22" s="6">
        <f t="shared" si="0"/>
        <v>-30.244757</v>
      </c>
      <c r="J22">
        <v>23895944444.444</v>
      </c>
      <c r="K22">
        <v>-10.945862999999999</v>
      </c>
      <c r="M22" s="10"/>
      <c r="N22" s="6">
        <f t="shared" si="3"/>
        <v>26.169666666666998</v>
      </c>
      <c r="O22" s="6">
        <f t="shared" si="1"/>
        <v>-48.789883000000003</v>
      </c>
      <c r="Q22" s="10"/>
    </row>
    <row r="23" spans="2:17" x14ac:dyDescent="0.25">
      <c r="B23">
        <v>25116555555.556</v>
      </c>
      <c r="C23">
        <v>-9.4054784999999992</v>
      </c>
      <c r="E23" s="10"/>
      <c r="F23" s="6">
        <f t="shared" si="2"/>
        <v>27.446111111111001</v>
      </c>
      <c r="G23" s="6">
        <f t="shared" si="0"/>
        <v>-27.13081</v>
      </c>
      <c r="J23">
        <v>25116555555.556</v>
      </c>
      <c r="K23">
        <v>-10.679430999999999</v>
      </c>
      <c r="M23" s="10"/>
      <c r="N23" s="6">
        <f t="shared" si="3"/>
        <v>27.446111111111001</v>
      </c>
      <c r="O23" s="6">
        <f t="shared" si="1"/>
        <v>-36.228637999999997</v>
      </c>
      <c r="Q23" s="10"/>
    </row>
    <row r="24" spans="2:17" x14ac:dyDescent="0.25">
      <c r="B24">
        <v>26337166666.667</v>
      </c>
      <c r="C24">
        <v>-10.291779999999999</v>
      </c>
      <c r="E24" s="10"/>
      <c r="F24" s="6">
        <f t="shared" si="2"/>
        <v>28.722555555555999</v>
      </c>
      <c r="G24" s="6">
        <f t="shared" si="0"/>
        <v>-27.896350999999999</v>
      </c>
      <c r="J24">
        <v>26337166666.667</v>
      </c>
      <c r="K24">
        <v>-10.705954999999999</v>
      </c>
      <c r="M24" s="10"/>
      <c r="N24" s="6">
        <f t="shared" si="3"/>
        <v>28.722555555555999</v>
      </c>
      <c r="O24" s="6">
        <f t="shared" si="1"/>
        <v>-35.370609000000002</v>
      </c>
      <c r="Q24" s="10"/>
    </row>
    <row r="25" spans="2:17" x14ac:dyDescent="0.25">
      <c r="B25">
        <v>27557777777.778</v>
      </c>
      <c r="C25">
        <v>-11.348426999999999</v>
      </c>
      <c r="E25" s="10"/>
      <c r="F25" s="6">
        <f t="shared" si="2"/>
        <v>29.998999999999999</v>
      </c>
      <c r="G25" s="6">
        <f t="shared" si="0"/>
        <v>-27.41564</v>
      </c>
      <c r="J25">
        <v>27557777777.778</v>
      </c>
      <c r="K25">
        <v>-10.879325</v>
      </c>
      <c r="M25" s="10"/>
      <c r="N25" s="6">
        <f t="shared" si="3"/>
        <v>29.998999999999999</v>
      </c>
      <c r="O25" s="6">
        <f t="shared" si="1"/>
        <v>-35.103969999999997</v>
      </c>
      <c r="Q25" s="10"/>
    </row>
    <row r="26" spans="2:17" x14ac:dyDescent="0.25">
      <c r="B26">
        <v>28778388888.889</v>
      </c>
      <c r="C26">
        <v>-12.347505</v>
      </c>
      <c r="E26" s="10"/>
      <c r="F26" s="6" t="s">
        <v>25</v>
      </c>
      <c r="J26">
        <v>28778388888.889</v>
      </c>
      <c r="K26">
        <v>-11.178456000000001</v>
      </c>
      <c r="M26" s="10"/>
      <c r="N26" s="6" t="s">
        <v>25</v>
      </c>
      <c r="Q26" s="10"/>
    </row>
    <row r="27" spans="2:17" x14ac:dyDescent="0.25">
      <c r="B27">
        <v>29999000000</v>
      </c>
      <c r="C27">
        <v>-13.376033</v>
      </c>
      <c r="E27" s="10"/>
      <c r="J27">
        <v>29999000000</v>
      </c>
      <c r="K27">
        <v>-12.36586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1Ix3L dBc Log Mag(dB)</v>
      </c>
      <c r="H30" s="35">
        <v>1</v>
      </c>
      <c r="M30" s="10"/>
      <c r="N30" s="6" t="s">
        <v>23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12.04</v>
      </c>
      <c r="G31" s="6">
        <f t="shared" si="4"/>
        <v>-12.908153</v>
      </c>
      <c r="H31" s="36">
        <f>ABS(AVERAGE(G31:G49)-(H30-1)*5)</f>
        <v>11.787102647368421</v>
      </c>
      <c r="J31" t="s">
        <v>22</v>
      </c>
      <c r="M31" s="10"/>
      <c r="N31" s="6">
        <f t="shared" ref="N31:N49" si="7">J57/1000000000</f>
        <v>12.04</v>
      </c>
      <c r="O31" s="6">
        <f t="shared" si="5"/>
        <v>-11.466877</v>
      </c>
      <c r="P31" s="36">
        <f>ABS(AVERAGE(O31:O49)-(P30-1)*5)</f>
        <v>10.870286073684209</v>
      </c>
      <c r="Q31" s="10"/>
    </row>
    <row r="32" spans="2:17" x14ac:dyDescent="0.25">
      <c r="B32" t="s">
        <v>23</v>
      </c>
      <c r="C32" t="s">
        <v>152</v>
      </c>
      <c r="D32" t="s">
        <v>77</v>
      </c>
      <c r="E32" s="10"/>
      <c r="F32" s="6">
        <f t="shared" si="6"/>
        <v>13.037722222222</v>
      </c>
      <c r="G32" s="6">
        <f t="shared" si="4"/>
        <v>-13.362876999999999</v>
      </c>
      <c r="J32" t="s">
        <v>23</v>
      </c>
      <c r="K32" t="s">
        <v>152</v>
      </c>
      <c r="L32" t="s">
        <v>77</v>
      </c>
      <c r="M32" s="10"/>
      <c r="N32" s="6">
        <f t="shared" si="7"/>
        <v>13.037722222222</v>
      </c>
      <c r="O32" s="6">
        <f t="shared" si="5"/>
        <v>-11.671799</v>
      </c>
      <c r="Q32" s="10"/>
    </row>
    <row r="33" spans="2:17" x14ac:dyDescent="0.25">
      <c r="B33">
        <v>7023000000</v>
      </c>
      <c r="C33">
        <v>-69.235022999999998</v>
      </c>
      <c r="D33">
        <v>-62.889481000000004</v>
      </c>
      <c r="E33" s="10"/>
      <c r="F33" s="6">
        <f t="shared" si="6"/>
        <v>14.035444444444</v>
      </c>
      <c r="G33" s="6">
        <f t="shared" si="4"/>
        <v>-12.226000000000001</v>
      </c>
      <c r="J33">
        <v>7023000000</v>
      </c>
      <c r="K33">
        <v>-47.803424999999997</v>
      </c>
      <c r="L33">
        <v>-39.525517000000001</v>
      </c>
      <c r="M33" s="10"/>
      <c r="N33" s="6">
        <f t="shared" si="7"/>
        <v>14.035444444444</v>
      </c>
      <c r="O33" s="6">
        <f t="shared" si="5"/>
        <v>-11.200742</v>
      </c>
      <c r="Q33" s="10"/>
    </row>
    <row r="34" spans="2:17" x14ac:dyDescent="0.25">
      <c r="B34">
        <v>8299444444.4443998</v>
      </c>
      <c r="C34">
        <v>-59.723788999999996</v>
      </c>
      <c r="D34">
        <v>-53.574008999999997</v>
      </c>
      <c r="E34" s="10"/>
      <c r="F34" s="6">
        <f t="shared" si="6"/>
        <v>15.033166666667</v>
      </c>
      <c r="G34" s="6">
        <f t="shared" si="4"/>
        <v>-12.836344</v>
      </c>
      <c r="J34">
        <v>8299444444.4443998</v>
      </c>
      <c r="K34">
        <v>-47.482470999999997</v>
      </c>
      <c r="L34">
        <v>-39.352142000000001</v>
      </c>
      <c r="M34" s="10"/>
      <c r="N34" s="6">
        <f t="shared" si="7"/>
        <v>15.033166666667</v>
      </c>
      <c r="O34" s="6">
        <f t="shared" si="5"/>
        <v>-11.501704</v>
      </c>
      <c r="Q34" s="10"/>
    </row>
    <row r="35" spans="2:17" x14ac:dyDescent="0.25">
      <c r="B35">
        <v>9575888888.8889008</v>
      </c>
      <c r="C35">
        <v>-55.525115999999997</v>
      </c>
      <c r="D35">
        <v>-49.403885000000002</v>
      </c>
      <c r="E35" s="10"/>
      <c r="F35" s="6">
        <f t="shared" si="6"/>
        <v>16.030888888888999</v>
      </c>
      <c r="G35" s="6">
        <f t="shared" si="4"/>
        <v>-12.661778</v>
      </c>
      <c r="J35">
        <v>9575888888.8889008</v>
      </c>
      <c r="K35">
        <v>-53.557029999999997</v>
      </c>
      <c r="L35">
        <v>-45.350867999999998</v>
      </c>
      <c r="M35" s="10"/>
      <c r="N35" s="6">
        <f t="shared" si="7"/>
        <v>16.030888888888999</v>
      </c>
      <c r="O35" s="6">
        <f t="shared" si="5"/>
        <v>-11.649236</v>
      </c>
      <c r="Q35" s="10"/>
    </row>
    <row r="36" spans="2:17" x14ac:dyDescent="0.25">
      <c r="B36">
        <v>10852333333.333</v>
      </c>
      <c r="C36">
        <v>-55.056865999999999</v>
      </c>
      <c r="D36">
        <v>-48.744430999999999</v>
      </c>
      <c r="E36" s="10"/>
      <c r="F36" s="6">
        <f t="shared" si="6"/>
        <v>17.028611111111001</v>
      </c>
      <c r="G36" s="6">
        <f t="shared" si="4"/>
        <v>-11.518537999999999</v>
      </c>
      <c r="J36">
        <v>10852333333.333</v>
      </c>
      <c r="K36">
        <v>-45.879406000000003</v>
      </c>
      <c r="L36">
        <v>-37.447158999999999</v>
      </c>
      <c r="M36" s="10"/>
      <c r="N36" s="6">
        <f t="shared" si="7"/>
        <v>17.028611111111001</v>
      </c>
      <c r="O36" s="6">
        <f t="shared" si="5"/>
        <v>-11.173211</v>
      </c>
      <c r="Q36" s="10"/>
    </row>
    <row r="37" spans="2:17" x14ac:dyDescent="0.25">
      <c r="B37">
        <v>12128777777.778</v>
      </c>
      <c r="C37">
        <v>-49.886088999999998</v>
      </c>
      <c r="D37">
        <v>-43.266846000000001</v>
      </c>
      <c r="E37" s="10"/>
      <c r="F37" s="6">
        <f t="shared" si="6"/>
        <v>18.026333333333</v>
      </c>
      <c r="G37" s="6">
        <f t="shared" si="4"/>
        <v>-12.995568</v>
      </c>
      <c r="J37">
        <v>12128777777.778</v>
      </c>
      <c r="K37">
        <v>-45.860542000000002</v>
      </c>
      <c r="L37">
        <v>-37.297142000000001</v>
      </c>
      <c r="M37" s="10"/>
      <c r="N37" s="6">
        <f t="shared" si="7"/>
        <v>18.026333333333</v>
      </c>
      <c r="O37" s="6">
        <f t="shared" si="5"/>
        <v>-11.566806</v>
      </c>
      <c r="Q37" s="10"/>
    </row>
    <row r="38" spans="2:17" x14ac:dyDescent="0.25">
      <c r="B38">
        <v>13405222222.222</v>
      </c>
      <c r="C38">
        <v>-55.308334000000002</v>
      </c>
      <c r="D38">
        <v>-48.811931999999999</v>
      </c>
      <c r="E38" s="10"/>
      <c r="F38" s="6">
        <f t="shared" si="6"/>
        <v>19.024055555556</v>
      </c>
      <c r="G38" s="6">
        <f t="shared" si="4"/>
        <v>-12.374235000000001</v>
      </c>
      <c r="J38">
        <v>13405222222.222</v>
      </c>
      <c r="K38">
        <v>-49.123955000000002</v>
      </c>
      <c r="L38">
        <v>-40.578567999999997</v>
      </c>
      <c r="M38" s="10"/>
      <c r="N38" s="6">
        <f t="shared" si="7"/>
        <v>19.024055555556</v>
      </c>
      <c r="O38" s="6">
        <f t="shared" si="5"/>
        <v>-10.7067</v>
      </c>
      <c r="Q38" s="10"/>
    </row>
    <row r="39" spans="2:17" x14ac:dyDescent="0.25">
      <c r="B39">
        <v>14681666666.667</v>
      </c>
      <c r="C39">
        <v>-54.930346999999998</v>
      </c>
      <c r="D39">
        <v>-48.152003999999998</v>
      </c>
      <c r="E39" s="10"/>
      <c r="F39" s="6">
        <f t="shared" si="6"/>
        <v>20.021777777777999</v>
      </c>
      <c r="G39" s="6">
        <f t="shared" si="4"/>
        <v>-13.376372999999999</v>
      </c>
      <c r="J39">
        <v>14681666666.667</v>
      </c>
      <c r="K39">
        <v>-51.041355000000003</v>
      </c>
      <c r="L39">
        <v>-42.373683999999997</v>
      </c>
      <c r="M39" s="10"/>
      <c r="N39" s="6">
        <f t="shared" si="7"/>
        <v>20.021777777777999</v>
      </c>
      <c r="O39" s="6">
        <f t="shared" si="5"/>
        <v>-11.733247</v>
      </c>
      <c r="Q39" s="10"/>
    </row>
    <row r="40" spans="2:17" x14ac:dyDescent="0.25">
      <c r="B40">
        <v>15958111111.111</v>
      </c>
      <c r="C40">
        <v>-50.268554999999999</v>
      </c>
      <c r="D40">
        <v>-42.879683999999997</v>
      </c>
      <c r="E40" s="10"/>
      <c r="F40" s="6">
        <f t="shared" si="6"/>
        <v>21.019500000000001</v>
      </c>
      <c r="G40" s="6">
        <f t="shared" si="4"/>
        <v>-12.93749</v>
      </c>
      <c r="J40">
        <v>15958111111.111</v>
      </c>
      <c r="K40">
        <v>-46.519775000000003</v>
      </c>
      <c r="L40">
        <v>-37.447918000000001</v>
      </c>
      <c r="M40" s="10"/>
      <c r="N40" s="6">
        <f t="shared" si="7"/>
        <v>21.019500000000001</v>
      </c>
      <c r="O40" s="6">
        <f t="shared" si="5"/>
        <v>-11.904597000000001</v>
      </c>
      <c r="Q40" s="10"/>
    </row>
    <row r="41" spans="2:17" x14ac:dyDescent="0.25">
      <c r="B41">
        <v>17234555555.556</v>
      </c>
      <c r="C41">
        <v>-48.157066</v>
      </c>
      <c r="D41">
        <v>-40.44997</v>
      </c>
      <c r="E41" s="10"/>
      <c r="F41" s="6">
        <f t="shared" si="6"/>
        <v>22.017222222221999</v>
      </c>
      <c r="G41" s="6">
        <f t="shared" si="4"/>
        <v>-11.037217999999999</v>
      </c>
      <c r="J41">
        <v>17234555555.556</v>
      </c>
      <c r="K41">
        <v>-44.035358000000002</v>
      </c>
      <c r="L41">
        <v>-34.973422999999997</v>
      </c>
      <c r="M41" s="10"/>
      <c r="N41" s="6">
        <f t="shared" si="7"/>
        <v>22.017222222221999</v>
      </c>
      <c r="O41" s="6">
        <f t="shared" si="5"/>
        <v>-10.596830000000001</v>
      </c>
      <c r="Q41" s="10"/>
    </row>
    <row r="42" spans="2:17" x14ac:dyDescent="0.25">
      <c r="B42">
        <v>18511000000</v>
      </c>
      <c r="C42">
        <v>-47.984141999999999</v>
      </c>
      <c r="D42">
        <v>-39.240760999999999</v>
      </c>
      <c r="E42" s="10"/>
      <c r="F42" s="6">
        <f t="shared" si="6"/>
        <v>23.014944444444001</v>
      </c>
      <c r="G42" s="6">
        <f t="shared" si="4"/>
        <v>-11.626204</v>
      </c>
      <c r="J42">
        <v>18511000000</v>
      </c>
      <c r="K42">
        <v>-46.236763000000003</v>
      </c>
      <c r="L42">
        <v>-36.861744000000002</v>
      </c>
      <c r="M42" s="10"/>
      <c r="N42" s="6">
        <f t="shared" si="7"/>
        <v>23.014944444444001</v>
      </c>
      <c r="O42" s="6">
        <f t="shared" si="5"/>
        <v>-10.777317</v>
      </c>
      <c r="Q42" s="10"/>
    </row>
    <row r="43" spans="2:17" x14ac:dyDescent="0.25">
      <c r="B43">
        <v>19787444444.444</v>
      </c>
      <c r="C43">
        <v>-45.200629999999997</v>
      </c>
      <c r="D43">
        <v>-35.782932000000002</v>
      </c>
      <c r="E43" s="10"/>
      <c r="F43" s="6">
        <f t="shared" si="6"/>
        <v>24.012666666666998</v>
      </c>
      <c r="G43" s="6">
        <f t="shared" si="4"/>
        <v>-11.086577</v>
      </c>
      <c r="J43">
        <v>19787444444.444</v>
      </c>
      <c r="K43">
        <v>-47.116492999999998</v>
      </c>
      <c r="L43">
        <v>-37.046489999999999</v>
      </c>
      <c r="M43" s="10"/>
      <c r="N43" s="6">
        <f t="shared" si="7"/>
        <v>24.012666666666998</v>
      </c>
      <c r="O43" s="6">
        <f t="shared" si="5"/>
        <v>-10.611943</v>
      </c>
      <c r="Q43" s="10"/>
    </row>
    <row r="44" spans="2:17" x14ac:dyDescent="0.25">
      <c r="B44">
        <v>21063888888.889</v>
      </c>
      <c r="C44">
        <v>-50.476826000000003</v>
      </c>
      <c r="D44">
        <v>-40.967091000000003</v>
      </c>
      <c r="E44" s="10"/>
      <c r="F44" s="6">
        <f t="shared" si="6"/>
        <v>25.010388888889</v>
      </c>
      <c r="G44" s="6">
        <f t="shared" si="4"/>
        <v>-10.703545999999999</v>
      </c>
      <c r="J44">
        <v>21063888888.889</v>
      </c>
      <c r="K44">
        <v>-48.803730000000002</v>
      </c>
      <c r="L44">
        <v>-38.229725000000002</v>
      </c>
      <c r="M44" s="10"/>
      <c r="N44" s="6">
        <f t="shared" si="7"/>
        <v>25.010388888889</v>
      </c>
      <c r="O44" s="6">
        <f t="shared" si="5"/>
        <v>-10.208576000000001</v>
      </c>
      <c r="Q44" s="10"/>
    </row>
    <row r="45" spans="2:17" x14ac:dyDescent="0.25">
      <c r="B45">
        <v>22340333333.333</v>
      </c>
      <c r="C45">
        <v>-49.93</v>
      </c>
      <c r="D45">
        <v>-40.528381000000003</v>
      </c>
      <c r="E45" s="10"/>
      <c r="F45" s="6">
        <f t="shared" si="6"/>
        <v>26.008111111110999</v>
      </c>
      <c r="G45" s="6">
        <f t="shared" si="4"/>
        <v>-10.979822</v>
      </c>
      <c r="J45">
        <v>22340333333.333</v>
      </c>
      <c r="K45">
        <v>-46.973824</v>
      </c>
      <c r="L45">
        <v>-36.273654999999998</v>
      </c>
      <c r="M45" s="10"/>
      <c r="N45" s="6">
        <f t="shared" si="7"/>
        <v>26.008111111110999</v>
      </c>
      <c r="O45" s="6">
        <f t="shared" si="5"/>
        <v>-10.042560999999999</v>
      </c>
      <c r="Q45" s="10"/>
    </row>
    <row r="46" spans="2:17" x14ac:dyDescent="0.25">
      <c r="B46">
        <v>23616777777.778</v>
      </c>
      <c r="C46">
        <v>-53.343555000000002</v>
      </c>
      <c r="D46">
        <v>-43.939307999999997</v>
      </c>
      <c r="E46" s="10"/>
      <c r="F46" s="6">
        <f t="shared" si="6"/>
        <v>27.005833333333001</v>
      </c>
      <c r="G46" s="6">
        <f t="shared" si="4"/>
        <v>-11.004023999999999</v>
      </c>
      <c r="J46">
        <v>23616777777.778</v>
      </c>
      <c r="K46">
        <v>-50.708678999999997</v>
      </c>
      <c r="L46">
        <v>-39.762816999999998</v>
      </c>
      <c r="M46" s="10"/>
      <c r="N46" s="6">
        <f t="shared" si="7"/>
        <v>27.005833333333001</v>
      </c>
      <c r="O46" s="6">
        <f t="shared" si="5"/>
        <v>-10.150105</v>
      </c>
      <c r="Q46" s="10"/>
    </row>
    <row r="47" spans="2:17" x14ac:dyDescent="0.25">
      <c r="B47">
        <v>24893222222.222</v>
      </c>
      <c r="C47">
        <v>-45.135081999999997</v>
      </c>
      <c r="D47">
        <v>-35.729602999999997</v>
      </c>
      <c r="E47" s="10"/>
      <c r="F47" s="6">
        <f t="shared" si="6"/>
        <v>28.003555555555998</v>
      </c>
      <c r="G47" s="6">
        <f t="shared" si="4"/>
        <v>-10.417179000000001</v>
      </c>
      <c r="J47">
        <v>24893222222.222</v>
      </c>
      <c r="K47">
        <v>-71.806556999999998</v>
      </c>
      <c r="L47">
        <v>-61.127128999999996</v>
      </c>
      <c r="M47" s="10"/>
      <c r="N47" s="6">
        <f t="shared" si="7"/>
        <v>28.003555555555998</v>
      </c>
      <c r="O47" s="6">
        <f t="shared" si="5"/>
        <v>-10.117494000000001</v>
      </c>
      <c r="Q47" s="10"/>
    </row>
    <row r="48" spans="2:17" x14ac:dyDescent="0.25">
      <c r="B48">
        <v>26169666666.667</v>
      </c>
      <c r="C48">
        <v>-40.536537000000003</v>
      </c>
      <c r="D48">
        <v>-30.244757</v>
      </c>
      <c r="E48" s="10"/>
      <c r="F48" s="6">
        <f t="shared" si="6"/>
        <v>29.001277777778</v>
      </c>
      <c r="G48" s="6">
        <f t="shared" si="4"/>
        <v>-10.266007999999999</v>
      </c>
      <c r="J48">
        <v>26169666666.667</v>
      </c>
      <c r="K48">
        <v>-59.495834000000002</v>
      </c>
      <c r="L48">
        <v>-48.789883000000003</v>
      </c>
      <c r="M48" s="10"/>
      <c r="N48" s="6">
        <f t="shared" si="7"/>
        <v>29.001277777778</v>
      </c>
      <c r="O48" s="6">
        <f t="shared" si="5"/>
        <v>-9.9944687000000005</v>
      </c>
      <c r="Q48" s="10"/>
    </row>
    <row r="49" spans="2:17" x14ac:dyDescent="0.25">
      <c r="B49">
        <v>27446111111.111</v>
      </c>
      <c r="C49">
        <v>-38.479236999999998</v>
      </c>
      <c r="D49">
        <v>-27.13081</v>
      </c>
      <c r="E49" s="10"/>
      <c r="F49" s="6">
        <f t="shared" si="6"/>
        <v>29.998999999999999</v>
      </c>
      <c r="G49" s="6">
        <f t="shared" si="4"/>
        <v>-9.6370163000000009</v>
      </c>
      <c r="J49">
        <v>27446111111.111</v>
      </c>
      <c r="K49">
        <v>-47.107964000000003</v>
      </c>
      <c r="L49">
        <v>-36.228637999999997</v>
      </c>
      <c r="M49" s="10"/>
      <c r="N49" s="6">
        <f t="shared" si="7"/>
        <v>29.998999999999999</v>
      </c>
      <c r="O49" s="6">
        <f t="shared" si="5"/>
        <v>-9.4612216999999994</v>
      </c>
      <c r="Q49" s="10"/>
    </row>
    <row r="50" spans="2:17" x14ac:dyDescent="0.25">
      <c r="B50">
        <v>28722555555.556</v>
      </c>
      <c r="C50">
        <v>-40.243855000000003</v>
      </c>
      <c r="D50">
        <v>-27.896350999999999</v>
      </c>
      <c r="E50" s="10"/>
      <c r="F50" s="6" t="s">
        <v>25</v>
      </c>
      <c r="J50">
        <v>28722555555.556</v>
      </c>
      <c r="K50">
        <v>-46.549064999999999</v>
      </c>
      <c r="L50">
        <v>-35.370609000000002</v>
      </c>
      <c r="M50" s="10"/>
      <c r="N50" s="6" t="s">
        <v>25</v>
      </c>
      <c r="Q50" s="10"/>
    </row>
    <row r="51" spans="2:17" x14ac:dyDescent="0.25">
      <c r="B51">
        <v>29999000000</v>
      </c>
      <c r="C51">
        <v>-40.791671999999998</v>
      </c>
      <c r="D51">
        <v>-27.41564</v>
      </c>
      <c r="E51" s="10"/>
      <c r="J51">
        <v>29999000000</v>
      </c>
      <c r="K51">
        <v>-47.469830000000002</v>
      </c>
      <c r="L51">
        <v>-35.103969999999997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1Ix4L dBc Log Mag(dB)</v>
      </c>
      <c r="H54" s="35">
        <v>1</v>
      </c>
      <c r="M54" s="8"/>
      <c r="N54" s="6" t="s">
        <v>23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17.056999999999999</v>
      </c>
      <c r="G55" s="6">
        <f t="shared" si="8"/>
        <v>-47.397601999999999</v>
      </c>
      <c r="H55" s="36">
        <f>ABS(AVERAGE(G55:G73)-(H54-1)*5)</f>
        <v>43.026453736842107</v>
      </c>
      <c r="J55" t="s">
        <v>26</v>
      </c>
      <c r="M55" s="8"/>
      <c r="N55" s="6">
        <f t="shared" ref="N55:N73" si="11">J81/1000000000</f>
        <v>17.056999999999999</v>
      </c>
      <c r="O55" s="6">
        <f t="shared" si="9"/>
        <v>-38.958278999999997</v>
      </c>
      <c r="P55" s="36">
        <f>ABS(AVERAGE(O55:O73)-(P54-1)*5)</f>
        <v>42.381380000000007</v>
      </c>
      <c r="Q55" s="8"/>
    </row>
    <row r="56" spans="2:17" x14ac:dyDescent="0.25">
      <c r="B56" t="s">
        <v>23</v>
      </c>
      <c r="C56" t="s">
        <v>153</v>
      </c>
      <c r="D56" t="s">
        <v>78</v>
      </c>
      <c r="E56" s="8"/>
      <c r="F56" s="6">
        <f t="shared" si="10"/>
        <v>17.776</v>
      </c>
      <c r="G56" s="6">
        <f t="shared" si="8"/>
        <v>-48.044876000000002</v>
      </c>
      <c r="J56" t="s">
        <v>23</v>
      </c>
      <c r="K56" t="s">
        <v>153</v>
      </c>
      <c r="L56" t="s">
        <v>78</v>
      </c>
      <c r="M56" s="8"/>
      <c r="N56" s="6">
        <f t="shared" si="11"/>
        <v>17.776</v>
      </c>
      <c r="O56" s="6">
        <f t="shared" si="9"/>
        <v>-40.436489000000002</v>
      </c>
      <c r="Q56" s="8"/>
    </row>
    <row r="57" spans="2:17" x14ac:dyDescent="0.25">
      <c r="B57">
        <v>12040000000</v>
      </c>
      <c r="C57">
        <v>-19.253699999999998</v>
      </c>
      <c r="D57">
        <v>-12.908153</v>
      </c>
      <c r="E57" s="8"/>
      <c r="F57" s="6">
        <f t="shared" si="10"/>
        <v>18.495000000000001</v>
      </c>
      <c r="G57" s="6">
        <f t="shared" si="8"/>
        <v>-45.861758999999999</v>
      </c>
      <c r="J57">
        <v>12040000000</v>
      </c>
      <c r="K57">
        <v>-19.744783000000002</v>
      </c>
      <c r="L57">
        <v>-11.466877</v>
      </c>
      <c r="M57" s="8"/>
      <c r="N57" s="6">
        <f t="shared" si="11"/>
        <v>18.495000000000001</v>
      </c>
      <c r="O57" s="6">
        <f t="shared" si="9"/>
        <v>-41.720692</v>
      </c>
      <c r="Q57" s="8"/>
    </row>
    <row r="58" spans="2:17" x14ac:dyDescent="0.25">
      <c r="B58">
        <v>13037722222.222</v>
      </c>
      <c r="C58">
        <v>-19.512654999999999</v>
      </c>
      <c r="D58">
        <v>-13.362876999999999</v>
      </c>
      <c r="E58" s="8"/>
      <c r="F58" s="6">
        <f t="shared" si="10"/>
        <v>19.213999999999999</v>
      </c>
      <c r="G58" s="6">
        <f t="shared" si="8"/>
        <v>-47.787415000000003</v>
      </c>
      <c r="J58">
        <v>13037722222.222</v>
      </c>
      <c r="K58">
        <v>-19.802126000000001</v>
      </c>
      <c r="L58">
        <v>-11.671799</v>
      </c>
      <c r="M58" s="8"/>
      <c r="N58" s="6">
        <f t="shared" si="11"/>
        <v>19.213999999999999</v>
      </c>
      <c r="O58" s="6">
        <f t="shared" si="9"/>
        <v>-42.333874000000002</v>
      </c>
      <c r="Q58" s="8"/>
    </row>
    <row r="59" spans="2:17" x14ac:dyDescent="0.25">
      <c r="B59">
        <v>14035444444.444</v>
      </c>
      <c r="C59">
        <v>-18.347228999999999</v>
      </c>
      <c r="D59">
        <v>-12.226000000000001</v>
      </c>
      <c r="E59" s="8"/>
      <c r="F59" s="6">
        <f t="shared" si="10"/>
        <v>19.933</v>
      </c>
      <c r="G59" s="6">
        <f t="shared" si="8"/>
        <v>-50.766823000000002</v>
      </c>
      <c r="J59">
        <v>14035444444.444</v>
      </c>
      <c r="K59">
        <v>-19.406901999999999</v>
      </c>
      <c r="L59">
        <v>-11.200742</v>
      </c>
      <c r="M59" s="8"/>
      <c r="N59" s="6">
        <f t="shared" si="11"/>
        <v>19.933</v>
      </c>
      <c r="O59" s="6">
        <f t="shared" si="9"/>
        <v>-42.588715000000001</v>
      </c>
      <c r="Q59" s="8"/>
    </row>
    <row r="60" spans="2:17" x14ac:dyDescent="0.25">
      <c r="B60">
        <v>15033166666.667</v>
      </c>
      <c r="C60">
        <v>-19.148776999999999</v>
      </c>
      <c r="D60">
        <v>-12.836344</v>
      </c>
      <c r="E60" s="8"/>
      <c r="F60" s="6">
        <f t="shared" si="10"/>
        <v>20.652000000000001</v>
      </c>
      <c r="G60" s="6">
        <f t="shared" si="8"/>
        <v>-54.180801000000002</v>
      </c>
      <c r="J60">
        <v>15033166666.667</v>
      </c>
      <c r="K60">
        <v>-19.933952000000001</v>
      </c>
      <c r="L60">
        <v>-11.501704</v>
      </c>
      <c r="M60" s="8"/>
      <c r="N60" s="6">
        <f t="shared" si="11"/>
        <v>20.652000000000001</v>
      </c>
      <c r="O60" s="6">
        <f t="shared" si="9"/>
        <v>-44.913074000000002</v>
      </c>
      <c r="Q60" s="8"/>
    </row>
    <row r="61" spans="2:17" x14ac:dyDescent="0.25">
      <c r="B61">
        <v>16030888888.889</v>
      </c>
      <c r="C61">
        <v>-19.281020999999999</v>
      </c>
      <c r="D61">
        <v>-12.661778</v>
      </c>
      <c r="E61" s="8"/>
      <c r="F61" s="6">
        <f t="shared" si="10"/>
        <v>21.370999999999999</v>
      </c>
      <c r="G61" s="6">
        <f t="shared" si="8"/>
        <v>-48.474274000000001</v>
      </c>
      <c r="J61">
        <v>16030888888.889</v>
      </c>
      <c r="K61">
        <v>-20.212637000000001</v>
      </c>
      <c r="L61">
        <v>-11.649236</v>
      </c>
      <c r="M61" s="8"/>
      <c r="N61" s="6">
        <f t="shared" si="11"/>
        <v>21.370999999999999</v>
      </c>
      <c r="O61" s="6">
        <f t="shared" si="9"/>
        <v>-47.369526</v>
      </c>
      <c r="Q61" s="8"/>
    </row>
    <row r="62" spans="2:17" x14ac:dyDescent="0.25">
      <c r="B62">
        <v>17028611111.111</v>
      </c>
      <c r="C62">
        <v>-18.014939999999999</v>
      </c>
      <c r="D62">
        <v>-11.518537999999999</v>
      </c>
      <c r="E62" s="8"/>
      <c r="F62" s="6">
        <f t="shared" si="10"/>
        <v>22.09</v>
      </c>
      <c r="G62" s="6">
        <f t="shared" si="8"/>
        <v>-44.871765000000003</v>
      </c>
      <c r="J62">
        <v>17028611111.111</v>
      </c>
      <c r="K62">
        <v>-19.718596999999999</v>
      </c>
      <c r="L62">
        <v>-11.173211</v>
      </c>
      <c r="M62" s="8"/>
      <c r="N62" s="6">
        <f t="shared" si="11"/>
        <v>22.09</v>
      </c>
      <c r="O62" s="6">
        <f t="shared" si="9"/>
        <v>-43.084648000000001</v>
      </c>
      <c r="Q62" s="8"/>
    </row>
    <row r="63" spans="2:17" x14ac:dyDescent="0.25">
      <c r="B63">
        <v>18026333333.333</v>
      </c>
      <c r="C63">
        <v>-19.773911999999999</v>
      </c>
      <c r="D63">
        <v>-12.995568</v>
      </c>
      <c r="E63" s="8"/>
      <c r="F63" s="6">
        <f t="shared" si="10"/>
        <v>22.809000000000001</v>
      </c>
      <c r="G63" s="6">
        <f t="shared" si="8"/>
        <v>-44.096789999999999</v>
      </c>
      <c r="J63">
        <v>18026333333.333</v>
      </c>
      <c r="K63">
        <v>-20.234477999999999</v>
      </c>
      <c r="L63">
        <v>-11.566806</v>
      </c>
      <c r="M63" s="8"/>
      <c r="N63" s="6">
        <f t="shared" si="11"/>
        <v>22.809000000000001</v>
      </c>
      <c r="O63" s="6">
        <f t="shared" si="9"/>
        <v>-42.309775999999999</v>
      </c>
      <c r="Q63" s="8"/>
    </row>
    <row r="64" spans="2:17" x14ac:dyDescent="0.25">
      <c r="B64">
        <v>19024055555.556</v>
      </c>
      <c r="C64">
        <v>-19.763102</v>
      </c>
      <c r="D64">
        <v>-12.374235000000001</v>
      </c>
      <c r="E64" s="8"/>
      <c r="F64" s="6">
        <f t="shared" si="10"/>
        <v>23.527999999999999</v>
      </c>
      <c r="G64" s="6">
        <f t="shared" si="8"/>
        <v>-42.363052000000003</v>
      </c>
      <c r="J64">
        <v>19024055555.556</v>
      </c>
      <c r="K64">
        <v>-19.778556999999999</v>
      </c>
      <c r="L64">
        <v>-10.7067</v>
      </c>
      <c r="M64" s="8"/>
      <c r="N64" s="6">
        <f t="shared" si="11"/>
        <v>23.527999999999999</v>
      </c>
      <c r="O64" s="6">
        <f t="shared" si="9"/>
        <v>-42.089973000000001</v>
      </c>
      <c r="Q64" s="8"/>
    </row>
    <row r="65" spans="2:17" x14ac:dyDescent="0.25">
      <c r="B65">
        <v>20021777777.778</v>
      </c>
      <c r="C65">
        <v>-21.083469000000001</v>
      </c>
      <c r="D65">
        <v>-13.376372999999999</v>
      </c>
      <c r="E65" s="8"/>
      <c r="F65" s="6">
        <f t="shared" si="10"/>
        <v>24.247</v>
      </c>
      <c r="G65" s="6">
        <f t="shared" si="8"/>
        <v>-41.472855000000003</v>
      </c>
      <c r="J65">
        <v>20021777777.778</v>
      </c>
      <c r="K65">
        <v>-20.795183000000002</v>
      </c>
      <c r="L65">
        <v>-11.733247</v>
      </c>
      <c r="M65" s="8"/>
      <c r="N65" s="6">
        <f t="shared" si="11"/>
        <v>24.247</v>
      </c>
      <c r="O65" s="6">
        <f t="shared" si="9"/>
        <v>-42.03051</v>
      </c>
      <c r="Q65" s="8"/>
    </row>
    <row r="66" spans="2:17" x14ac:dyDescent="0.25">
      <c r="B66">
        <v>21019500000</v>
      </c>
      <c r="C66">
        <v>-21.680869999999999</v>
      </c>
      <c r="D66">
        <v>-12.93749</v>
      </c>
      <c r="E66" s="8"/>
      <c r="F66" s="6">
        <f t="shared" si="10"/>
        <v>24.966000000000001</v>
      </c>
      <c r="G66" s="6">
        <f t="shared" si="8"/>
        <v>-40.825572999999999</v>
      </c>
      <c r="J66">
        <v>21019500000</v>
      </c>
      <c r="K66">
        <v>-21.279619</v>
      </c>
      <c r="L66">
        <v>-11.904597000000001</v>
      </c>
      <c r="M66" s="8"/>
      <c r="N66" s="6">
        <f t="shared" si="11"/>
        <v>24.966000000000001</v>
      </c>
      <c r="O66" s="6">
        <f t="shared" si="9"/>
        <v>-51.661307999999998</v>
      </c>
      <c r="Q66" s="8"/>
    </row>
    <row r="67" spans="2:17" x14ac:dyDescent="0.25">
      <c r="B67">
        <v>22017222222.222</v>
      </c>
      <c r="C67">
        <v>-20.454913999999999</v>
      </c>
      <c r="D67">
        <v>-11.037217999999999</v>
      </c>
      <c r="E67" s="8"/>
      <c r="F67" s="6">
        <f t="shared" si="10"/>
        <v>25.684999999999999</v>
      </c>
      <c r="G67" s="6">
        <f t="shared" si="8"/>
        <v>-38.691757000000003</v>
      </c>
      <c r="J67">
        <v>22017222222.222</v>
      </c>
      <c r="K67">
        <v>-20.666836</v>
      </c>
      <c r="L67">
        <v>-10.596830000000001</v>
      </c>
      <c r="M67" s="8"/>
      <c r="N67" s="6">
        <f t="shared" si="11"/>
        <v>25.684999999999999</v>
      </c>
      <c r="O67" s="6">
        <f t="shared" si="9"/>
        <v>-45.030056000000002</v>
      </c>
      <c r="Q67" s="8"/>
    </row>
    <row r="68" spans="2:17" x14ac:dyDescent="0.25">
      <c r="B68">
        <v>23014944444.444</v>
      </c>
      <c r="C68">
        <v>-21.135940999999999</v>
      </c>
      <c r="D68">
        <v>-11.626204</v>
      </c>
      <c r="E68" s="8"/>
      <c r="F68" s="6">
        <f t="shared" si="10"/>
        <v>26.404</v>
      </c>
      <c r="G68" s="6">
        <f t="shared" si="8"/>
        <v>-38.234622999999999</v>
      </c>
      <c r="J68">
        <v>23014944444.444</v>
      </c>
      <c r="K68">
        <v>-21.351320000000001</v>
      </c>
      <c r="L68">
        <v>-10.777317</v>
      </c>
      <c r="M68" s="8"/>
      <c r="N68" s="6">
        <f t="shared" si="11"/>
        <v>26.404</v>
      </c>
      <c r="O68" s="6">
        <f t="shared" si="9"/>
        <v>-42.782131</v>
      </c>
      <c r="Q68" s="8"/>
    </row>
    <row r="69" spans="2:17" x14ac:dyDescent="0.25">
      <c r="B69">
        <v>24012666666.667</v>
      </c>
      <c r="C69">
        <v>-20.488194</v>
      </c>
      <c r="D69">
        <v>-11.086577</v>
      </c>
      <c r="E69" s="8"/>
      <c r="F69" s="6">
        <f t="shared" si="10"/>
        <v>27.123000000000001</v>
      </c>
      <c r="G69" s="6">
        <f t="shared" si="8"/>
        <v>-37.958855</v>
      </c>
      <c r="J69">
        <v>24012666666.667</v>
      </c>
      <c r="K69">
        <v>-21.312111000000002</v>
      </c>
      <c r="L69">
        <v>-10.611943</v>
      </c>
      <c r="M69" s="8"/>
      <c r="N69" s="6">
        <f t="shared" si="11"/>
        <v>27.123000000000001</v>
      </c>
      <c r="O69" s="6">
        <f t="shared" si="9"/>
        <v>-39.000729</v>
      </c>
      <c r="Q69" s="8"/>
    </row>
    <row r="70" spans="2:17" x14ac:dyDescent="0.25">
      <c r="B70">
        <v>25010388888.889</v>
      </c>
      <c r="C70">
        <v>-20.107793999999998</v>
      </c>
      <c r="D70">
        <v>-10.703545999999999</v>
      </c>
      <c r="E70" s="8"/>
      <c r="F70" s="6">
        <f t="shared" si="10"/>
        <v>27.841999999999999</v>
      </c>
      <c r="G70" s="6">
        <f t="shared" si="8"/>
        <v>-38.203468000000001</v>
      </c>
      <c r="J70">
        <v>25010388888.889</v>
      </c>
      <c r="K70">
        <v>-21.154437999999999</v>
      </c>
      <c r="L70">
        <v>-10.208576000000001</v>
      </c>
      <c r="M70" s="8"/>
      <c r="N70" s="6">
        <f t="shared" si="11"/>
        <v>27.841999999999999</v>
      </c>
      <c r="O70" s="6">
        <f t="shared" si="9"/>
        <v>-37.988678</v>
      </c>
      <c r="Q70" s="8"/>
    </row>
    <row r="71" spans="2:17" x14ac:dyDescent="0.25">
      <c r="B71">
        <v>26008111111.111</v>
      </c>
      <c r="C71">
        <v>-20.385301999999999</v>
      </c>
      <c r="D71">
        <v>-10.979822</v>
      </c>
      <c r="E71" s="8"/>
      <c r="F71" s="6">
        <f t="shared" si="10"/>
        <v>28.561</v>
      </c>
      <c r="G71" s="6">
        <f t="shared" si="8"/>
        <v>-37.187522999999999</v>
      </c>
      <c r="J71">
        <v>26008111111.111</v>
      </c>
      <c r="K71">
        <v>-20.721992</v>
      </c>
      <c r="L71">
        <v>-10.042560999999999</v>
      </c>
      <c r="M71" s="8"/>
      <c r="N71" s="6">
        <f t="shared" si="11"/>
        <v>28.561</v>
      </c>
      <c r="O71" s="6">
        <f t="shared" si="9"/>
        <v>-38.471446999999998</v>
      </c>
      <c r="Q71" s="8"/>
    </row>
    <row r="72" spans="2:17" x14ac:dyDescent="0.25">
      <c r="B72">
        <v>27005833333.333</v>
      </c>
      <c r="C72">
        <v>-21.295805000000001</v>
      </c>
      <c r="D72">
        <v>-11.004023999999999</v>
      </c>
      <c r="E72" s="8"/>
      <c r="F72" s="6">
        <f t="shared" si="10"/>
        <v>29.28</v>
      </c>
      <c r="G72" s="6">
        <f t="shared" si="8"/>
        <v>-36.393658000000002</v>
      </c>
      <c r="J72">
        <v>27005833333.333</v>
      </c>
      <c r="K72">
        <v>-20.856059999999999</v>
      </c>
      <c r="L72">
        <v>-10.150105</v>
      </c>
      <c r="M72" s="8"/>
      <c r="N72" s="6">
        <f t="shared" si="11"/>
        <v>29.28</v>
      </c>
      <c r="O72" s="6">
        <f t="shared" si="9"/>
        <v>-39.978473999999999</v>
      </c>
      <c r="Q72" s="8"/>
    </row>
    <row r="73" spans="2:17" x14ac:dyDescent="0.25">
      <c r="B73">
        <v>28003555555.556</v>
      </c>
      <c r="C73">
        <v>-21.765605999999998</v>
      </c>
      <c r="D73">
        <v>-10.417179000000001</v>
      </c>
      <c r="E73" s="8"/>
      <c r="F73" s="6">
        <f t="shared" si="10"/>
        <v>29.998999999999999</v>
      </c>
      <c r="G73" s="6">
        <f t="shared" si="8"/>
        <v>-34.689152</v>
      </c>
      <c r="J73">
        <v>28003555555.556</v>
      </c>
      <c r="K73">
        <v>-20.996818999999999</v>
      </c>
      <c r="L73">
        <v>-10.117494000000001</v>
      </c>
      <c r="M73" s="8"/>
      <c r="N73" s="6">
        <f t="shared" si="11"/>
        <v>29.998999999999999</v>
      </c>
      <c r="O73" s="6">
        <f t="shared" si="9"/>
        <v>-42.497841000000001</v>
      </c>
      <c r="Q73" s="8"/>
    </row>
    <row r="74" spans="2:17" x14ac:dyDescent="0.25">
      <c r="B74">
        <v>29001277777.778</v>
      </c>
      <c r="C74">
        <v>-22.613512</v>
      </c>
      <c r="D74">
        <v>-10.266007999999999</v>
      </c>
      <c r="E74" s="8"/>
      <c r="F74" s="6" t="s">
        <v>25</v>
      </c>
      <c r="J74">
        <v>29001277777.778</v>
      </c>
      <c r="K74">
        <v>-21.172926</v>
      </c>
      <c r="L74">
        <v>-9.9944687000000005</v>
      </c>
      <c r="M74" s="8"/>
      <c r="N74" s="6" t="s">
        <v>25</v>
      </c>
      <c r="Q74" s="8"/>
    </row>
    <row r="75" spans="2:17" x14ac:dyDescent="0.25">
      <c r="B75">
        <v>29999000000</v>
      </c>
      <c r="C75">
        <v>-23.01305</v>
      </c>
      <c r="D75">
        <v>-9.6370163000000009</v>
      </c>
      <c r="J75">
        <v>29999000000</v>
      </c>
      <c r="K75">
        <v>-21.827082000000001</v>
      </c>
      <c r="L75">
        <v>-9.4612216999999994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1Ix5L dBc Log Mag(dB)</v>
      </c>
      <c r="H78" s="35">
        <v>1</v>
      </c>
      <c r="N78" s="6" t="s">
        <v>23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22.074000000000002</v>
      </c>
      <c r="G79" s="6">
        <f t="shared" si="12"/>
        <v>-26.112950999999999</v>
      </c>
      <c r="H79" s="36">
        <f>ABS(AVERAGE(G79:G97)-(H78-1)*5)</f>
        <v>22.142451684210528</v>
      </c>
      <c r="J79" t="s">
        <v>27</v>
      </c>
      <c r="N79" s="6">
        <f t="shared" ref="N79:N97" si="15">J105/1000000000</f>
        <v>22.074000000000002</v>
      </c>
      <c r="O79" s="6">
        <f t="shared" si="13"/>
        <v>-21.589306000000001</v>
      </c>
      <c r="P79" s="36">
        <f>ABS(AVERAGE(O79:O97)-(P78-1)*5)</f>
        <v>18.565211526315792</v>
      </c>
    </row>
    <row r="80" spans="2:17" x14ac:dyDescent="0.25">
      <c r="B80" t="s">
        <v>23</v>
      </c>
      <c r="C80" t="s">
        <v>154</v>
      </c>
      <c r="D80" t="s">
        <v>79</v>
      </c>
      <c r="F80" s="6">
        <f t="shared" si="14"/>
        <v>22.514277777777998</v>
      </c>
      <c r="G80" s="6">
        <f t="shared" si="12"/>
        <v>-26.132805000000001</v>
      </c>
      <c r="J80" t="s">
        <v>23</v>
      </c>
      <c r="K80" t="s">
        <v>154</v>
      </c>
      <c r="L80" t="s">
        <v>79</v>
      </c>
      <c r="N80" s="6">
        <f t="shared" si="15"/>
        <v>22.514277777777998</v>
      </c>
      <c r="O80" s="6">
        <f t="shared" si="13"/>
        <v>-21.545649000000001</v>
      </c>
    </row>
    <row r="81" spans="2:15" x14ac:dyDescent="0.25">
      <c r="B81">
        <v>17057000000</v>
      </c>
      <c r="C81">
        <v>-53.743153</v>
      </c>
      <c r="D81">
        <v>-47.397601999999999</v>
      </c>
      <c r="F81" s="6">
        <f t="shared" si="14"/>
        <v>22.954555555555999</v>
      </c>
      <c r="G81" s="6">
        <f t="shared" si="12"/>
        <v>-26.681771999999999</v>
      </c>
      <c r="J81">
        <v>17057000000</v>
      </c>
      <c r="K81">
        <v>-47.236187000000001</v>
      </c>
      <c r="L81">
        <v>-38.958278999999997</v>
      </c>
      <c r="N81" s="6">
        <f t="shared" si="15"/>
        <v>22.954555555555999</v>
      </c>
      <c r="O81" s="6">
        <f t="shared" si="13"/>
        <v>-22.110047999999999</v>
      </c>
    </row>
    <row r="82" spans="2:15" x14ac:dyDescent="0.25">
      <c r="B82">
        <v>17776000000</v>
      </c>
      <c r="C82">
        <v>-54.194653000000002</v>
      </c>
      <c r="D82">
        <v>-48.044876000000002</v>
      </c>
      <c r="F82" s="6">
        <f t="shared" si="14"/>
        <v>23.394833333333001</v>
      </c>
      <c r="G82" s="6">
        <f t="shared" si="12"/>
        <v>-26.415019999999998</v>
      </c>
      <c r="J82">
        <v>17776000000</v>
      </c>
      <c r="K82">
        <v>-48.566814000000001</v>
      </c>
      <c r="L82">
        <v>-40.436489000000002</v>
      </c>
      <c r="N82" s="6">
        <f t="shared" si="15"/>
        <v>23.394833333333001</v>
      </c>
      <c r="O82" s="6">
        <f t="shared" si="13"/>
        <v>-21.87923</v>
      </c>
    </row>
    <row r="83" spans="2:15" x14ac:dyDescent="0.25">
      <c r="B83">
        <v>18495000000</v>
      </c>
      <c r="C83">
        <v>-51.982990000000001</v>
      </c>
      <c r="D83">
        <v>-45.861758999999999</v>
      </c>
      <c r="F83" s="6">
        <f t="shared" si="14"/>
        <v>23.835111111111001</v>
      </c>
      <c r="G83" s="6">
        <f t="shared" si="12"/>
        <v>-26.712340999999999</v>
      </c>
      <c r="J83">
        <v>18495000000</v>
      </c>
      <c r="K83">
        <v>-49.926848999999997</v>
      </c>
      <c r="L83">
        <v>-41.720692</v>
      </c>
      <c r="N83" s="6">
        <f t="shared" si="15"/>
        <v>23.835111111111001</v>
      </c>
      <c r="O83" s="6">
        <f t="shared" si="13"/>
        <v>-22.321863</v>
      </c>
    </row>
    <row r="84" spans="2:15" x14ac:dyDescent="0.25">
      <c r="B84">
        <v>19214000000</v>
      </c>
      <c r="C84">
        <v>-54.099850000000004</v>
      </c>
      <c r="D84">
        <v>-47.787415000000003</v>
      </c>
      <c r="F84" s="6">
        <f t="shared" si="14"/>
        <v>24.275388888889001</v>
      </c>
      <c r="G84" s="6">
        <f t="shared" si="12"/>
        <v>-23.264702</v>
      </c>
      <c r="J84">
        <v>19214000000</v>
      </c>
      <c r="K84">
        <v>-50.766125000000002</v>
      </c>
      <c r="L84">
        <v>-42.333874000000002</v>
      </c>
      <c r="N84" s="6">
        <f t="shared" si="15"/>
        <v>24.275388888889001</v>
      </c>
      <c r="O84" s="6">
        <f t="shared" si="13"/>
        <v>-20.643778000000001</v>
      </c>
    </row>
    <row r="85" spans="2:15" x14ac:dyDescent="0.25">
      <c r="B85">
        <v>19933000000</v>
      </c>
      <c r="C85">
        <v>-57.386066</v>
      </c>
      <c r="D85">
        <v>-50.766823000000002</v>
      </c>
      <c r="F85" s="6">
        <f t="shared" si="14"/>
        <v>24.715666666667001</v>
      </c>
      <c r="G85" s="6">
        <f t="shared" si="12"/>
        <v>-23.321922000000001</v>
      </c>
      <c r="J85">
        <v>19933000000</v>
      </c>
      <c r="K85">
        <v>-51.152115000000002</v>
      </c>
      <c r="L85">
        <v>-42.588715000000001</v>
      </c>
      <c r="N85" s="6">
        <f t="shared" si="15"/>
        <v>24.715666666667001</v>
      </c>
      <c r="O85" s="6">
        <f t="shared" si="13"/>
        <v>-20.161016</v>
      </c>
    </row>
    <row r="86" spans="2:15" x14ac:dyDescent="0.25">
      <c r="B86">
        <v>20652000000</v>
      </c>
      <c r="C86">
        <v>-60.677204000000003</v>
      </c>
      <c r="D86">
        <v>-54.180801000000002</v>
      </c>
      <c r="F86" s="6">
        <f t="shared" si="14"/>
        <v>25.155944444444</v>
      </c>
      <c r="G86" s="6">
        <f t="shared" si="12"/>
        <v>-20.430821999999999</v>
      </c>
      <c r="J86">
        <v>20652000000</v>
      </c>
      <c r="K86">
        <v>-53.458461999999997</v>
      </c>
      <c r="L86">
        <v>-44.913074000000002</v>
      </c>
      <c r="N86" s="6">
        <f t="shared" si="15"/>
        <v>25.155944444444</v>
      </c>
      <c r="O86" s="6">
        <f t="shared" si="13"/>
        <v>-18.786133</v>
      </c>
    </row>
    <row r="87" spans="2:15" x14ac:dyDescent="0.25">
      <c r="B87">
        <v>21371000000</v>
      </c>
      <c r="C87">
        <v>-55.252612999999997</v>
      </c>
      <c r="D87">
        <v>-48.474274000000001</v>
      </c>
      <c r="F87" s="6">
        <f t="shared" si="14"/>
        <v>25.596222222222</v>
      </c>
      <c r="G87" s="6">
        <f t="shared" si="12"/>
        <v>-20.211033</v>
      </c>
      <c r="J87">
        <v>21371000000</v>
      </c>
      <c r="K87">
        <v>-56.037196999999999</v>
      </c>
      <c r="L87">
        <v>-47.369526</v>
      </c>
      <c r="N87" s="6">
        <f t="shared" si="15"/>
        <v>25.596222222222</v>
      </c>
      <c r="O87" s="6">
        <f t="shared" si="13"/>
        <v>-18.264430999999998</v>
      </c>
    </row>
    <row r="88" spans="2:15" x14ac:dyDescent="0.25">
      <c r="B88">
        <v>22090000000</v>
      </c>
      <c r="C88">
        <v>-52.260635000000001</v>
      </c>
      <c r="D88">
        <v>-44.871765000000003</v>
      </c>
      <c r="F88" s="6">
        <f t="shared" si="14"/>
        <v>26.0365</v>
      </c>
      <c r="G88" s="6">
        <f t="shared" si="12"/>
        <v>-20.179064</v>
      </c>
      <c r="J88">
        <v>22090000000</v>
      </c>
      <c r="K88">
        <v>-52.156506</v>
      </c>
      <c r="L88">
        <v>-43.084648000000001</v>
      </c>
      <c r="N88" s="6">
        <f t="shared" si="15"/>
        <v>26.0365</v>
      </c>
      <c r="O88" s="6">
        <f t="shared" si="13"/>
        <v>-18.043741000000001</v>
      </c>
    </row>
    <row r="89" spans="2:15" x14ac:dyDescent="0.25">
      <c r="B89">
        <v>22809000000</v>
      </c>
      <c r="C89">
        <v>-51.803885999999999</v>
      </c>
      <c r="D89">
        <v>-44.096789999999999</v>
      </c>
      <c r="F89" s="6">
        <f t="shared" si="14"/>
        <v>26.476777777778</v>
      </c>
      <c r="G89" s="6">
        <f t="shared" si="12"/>
        <v>-20.23753</v>
      </c>
      <c r="J89">
        <v>22809000000</v>
      </c>
      <c r="K89">
        <v>-51.371712000000002</v>
      </c>
      <c r="L89">
        <v>-42.309775999999999</v>
      </c>
      <c r="N89" s="6">
        <f t="shared" si="15"/>
        <v>26.476777777778</v>
      </c>
      <c r="O89" s="6">
        <f t="shared" si="13"/>
        <v>-17.394570999999999</v>
      </c>
    </row>
    <row r="90" spans="2:15" x14ac:dyDescent="0.25">
      <c r="B90">
        <v>23528000000</v>
      </c>
      <c r="C90">
        <v>-51.106434</v>
      </c>
      <c r="D90">
        <v>-42.363052000000003</v>
      </c>
      <c r="F90" s="6">
        <f t="shared" si="14"/>
        <v>26.917055555556001</v>
      </c>
      <c r="G90" s="6">
        <f t="shared" si="12"/>
        <v>-18.854928999999998</v>
      </c>
      <c r="J90">
        <v>23528000000</v>
      </c>
      <c r="K90">
        <v>-51.464993</v>
      </c>
      <c r="L90">
        <v>-42.089973000000001</v>
      </c>
      <c r="N90" s="6">
        <f t="shared" si="15"/>
        <v>26.917055555556001</v>
      </c>
      <c r="O90" s="6">
        <f t="shared" si="13"/>
        <v>-15.824609000000001</v>
      </c>
    </row>
    <row r="91" spans="2:15" x14ac:dyDescent="0.25">
      <c r="B91">
        <v>24247000000</v>
      </c>
      <c r="C91">
        <v>-50.890552999999997</v>
      </c>
      <c r="D91">
        <v>-41.472855000000003</v>
      </c>
      <c r="F91" s="6">
        <f t="shared" si="14"/>
        <v>27.357333333332999</v>
      </c>
      <c r="G91" s="6">
        <f t="shared" si="12"/>
        <v>-20.697243</v>
      </c>
      <c r="J91">
        <v>24247000000</v>
      </c>
      <c r="K91">
        <v>-52.100512999999999</v>
      </c>
      <c r="L91">
        <v>-42.03051</v>
      </c>
      <c r="N91" s="6">
        <f t="shared" si="15"/>
        <v>27.357333333332999</v>
      </c>
      <c r="O91" s="6">
        <f t="shared" si="13"/>
        <v>-16.113150000000001</v>
      </c>
    </row>
    <row r="92" spans="2:15" x14ac:dyDescent="0.25">
      <c r="B92">
        <v>24966000000</v>
      </c>
      <c r="C92">
        <v>-50.335307999999998</v>
      </c>
      <c r="D92">
        <v>-40.825572999999999</v>
      </c>
      <c r="F92" s="6">
        <f t="shared" si="14"/>
        <v>27.797611111110999</v>
      </c>
      <c r="G92" s="6">
        <f t="shared" si="12"/>
        <v>-20.270949999999999</v>
      </c>
      <c r="J92">
        <v>24966000000</v>
      </c>
      <c r="K92">
        <v>-62.235309999999998</v>
      </c>
      <c r="L92">
        <v>-51.661307999999998</v>
      </c>
      <c r="N92" s="6">
        <f t="shared" si="15"/>
        <v>27.797611111110999</v>
      </c>
      <c r="O92" s="6">
        <f t="shared" si="13"/>
        <v>-15.621563999999999</v>
      </c>
    </row>
    <row r="93" spans="2:15" x14ac:dyDescent="0.25">
      <c r="B93">
        <v>25685000000</v>
      </c>
      <c r="C93">
        <v>-48.093372000000002</v>
      </c>
      <c r="D93">
        <v>-38.691757000000003</v>
      </c>
      <c r="F93" s="6">
        <f t="shared" si="14"/>
        <v>28.237888888889</v>
      </c>
      <c r="G93" s="6">
        <f t="shared" si="12"/>
        <v>-19.576982000000001</v>
      </c>
      <c r="J93">
        <v>25685000000</v>
      </c>
      <c r="K93">
        <v>-55.730224999999997</v>
      </c>
      <c r="L93">
        <v>-45.030056000000002</v>
      </c>
      <c r="N93" s="6">
        <f t="shared" si="15"/>
        <v>28.237888888889</v>
      </c>
      <c r="O93" s="6">
        <f t="shared" si="13"/>
        <v>-15.230133</v>
      </c>
    </row>
    <row r="94" spans="2:15" x14ac:dyDescent="0.25">
      <c r="B94">
        <v>26404000000</v>
      </c>
      <c r="C94">
        <v>-47.638869999999997</v>
      </c>
      <c r="D94">
        <v>-38.234622999999999</v>
      </c>
      <c r="F94" s="6">
        <f t="shared" si="14"/>
        <v>28.678166666667</v>
      </c>
      <c r="G94" s="6">
        <f t="shared" si="12"/>
        <v>-20.784694999999999</v>
      </c>
      <c r="J94">
        <v>26404000000</v>
      </c>
      <c r="K94">
        <v>-53.727992999999998</v>
      </c>
      <c r="L94">
        <v>-42.782131</v>
      </c>
      <c r="N94" s="6">
        <f t="shared" si="15"/>
        <v>28.678166666667</v>
      </c>
      <c r="O94" s="6">
        <f t="shared" si="13"/>
        <v>-16.328672000000001</v>
      </c>
    </row>
    <row r="95" spans="2:15" x14ac:dyDescent="0.25">
      <c r="B95">
        <v>27123000000</v>
      </c>
      <c r="C95">
        <v>-47.364333999999999</v>
      </c>
      <c r="D95">
        <v>-37.958855</v>
      </c>
      <c r="F95" s="6">
        <f t="shared" si="14"/>
        <v>29.118444444444002</v>
      </c>
      <c r="G95" s="6">
        <f t="shared" si="12"/>
        <v>-20.925212999999999</v>
      </c>
      <c r="J95">
        <v>27123000000</v>
      </c>
      <c r="K95">
        <v>-49.680157000000001</v>
      </c>
      <c r="L95">
        <v>-39.000729</v>
      </c>
      <c r="N95" s="6">
        <f t="shared" si="15"/>
        <v>29.118444444444002</v>
      </c>
      <c r="O95" s="6">
        <f t="shared" si="13"/>
        <v>-17.055336</v>
      </c>
    </row>
    <row r="96" spans="2:15" x14ac:dyDescent="0.25">
      <c r="B96">
        <v>27842000000</v>
      </c>
      <c r="C96">
        <v>-48.495251000000003</v>
      </c>
      <c r="D96">
        <v>-38.203468000000001</v>
      </c>
      <c r="F96" s="6">
        <f t="shared" si="14"/>
        <v>29.558722222221999</v>
      </c>
      <c r="G96" s="6">
        <f t="shared" si="12"/>
        <v>-19.410011000000001</v>
      </c>
      <c r="J96">
        <v>27842000000</v>
      </c>
      <c r="K96">
        <v>-48.694633000000003</v>
      </c>
      <c r="L96">
        <v>-37.988678</v>
      </c>
      <c r="N96" s="6">
        <f t="shared" si="15"/>
        <v>29.558722222221999</v>
      </c>
      <c r="O96" s="6">
        <f t="shared" si="13"/>
        <v>-16.635892999999999</v>
      </c>
    </row>
    <row r="97" spans="2:16" x14ac:dyDescent="0.25">
      <c r="B97">
        <v>28561000000</v>
      </c>
      <c r="C97">
        <v>-48.53595</v>
      </c>
      <c r="D97">
        <v>-37.187522999999999</v>
      </c>
      <c r="F97" s="6">
        <f t="shared" si="14"/>
        <v>29.998999999999999</v>
      </c>
      <c r="G97" s="6">
        <f t="shared" si="12"/>
        <v>-20.486597</v>
      </c>
      <c r="J97">
        <v>28561000000</v>
      </c>
      <c r="K97">
        <v>-49.350772999999997</v>
      </c>
      <c r="L97">
        <v>-38.471446999999998</v>
      </c>
      <c r="N97" s="6">
        <f t="shared" si="15"/>
        <v>29.998999999999999</v>
      </c>
      <c r="O97" s="6">
        <f t="shared" si="13"/>
        <v>-17.189896000000001</v>
      </c>
    </row>
    <row r="98" spans="2:16" x14ac:dyDescent="0.25">
      <c r="B98">
        <v>29280000000</v>
      </c>
      <c r="C98">
        <v>-48.741160999999998</v>
      </c>
      <c r="D98">
        <v>-36.393658000000002</v>
      </c>
      <c r="F98" s="6" t="s">
        <v>25</v>
      </c>
      <c r="J98">
        <v>29280000000</v>
      </c>
      <c r="K98">
        <v>-51.156928999999998</v>
      </c>
      <c r="L98">
        <v>-39.978473999999999</v>
      </c>
      <c r="N98" s="6" t="s">
        <v>25</v>
      </c>
    </row>
    <row r="99" spans="2:16" x14ac:dyDescent="0.25">
      <c r="B99">
        <v>29999000000</v>
      </c>
      <c r="C99">
        <v>-48.065185999999997</v>
      </c>
      <c r="D99">
        <v>-34.689152</v>
      </c>
      <c r="J99">
        <v>29999000000</v>
      </c>
      <c r="K99">
        <v>-54.863700999999999</v>
      </c>
      <c r="L99">
        <v>-42.497841000000001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2Ix1L dBc Log Mag(dB)</v>
      </c>
      <c r="H102" s="35">
        <v>2</v>
      </c>
      <c r="N102" s="6" t="s">
        <v>23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5.0170000000000003</v>
      </c>
      <c r="G103" s="6">
        <f t="shared" si="16"/>
        <v>-70.727478000000005</v>
      </c>
      <c r="H103" s="36">
        <f>ABS(AVERAGE(G103:G121)-(H102-1)*5)</f>
        <v>58.296886473684204</v>
      </c>
      <c r="J103" t="s">
        <v>28</v>
      </c>
      <c r="N103" s="6">
        <f t="shared" ref="N103:N121" si="19">J129/1000000000</f>
        <v>5.0170000000000003</v>
      </c>
      <c r="O103" s="6">
        <f t="shared" si="17"/>
        <v>-71.372864000000007</v>
      </c>
      <c r="P103" s="36">
        <f>ABS(AVERAGE(O103:O121)-(P102-1)*5)</f>
        <v>60.592734157894732</v>
      </c>
    </row>
    <row r="104" spans="2:16" x14ac:dyDescent="0.25">
      <c r="B104" t="s">
        <v>23</v>
      </c>
      <c r="C104" t="s">
        <v>155</v>
      </c>
      <c r="D104" t="s">
        <v>80</v>
      </c>
      <c r="F104" s="6">
        <f t="shared" si="18"/>
        <v>6.0703333333332994</v>
      </c>
      <c r="G104" s="6">
        <f t="shared" si="16"/>
        <v>-64.021614</v>
      </c>
      <c r="J104" t="s">
        <v>23</v>
      </c>
      <c r="K104" t="s">
        <v>155</v>
      </c>
      <c r="L104" t="s">
        <v>80</v>
      </c>
      <c r="N104" s="6">
        <f t="shared" si="19"/>
        <v>6.0703333333332994</v>
      </c>
      <c r="O104" s="6">
        <f t="shared" si="17"/>
        <v>-67.269088999999994</v>
      </c>
    </row>
    <row r="105" spans="2:16" x14ac:dyDescent="0.25">
      <c r="B105">
        <v>22074000000</v>
      </c>
      <c r="C105">
        <v>-32.458500000000001</v>
      </c>
      <c r="D105">
        <v>-26.112950999999999</v>
      </c>
      <c r="F105" s="6">
        <f t="shared" si="18"/>
        <v>7.1236666666667006</v>
      </c>
      <c r="G105" s="6">
        <f t="shared" si="16"/>
        <v>-72.314010999999994</v>
      </c>
      <c r="J105">
        <v>22074000000</v>
      </c>
      <c r="K105">
        <v>-29.867211999999999</v>
      </c>
      <c r="L105">
        <v>-21.589306000000001</v>
      </c>
      <c r="N105" s="6">
        <f t="shared" si="19"/>
        <v>7.1236666666667006</v>
      </c>
      <c r="O105" s="6">
        <f t="shared" si="17"/>
        <v>-54.093474999999998</v>
      </c>
    </row>
    <row r="106" spans="2:16" x14ac:dyDescent="0.25">
      <c r="B106">
        <v>22514277777.778</v>
      </c>
      <c r="C106">
        <v>-32.282584999999997</v>
      </c>
      <c r="D106">
        <v>-26.132805000000001</v>
      </c>
      <c r="F106" s="6">
        <f t="shared" si="18"/>
        <v>8.1769999999999996</v>
      </c>
      <c r="G106" s="6">
        <f t="shared" si="16"/>
        <v>-51.704566999999997</v>
      </c>
      <c r="J106">
        <v>22514277777.778</v>
      </c>
      <c r="K106">
        <v>-29.675975999999999</v>
      </c>
      <c r="L106">
        <v>-21.545649000000001</v>
      </c>
      <c r="N106" s="6">
        <f t="shared" si="19"/>
        <v>8.1769999999999996</v>
      </c>
      <c r="O106" s="6">
        <f t="shared" si="17"/>
        <v>-57.466048999999998</v>
      </c>
    </row>
    <row r="107" spans="2:16" x14ac:dyDescent="0.25">
      <c r="B107">
        <v>22954555555.556</v>
      </c>
      <c r="C107">
        <v>-32.803001000000002</v>
      </c>
      <c r="D107">
        <v>-26.681771999999999</v>
      </c>
      <c r="F107" s="6">
        <f t="shared" si="18"/>
        <v>9.2303333333333004</v>
      </c>
      <c r="G107" s="6">
        <f t="shared" si="16"/>
        <v>-56.227947</v>
      </c>
      <c r="J107">
        <v>22954555555.556</v>
      </c>
      <c r="K107">
        <v>-30.316210000000002</v>
      </c>
      <c r="L107">
        <v>-22.110047999999999</v>
      </c>
      <c r="N107" s="6">
        <f t="shared" si="19"/>
        <v>9.2303333333333004</v>
      </c>
      <c r="O107" s="6">
        <f t="shared" si="17"/>
        <v>-52.143588999999999</v>
      </c>
    </row>
    <row r="108" spans="2:16" x14ac:dyDescent="0.25">
      <c r="B108">
        <v>23394833333.333</v>
      </c>
      <c r="C108">
        <v>-32.727454999999999</v>
      </c>
      <c r="D108">
        <v>-26.415019999999998</v>
      </c>
      <c r="F108" s="6">
        <f t="shared" si="18"/>
        <v>10.283666666666999</v>
      </c>
      <c r="G108" s="6">
        <f t="shared" si="16"/>
        <v>-53.899956000000003</v>
      </c>
      <c r="J108">
        <v>23394833333.333</v>
      </c>
      <c r="K108">
        <v>-30.31148</v>
      </c>
      <c r="L108">
        <v>-21.87923</v>
      </c>
      <c r="N108" s="6">
        <f t="shared" si="19"/>
        <v>10.283666666666999</v>
      </c>
      <c r="O108" s="6">
        <f t="shared" si="17"/>
        <v>-52.182437999999998</v>
      </c>
    </row>
    <row r="109" spans="2:16" x14ac:dyDescent="0.25">
      <c r="B109">
        <v>23835111111.111</v>
      </c>
      <c r="C109">
        <v>-33.331584999999997</v>
      </c>
      <c r="D109">
        <v>-26.712340999999999</v>
      </c>
      <c r="F109" s="6">
        <f t="shared" si="18"/>
        <v>11.337</v>
      </c>
      <c r="G109" s="6">
        <f t="shared" si="16"/>
        <v>-57.908076999999999</v>
      </c>
      <c r="J109">
        <v>23835111111.111</v>
      </c>
      <c r="K109">
        <v>-30.885262999999998</v>
      </c>
      <c r="L109">
        <v>-22.321863</v>
      </c>
      <c r="N109" s="6">
        <f t="shared" si="19"/>
        <v>11.337</v>
      </c>
      <c r="O109" s="6">
        <f t="shared" si="17"/>
        <v>-52.532710999999999</v>
      </c>
    </row>
    <row r="110" spans="2:16" x14ac:dyDescent="0.25">
      <c r="B110">
        <v>24275388888.889</v>
      </c>
      <c r="C110">
        <v>-29.761105000000001</v>
      </c>
      <c r="D110">
        <v>-23.264702</v>
      </c>
      <c r="F110" s="6">
        <f t="shared" si="18"/>
        <v>12.390333333333</v>
      </c>
      <c r="G110" s="6">
        <f t="shared" si="16"/>
        <v>-59.424320000000002</v>
      </c>
      <c r="J110">
        <v>24275388888.889</v>
      </c>
      <c r="K110">
        <v>-29.189164999999999</v>
      </c>
      <c r="L110">
        <v>-20.643778000000001</v>
      </c>
      <c r="N110" s="6">
        <f t="shared" si="19"/>
        <v>12.390333333333</v>
      </c>
      <c r="O110" s="6">
        <f t="shared" si="17"/>
        <v>-64.468636000000004</v>
      </c>
    </row>
    <row r="111" spans="2:16" x14ac:dyDescent="0.25">
      <c r="B111">
        <v>24715666666.667</v>
      </c>
      <c r="C111">
        <v>-30.100266000000001</v>
      </c>
      <c r="D111">
        <v>-23.321922000000001</v>
      </c>
      <c r="F111" s="6">
        <f t="shared" si="18"/>
        <v>13.443666666666999</v>
      </c>
      <c r="G111" s="6">
        <f t="shared" si="16"/>
        <v>-56.245789000000002</v>
      </c>
      <c r="J111">
        <v>24715666666.667</v>
      </c>
      <c r="K111">
        <v>-28.828688</v>
      </c>
      <c r="L111">
        <v>-20.161016</v>
      </c>
      <c r="N111" s="6">
        <f t="shared" si="19"/>
        <v>13.443666666666999</v>
      </c>
      <c r="O111" s="6">
        <f t="shared" si="17"/>
        <v>-78.490607999999995</v>
      </c>
    </row>
    <row r="112" spans="2:16" x14ac:dyDescent="0.25">
      <c r="B112">
        <v>25155944444.444</v>
      </c>
      <c r="C112">
        <v>-27.819689</v>
      </c>
      <c r="D112">
        <v>-20.430821999999999</v>
      </c>
      <c r="F112" s="6">
        <f t="shared" si="18"/>
        <v>14.497</v>
      </c>
      <c r="G112" s="6">
        <f t="shared" si="16"/>
        <v>-51.012585000000001</v>
      </c>
      <c r="J112">
        <v>25155944444.444</v>
      </c>
      <c r="K112">
        <v>-27.857990000000001</v>
      </c>
      <c r="L112">
        <v>-18.786133</v>
      </c>
      <c r="N112" s="6">
        <f t="shared" si="19"/>
        <v>14.497</v>
      </c>
      <c r="O112" s="6">
        <f t="shared" si="17"/>
        <v>-60.079624000000003</v>
      </c>
    </row>
    <row r="113" spans="2:16" x14ac:dyDescent="0.25">
      <c r="B113">
        <v>25596222222.222</v>
      </c>
      <c r="C113">
        <v>-27.918126999999998</v>
      </c>
      <c r="D113">
        <v>-20.211033</v>
      </c>
      <c r="F113" s="6">
        <f t="shared" si="18"/>
        <v>15.550333333333</v>
      </c>
      <c r="G113" s="6">
        <f t="shared" si="16"/>
        <v>-50.790652999999999</v>
      </c>
      <c r="J113">
        <v>25596222222.222</v>
      </c>
      <c r="K113">
        <v>-27.326366</v>
      </c>
      <c r="L113">
        <v>-18.264430999999998</v>
      </c>
      <c r="N113" s="6">
        <f t="shared" si="19"/>
        <v>15.550333333333</v>
      </c>
      <c r="O113" s="6">
        <f t="shared" si="17"/>
        <v>-60.726807000000001</v>
      </c>
    </row>
    <row r="114" spans="2:16" x14ac:dyDescent="0.25">
      <c r="B114">
        <v>26036500000</v>
      </c>
      <c r="C114">
        <v>-28.922445</v>
      </c>
      <c r="D114">
        <v>-20.179064</v>
      </c>
      <c r="F114" s="6">
        <f t="shared" si="18"/>
        <v>16.603666666666999</v>
      </c>
      <c r="G114" s="6">
        <f t="shared" si="16"/>
        <v>-45.544224</v>
      </c>
      <c r="J114">
        <v>26036500000</v>
      </c>
      <c r="K114">
        <v>-27.418762000000001</v>
      </c>
      <c r="L114">
        <v>-18.043741000000001</v>
      </c>
      <c r="N114" s="6">
        <f t="shared" si="19"/>
        <v>16.603666666666999</v>
      </c>
      <c r="O114" s="6">
        <f t="shared" si="17"/>
        <v>-52.260159000000002</v>
      </c>
    </row>
    <row r="115" spans="2:16" x14ac:dyDescent="0.25">
      <c r="B115">
        <v>26476777777.778</v>
      </c>
      <c r="C115">
        <v>-29.655225999999999</v>
      </c>
      <c r="D115">
        <v>-20.23753</v>
      </c>
      <c r="F115" s="6">
        <f t="shared" si="18"/>
        <v>17.657</v>
      </c>
      <c r="G115" s="6">
        <f t="shared" si="16"/>
        <v>-52.281348999999999</v>
      </c>
      <c r="J115">
        <v>26476777777.778</v>
      </c>
      <c r="K115">
        <v>-27.464575</v>
      </c>
      <c r="L115">
        <v>-17.394570999999999</v>
      </c>
      <c r="N115" s="6">
        <f t="shared" si="19"/>
        <v>17.657</v>
      </c>
      <c r="O115" s="6">
        <f t="shared" si="17"/>
        <v>-53.476554999999998</v>
      </c>
    </row>
    <row r="116" spans="2:16" x14ac:dyDescent="0.25">
      <c r="B116">
        <v>26917055555.556</v>
      </c>
      <c r="C116">
        <v>-28.364668000000002</v>
      </c>
      <c r="D116">
        <v>-18.854928999999998</v>
      </c>
      <c r="F116" s="6">
        <f t="shared" si="18"/>
        <v>18.710333333333001</v>
      </c>
      <c r="G116" s="6">
        <f t="shared" si="16"/>
        <v>-45.717528999999999</v>
      </c>
      <c r="J116">
        <v>26917055555.556</v>
      </c>
      <c r="K116">
        <v>-26.398614999999999</v>
      </c>
      <c r="L116">
        <v>-15.824609000000001</v>
      </c>
      <c r="N116" s="6">
        <f t="shared" si="19"/>
        <v>18.710333333333001</v>
      </c>
      <c r="O116" s="6">
        <f t="shared" si="17"/>
        <v>-57.021748000000002</v>
      </c>
    </row>
    <row r="117" spans="2:16" x14ac:dyDescent="0.25">
      <c r="B117">
        <v>27357333333.333</v>
      </c>
      <c r="C117">
        <v>-30.098858</v>
      </c>
      <c r="D117">
        <v>-20.697243</v>
      </c>
      <c r="F117" s="6">
        <f t="shared" si="18"/>
        <v>19.763666666667</v>
      </c>
      <c r="G117" s="6">
        <f t="shared" si="16"/>
        <v>-45.824435999999999</v>
      </c>
      <c r="J117">
        <v>27357333333.333</v>
      </c>
      <c r="K117">
        <v>-26.813317999999999</v>
      </c>
      <c r="L117">
        <v>-16.113150000000001</v>
      </c>
      <c r="N117" s="6">
        <f t="shared" si="19"/>
        <v>19.763666666667</v>
      </c>
      <c r="O117" s="6">
        <f t="shared" si="17"/>
        <v>-57.090324000000003</v>
      </c>
    </row>
    <row r="118" spans="2:16" x14ac:dyDescent="0.25">
      <c r="B118">
        <v>27797611111.111</v>
      </c>
      <c r="C118">
        <v>-29.675198000000002</v>
      </c>
      <c r="D118">
        <v>-20.270949999999999</v>
      </c>
      <c r="F118" s="6">
        <f t="shared" si="18"/>
        <v>20.817</v>
      </c>
      <c r="G118" s="6">
        <f t="shared" si="16"/>
        <v>-47.056530000000002</v>
      </c>
      <c r="J118">
        <v>27797611111.111</v>
      </c>
      <c r="K118">
        <v>-26.567426999999999</v>
      </c>
      <c r="L118">
        <v>-15.621563999999999</v>
      </c>
      <c r="N118" s="6">
        <f t="shared" si="19"/>
        <v>20.817</v>
      </c>
      <c r="O118" s="6">
        <f t="shared" si="17"/>
        <v>-46.647938000000003</v>
      </c>
    </row>
    <row r="119" spans="2:16" x14ac:dyDescent="0.25">
      <c r="B119">
        <v>28237888888.889</v>
      </c>
      <c r="C119">
        <v>-28.982462000000002</v>
      </c>
      <c r="D119">
        <v>-19.576982000000001</v>
      </c>
      <c r="F119" s="6">
        <f t="shared" si="18"/>
        <v>21.870333333333001</v>
      </c>
      <c r="G119" s="6">
        <f t="shared" si="16"/>
        <v>-52.471801999999997</v>
      </c>
      <c r="J119">
        <v>28237888888.889</v>
      </c>
      <c r="K119">
        <v>-25.909562999999999</v>
      </c>
      <c r="L119">
        <v>-15.230133</v>
      </c>
      <c r="N119" s="6">
        <f t="shared" si="19"/>
        <v>21.870333333333001</v>
      </c>
      <c r="O119" s="6">
        <f t="shared" si="17"/>
        <v>-42.462890999999999</v>
      </c>
    </row>
    <row r="120" spans="2:16" x14ac:dyDescent="0.25">
      <c r="B120">
        <v>28678166666.667</v>
      </c>
      <c r="C120">
        <v>-31.076474999999999</v>
      </c>
      <c r="D120">
        <v>-20.784694999999999</v>
      </c>
      <c r="F120" s="6">
        <f t="shared" si="18"/>
        <v>22.923666666667</v>
      </c>
      <c r="G120" s="6">
        <f t="shared" si="16"/>
        <v>-41.503971</v>
      </c>
      <c r="J120">
        <v>28678166666.667</v>
      </c>
      <c r="K120">
        <v>-27.034628000000001</v>
      </c>
      <c r="L120">
        <v>-16.328672000000001</v>
      </c>
      <c r="N120" s="6">
        <f t="shared" si="19"/>
        <v>22.923666666667</v>
      </c>
      <c r="O120" s="6">
        <f t="shared" si="17"/>
        <v>-39.602203000000003</v>
      </c>
    </row>
    <row r="121" spans="2:16" x14ac:dyDescent="0.25">
      <c r="B121">
        <v>29118444444.444</v>
      </c>
      <c r="C121">
        <v>-32.27364</v>
      </c>
      <c r="D121">
        <v>-20.925212999999999</v>
      </c>
      <c r="F121" s="6">
        <f t="shared" si="18"/>
        <v>23.977</v>
      </c>
      <c r="G121" s="6">
        <f t="shared" si="16"/>
        <v>-37.964005</v>
      </c>
      <c r="J121">
        <v>29118444444.444</v>
      </c>
      <c r="K121">
        <v>-27.934660000000001</v>
      </c>
      <c r="L121">
        <v>-17.055336</v>
      </c>
      <c r="N121" s="6">
        <f t="shared" si="19"/>
        <v>23.977</v>
      </c>
      <c r="O121" s="6">
        <f t="shared" si="17"/>
        <v>-36.874240999999998</v>
      </c>
    </row>
    <row r="122" spans="2:16" x14ac:dyDescent="0.25">
      <c r="B122">
        <v>29558722222.222</v>
      </c>
      <c r="C122">
        <v>-31.757515000000001</v>
      </c>
      <c r="D122">
        <v>-19.410011000000001</v>
      </c>
      <c r="F122" s="6" t="s">
        <v>25</v>
      </c>
      <c r="J122">
        <v>29558722222.222</v>
      </c>
      <c r="K122">
        <v>-27.814347999999999</v>
      </c>
      <c r="L122">
        <v>-16.635892999999999</v>
      </c>
      <c r="N122" s="6" t="s">
        <v>25</v>
      </c>
    </row>
    <row r="123" spans="2:16" x14ac:dyDescent="0.25">
      <c r="B123">
        <v>29999000000</v>
      </c>
      <c r="C123">
        <v>-33.862628999999998</v>
      </c>
      <c r="D123">
        <v>-20.486597</v>
      </c>
      <c r="J123">
        <v>29999000000</v>
      </c>
      <c r="K123">
        <v>-29.555755999999999</v>
      </c>
      <c r="L123">
        <v>-17.189896000000001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2Ix2L dBc Log Mag(dB)</v>
      </c>
      <c r="H126" s="35">
        <v>2</v>
      </c>
      <c r="N126" s="6" t="s">
        <v>23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5.0170000000000003</v>
      </c>
      <c r="G127" s="6">
        <f t="shared" si="20"/>
        <v>-58.103496999999997</v>
      </c>
      <c r="H127" s="36">
        <f>ABS(AVERAGE(G127:G145)-(H126-1)*5)</f>
        <v>59.849891631578956</v>
      </c>
      <c r="J127" t="s">
        <v>29</v>
      </c>
      <c r="N127" s="6">
        <f t="shared" ref="N127:N145" si="23">J153/1000000000</f>
        <v>5.0170000000000003</v>
      </c>
      <c r="O127" s="6">
        <f t="shared" si="21"/>
        <v>-56.901237000000002</v>
      </c>
      <c r="P127" s="36">
        <f>ABS(AVERAGE(O127:O145)-(P126-1)*5)</f>
        <v>61.855389736842106</v>
      </c>
    </row>
    <row r="128" spans="2:16" x14ac:dyDescent="0.25">
      <c r="B128" t="s">
        <v>23</v>
      </c>
      <c r="C128" t="s">
        <v>123</v>
      </c>
      <c r="D128" t="s">
        <v>81</v>
      </c>
      <c r="F128" s="6">
        <f t="shared" si="22"/>
        <v>6.4048888888889</v>
      </c>
      <c r="G128" s="6">
        <f t="shared" si="20"/>
        <v>-65.152411999999998</v>
      </c>
      <c r="J128" t="s">
        <v>23</v>
      </c>
      <c r="K128" t="s">
        <v>123</v>
      </c>
      <c r="L128" t="s">
        <v>81</v>
      </c>
      <c r="N128" s="6">
        <f t="shared" si="23"/>
        <v>6.4048888888889</v>
      </c>
      <c r="O128" s="6">
        <f t="shared" si="21"/>
        <v>-63.594653999999998</v>
      </c>
    </row>
    <row r="129" spans="2:15" x14ac:dyDescent="0.25">
      <c r="B129">
        <v>5017000000</v>
      </c>
      <c r="C129">
        <v>-77.073020999999997</v>
      </c>
      <c r="D129">
        <v>-70.727478000000005</v>
      </c>
      <c r="F129" s="6">
        <f t="shared" si="22"/>
        <v>7.7927777777777996</v>
      </c>
      <c r="G129" s="6">
        <f t="shared" si="20"/>
        <v>-55.435299000000001</v>
      </c>
      <c r="J129">
        <v>5017000000</v>
      </c>
      <c r="K129">
        <v>-79.650772000000003</v>
      </c>
      <c r="L129">
        <v>-71.372864000000007</v>
      </c>
      <c r="N129" s="6">
        <f t="shared" si="23"/>
        <v>7.7927777777777996</v>
      </c>
      <c r="O129" s="6">
        <f t="shared" si="21"/>
        <v>-58.138969000000003</v>
      </c>
    </row>
    <row r="130" spans="2:15" x14ac:dyDescent="0.25">
      <c r="B130">
        <v>6070333333.3332996</v>
      </c>
      <c r="C130">
        <v>-70.171394000000006</v>
      </c>
      <c r="D130">
        <v>-64.021614</v>
      </c>
      <c r="F130" s="6">
        <f t="shared" si="22"/>
        <v>9.1806666666667009</v>
      </c>
      <c r="G130" s="6">
        <f t="shared" si="20"/>
        <v>-56.138255999999998</v>
      </c>
      <c r="J130">
        <v>6070333333.3332996</v>
      </c>
      <c r="K130">
        <v>-75.399413999999993</v>
      </c>
      <c r="L130">
        <v>-67.269088999999994</v>
      </c>
      <c r="N130" s="6">
        <f t="shared" si="23"/>
        <v>9.1806666666667009</v>
      </c>
      <c r="O130" s="6">
        <f t="shared" si="21"/>
        <v>-58.706833000000003</v>
      </c>
    </row>
    <row r="131" spans="2:15" x14ac:dyDescent="0.25">
      <c r="B131">
        <v>7123666666.6667004</v>
      </c>
      <c r="C131">
        <v>-78.435233999999994</v>
      </c>
      <c r="D131">
        <v>-72.314010999999994</v>
      </c>
      <c r="F131" s="6">
        <f t="shared" si="22"/>
        <v>10.568555555555999</v>
      </c>
      <c r="G131" s="6">
        <f t="shared" si="20"/>
        <v>-57.307792999999997</v>
      </c>
      <c r="J131">
        <v>7123666666.6667004</v>
      </c>
      <c r="K131">
        <v>-62.299636999999997</v>
      </c>
      <c r="L131">
        <v>-54.093474999999998</v>
      </c>
      <c r="N131" s="6">
        <f t="shared" si="23"/>
        <v>10.568555555555999</v>
      </c>
      <c r="O131" s="6">
        <f t="shared" si="21"/>
        <v>-59.822327000000001</v>
      </c>
    </row>
    <row r="132" spans="2:15" x14ac:dyDescent="0.25">
      <c r="B132">
        <v>8177000000</v>
      </c>
      <c r="C132">
        <v>-58.016998000000001</v>
      </c>
      <c r="D132">
        <v>-51.704566999999997</v>
      </c>
      <c r="F132" s="6">
        <f t="shared" si="22"/>
        <v>11.956444444444001</v>
      </c>
      <c r="G132" s="6">
        <f t="shared" si="20"/>
        <v>-58.091988000000001</v>
      </c>
      <c r="J132">
        <v>8177000000</v>
      </c>
      <c r="K132">
        <v>-65.898292999999995</v>
      </c>
      <c r="L132">
        <v>-57.466048999999998</v>
      </c>
      <c r="N132" s="6">
        <f t="shared" si="23"/>
        <v>11.956444444444001</v>
      </c>
      <c r="O132" s="6">
        <f t="shared" si="21"/>
        <v>-56.470173000000003</v>
      </c>
    </row>
    <row r="133" spans="2:15" x14ac:dyDescent="0.25">
      <c r="B133">
        <v>9230333333.3332996</v>
      </c>
      <c r="C133">
        <v>-62.847191000000002</v>
      </c>
      <c r="D133">
        <v>-56.227947</v>
      </c>
      <c r="F133" s="6">
        <f t="shared" si="22"/>
        <v>13.344333333333001</v>
      </c>
      <c r="G133" s="6">
        <f t="shared" si="20"/>
        <v>-54.074207000000001</v>
      </c>
      <c r="J133">
        <v>9230333333.3332996</v>
      </c>
      <c r="K133">
        <v>-60.706989</v>
      </c>
      <c r="L133">
        <v>-52.143588999999999</v>
      </c>
      <c r="N133" s="6">
        <f t="shared" si="23"/>
        <v>13.344333333333001</v>
      </c>
      <c r="O133" s="6">
        <f t="shared" si="21"/>
        <v>-53.205745999999998</v>
      </c>
    </row>
    <row r="134" spans="2:15" x14ac:dyDescent="0.25">
      <c r="B134">
        <v>10283666666.667</v>
      </c>
      <c r="C134">
        <v>-60.396357999999999</v>
      </c>
      <c r="D134">
        <v>-53.899956000000003</v>
      </c>
      <c r="F134" s="6">
        <f t="shared" si="22"/>
        <v>14.732222222222001</v>
      </c>
      <c r="G134" s="6">
        <f t="shared" si="20"/>
        <v>-57.276119000000001</v>
      </c>
      <c r="J134">
        <v>10283666666.667</v>
      </c>
      <c r="K134">
        <v>-60.727825000000003</v>
      </c>
      <c r="L134">
        <v>-52.182437999999998</v>
      </c>
      <c r="N134" s="6">
        <f t="shared" si="23"/>
        <v>14.732222222222001</v>
      </c>
      <c r="O134" s="6">
        <f t="shared" si="21"/>
        <v>-54.639159999999997</v>
      </c>
    </row>
    <row r="135" spans="2:15" x14ac:dyDescent="0.25">
      <c r="B135">
        <v>11337000000</v>
      </c>
      <c r="C135">
        <v>-64.686417000000006</v>
      </c>
      <c r="D135">
        <v>-57.908076999999999</v>
      </c>
      <c r="F135" s="6">
        <f t="shared" si="22"/>
        <v>16.120111111111001</v>
      </c>
      <c r="G135" s="6">
        <f t="shared" si="20"/>
        <v>-56.236412000000001</v>
      </c>
      <c r="J135">
        <v>11337000000</v>
      </c>
      <c r="K135">
        <v>-61.200381999999998</v>
      </c>
      <c r="L135">
        <v>-52.532710999999999</v>
      </c>
      <c r="N135" s="6">
        <f t="shared" si="23"/>
        <v>16.120111111111001</v>
      </c>
      <c r="O135" s="6">
        <f t="shared" si="21"/>
        <v>-60.410460999999998</v>
      </c>
    </row>
    <row r="136" spans="2:15" x14ac:dyDescent="0.25">
      <c r="B136">
        <v>12390333333.333</v>
      </c>
      <c r="C136">
        <v>-66.813186999999999</v>
      </c>
      <c r="D136">
        <v>-59.424320000000002</v>
      </c>
      <c r="F136" s="6">
        <f t="shared" si="22"/>
        <v>17.507999999999999</v>
      </c>
      <c r="G136" s="6">
        <f t="shared" si="20"/>
        <v>-52.007598999999999</v>
      </c>
      <c r="J136">
        <v>12390333333.333</v>
      </c>
      <c r="K136">
        <v>-73.540488999999994</v>
      </c>
      <c r="L136">
        <v>-64.468636000000004</v>
      </c>
      <c r="N136" s="6">
        <f t="shared" si="23"/>
        <v>17.507999999999999</v>
      </c>
      <c r="O136" s="6">
        <f t="shared" si="21"/>
        <v>-49.722220999999998</v>
      </c>
    </row>
    <row r="137" spans="2:15" x14ac:dyDescent="0.25">
      <c r="B137">
        <v>13443666666.667</v>
      </c>
      <c r="C137">
        <v>-63.952880999999998</v>
      </c>
      <c r="D137">
        <v>-56.245789000000002</v>
      </c>
      <c r="F137" s="6">
        <f t="shared" si="22"/>
        <v>18.895888888889001</v>
      </c>
      <c r="G137" s="6">
        <f t="shared" si="20"/>
        <v>-51.322800000000001</v>
      </c>
      <c r="J137">
        <v>13443666666.667</v>
      </c>
      <c r="K137">
        <v>-87.552543999999997</v>
      </c>
      <c r="L137">
        <v>-78.490607999999995</v>
      </c>
      <c r="N137" s="6">
        <f t="shared" si="23"/>
        <v>18.895888888889001</v>
      </c>
      <c r="O137" s="6">
        <f t="shared" si="21"/>
        <v>-46.605316000000002</v>
      </c>
    </row>
    <row r="138" spans="2:15" x14ac:dyDescent="0.25">
      <c r="B138">
        <v>14497000000</v>
      </c>
      <c r="C138">
        <v>-59.755966000000001</v>
      </c>
      <c r="D138">
        <v>-51.012585000000001</v>
      </c>
      <c r="F138" s="6">
        <f t="shared" si="22"/>
        <v>20.283777777777999</v>
      </c>
      <c r="G138" s="6">
        <f t="shared" si="20"/>
        <v>-56.179572999999998</v>
      </c>
      <c r="J138">
        <v>14497000000</v>
      </c>
      <c r="K138">
        <v>-69.454643000000004</v>
      </c>
      <c r="L138">
        <v>-60.079624000000003</v>
      </c>
      <c r="N138" s="6">
        <f t="shared" si="23"/>
        <v>20.283777777777999</v>
      </c>
      <c r="O138" s="6">
        <f t="shared" si="21"/>
        <v>-50.041958000000001</v>
      </c>
    </row>
    <row r="139" spans="2:15" x14ac:dyDescent="0.25">
      <c r="B139">
        <v>15550333333.333</v>
      </c>
      <c r="C139">
        <v>-60.208347000000003</v>
      </c>
      <c r="D139">
        <v>-50.790652999999999</v>
      </c>
      <c r="F139" s="6">
        <f t="shared" si="22"/>
        <v>21.671666666667001</v>
      </c>
      <c r="G139" s="6">
        <f t="shared" si="20"/>
        <v>-58.085529000000001</v>
      </c>
      <c r="J139">
        <v>15550333333.333</v>
      </c>
      <c r="K139">
        <v>-70.796813999999998</v>
      </c>
      <c r="L139">
        <v>-60.726807000000001</v>
      </c>
      <c r="N139" s="6">
        <f t="shared" si="23"/>
        <v>21.671666666667001</v>
      </c>
      <c r="O139" s="6">
        <f t="shared" si="21"/>
        <v>-61.154491</v>
      </c>
    </row>
    <row r="140" spans="2:15" x14ac:dyDescent="0.25">
      <c r="B140">
        <v>16603666666.667</v>
      </c>
      <c r="C140">
        <v>-55.053958999999999</v>
      </c>
      <c r="D140">
        <v>-45.544224</v>
      </c>
      <c r="F140" s="6">
        <f t="shared" si="22"/>
        <v>23.059555555555999</v>
      </c>
      <c r="G140" s="6">
        <f t="shared" si="20"/>
        <v>-55.267563000000003</v>
      </c>
      <c r="J140">
        <v>16603666666.667</v>
      </c>
      <c r="K140">
        <v>-62.834164000000001</v>
      </c>
      <c r="L140">
        <v>-52.260159000000002</v>
      </c>
      <c r="N140" s="6">
        <f t="shared" si="23"/>
        <v>23.059555555555999</v>
      </c>
      <c r="O140" s="6">
        <f t="shared" si="21"/>
        <v>-60.870724000000003</v>
      </c>
    </row>
    <row r="141" spans="2:15" x14ac:dyDescent="0.25">
      <c r="B141">
        <v>17657000000</v>
      </c>
      <c r="C141">
        <v>-61.682963999999998</v>
      </c>
      <c r="D141">
        <v>-52.281348999999999</v>
      </c>
      <c r="F141" s="6">
        <f t="shared" si="22"/>
        <v>24.447444444443999</v>
      </c>
      <c r="G141" s="6">
        <f t="shared" si="20"/>
        <v>-58.482337999999999</v>
      </c>
      <c r="J141">
        <v>17657000000</v>
      </c>
      <c r="K141">
        <v>-64.176720000000003</v>
      </c>
      <c r="L141">
        <v>-53.476554999999998</v>
      </c>
      <c r="N141" s="6">
        <f t="shared" si="23"/>
        <v>24.447444444443999</v>
      </c>
      <c r="O141" s="6">
        <f t="shared" si="21"/>
        <v>-63.624316999999998</v>
      </c>
    </row>
    <row r="142" spans="2:15" x14ac:dyDescent="0.25">
      <c r="B142">
        <v>18710333333.333</v>
      </c>
      <c r="C142">
        <v>-55.121777000000002</v>
      </c>
      <c r="D142">
        <v>-45.717528999999999</v>
      </c>
      <c r="F142" s="6">
        <f t="shared" si="22"/>
        <v>25.835333333333001</v>
      </c>
      <c r="G142" s="6">
        <f t="shared" si="20"/>
        <v>-49.923411999999999</v>
      </c>
      <c r="J142">
        <v>18710333333.333</v>
      </c>
      <c r="K142">
        <v>-67.967613</v>
      </c>
      <c r="L142">
        <v>-57.021748000000002</v>
      </c>
      <c r="N142" s="6">
        <f t="shared" si="23"/>
        <v>25.835333333333001</v>
      </c>
      <c r="O142" s="6">
        <f t="shared" si="21"/>
        <v>-52.651072999999997</v>
      </c>
    </row>
    <row r="143" spans="2:15" x14ac:dyDescent="0.25">
      <c r="B143">
        <v>19763666666.667</v>
      </c>
      <c r="C143">
        <v>-55.229916000000003</v>
      </c>
      <c r="D143">
        <v>-45.824435999999999</v>
      </c>
      <c r="F143" s="6">
        <f t="shared" si="22"/>
        <v>27.223222222221999</v>
      </c>
      <c r="G143" s="6">
        <f t="shared" si="20"/>
        <v>-46.537086000000002</v>
      </c>
      <c r="J143">
        <v>19763666666.667</v>
      </c>
      <c r="K143">
        <v>-67.769752999999994</v>
      </c>
      <c r="L143">
        <v>-57.090324000000003</v>
      </c>
      <c r="N143" s="6">
        <f t="shared" si="23"/>
        <v>27.223222222221999</v>
      </c>
      <c r="O143" s="6">
        <f t="shared" si="21"/>
        <v>-60.188808000000002</v>
      </c>
    </row>
    <row r="144" spans="2:15" x14ac:dyDescent="0.25">
      <c r="B144">
        <v>20817000000</v>
      </c>
      <c r="C144">
        <v>-57.348309</v>
      </c>
      <c r="D144">
        <v>-47.056530000000002</v>
      </c>
      <c r="F144" s="6">
        <f t="shared" si="22"/>
        <v>28.611111111111001</v>
      </c>
      <c r="G144" s="6">
        <f t="shared" si="20"/>
        <v>-46.987152000000002</v>
      </c>
      <c r="J144">
        <v>20817000000</v>
      </c>
      <c r="K144">
        <v>-57.353889000000002</v>
      </c>
      <c r="L144">
        <v>-46.647938000000003</v>
      </c>
      <c r="N144" s="6">
        <f t="shared" si="23"/>
        <v>28.611111111111001</v>
      </c>
      <c r="O144" s="6">
        <f t="shared" si="21"/>
        <v>-59.860137999999999</v>
      </c>
    </row>
    <row r="145" spans="2:16" x14ac:dyDescent="0.25">
      <c r="B145">
        <v>21870333333.333</v>
      </c>
      <c r="C145">
        <v>-63.820228999999998</v>
      </c>
      <c r="D145">
        <v>-52.471801999999997</v>
      </c>
      <c r="F145" s="6">
        <f t="shared" si="22"/>
        <v>29.998999999999999</v>
      </c>
      <c r="G145" s="6">
        <f t="shared" si="20"/>
        <v>-49.538905999999997</v>
      </c>
      <c r="J145">
        <v>21870333333.333</v>
      </c>
      <c r="K145">
        <v>-53.342216000000001</v>
      </c>
      <c r="L145">
        <v>-42.462890999999999</v>
      </c>
      <c r="N145" s="6">
        <f t="shared" si="23"/>
        <v>29.998999999999999</v>
      </c>
      <c r="O145" s="6">
        <f t="shared" si="21"/>
        <v>-53.643799000000001</v>
      </c>
    </row>
    <row r="146" spans="2:16" x14ac:dyDescent="0.25">
      <c r="B146">
        <v>22923666666.667</v>
      </c>
      <c r="C146">
        <v>-53.851475000000001</v>
      </c>
      <c r="D146">
        <v>-41.503971</v>
      </c>
      <c r="F146" s="6" t="s">
        <v>25</v>
      </c>
      <c r="J146">
        <v>22923666666.667</v>
      </c>
      <c r="K146">
        <v>-50.780659</v>
      </c>
      <c r="L146">
        <v>-39.602203000000003</v>
      </c>
      <c r="N146" s="6" t="s">
        <v>25</v>
      </c>
    </row>
    <row r="147" spans="2:16" x14ac:dyDescent="0.25">
      <c r="B147">
        <v>23977000000</v>
      </c>
      <c r="C147">
        <v>-51.340038</v>
      </c>
      <c r="D147">
        <v>-37.964005</v>
      </c>
      <c r="J147">
        <v>23977000000</v>
      </c>
      <c r="K147">
        <v>-49.240101000000003</v>
      </c>
      <c r="L147">
        <v>-36.874240999999998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2Ix3L dBc Log Mag(dB)</v>
      </c>
      <c r="H150" s="35">
        <v>2</v>
      </c>
      <c r="N150" s="6" t="s">
        <v>23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9.0289999999999999</v>
      </c>
      <c r="G151" s="6">
        <f t="shared" si="24"/>
        <v>-57.735461999999998</v>
      </c>
      <c r="H151" s="36">
        <f>ABS(AVERAGE(G151:G169)-(H150-1)*5)</f>
        <v>66.616310894736841</v>
      </c>
      <c r="J151" t="s">
        <v>40</v>
      </c>
      <c r="N151" s="6">
        <f t="shared" ref="N151:N169" si="27">J177/1000000000</f>
        <v>9.0289999999999999</v>
      </c>
      <c r="O151" s="6">
        <f t="shared" si="25"/>
        <v>-76.105369999999994</v>
      </c>
      <c r="P151" s="36">
        <f>ABS(AVERAGE(O151:O169)-(P150-1)*5)</f>
        <v>65.668278473684211</v>
      </c>
    </row>
    <row r="152" spans="2:16" x14ac:dyDescent="0.25">
      <c r="B152" t="s">
        <v>23</v>
      </c>
      <c r="C152" t="s">
        <v>156</v>
      </c>
      <c r="D152" t="s">
        <v>82</v>
      </c>
      <c r="F152" s="6">
        <f t="shared" si="26"/>
        <v>10.194000000000001</v>
      </c>
      <c r="G152" s="6">
        <f t="shared" si="24"/>
        <v>-61.168635999999999</v>
      </c>
      <c r="J152" t="s">
        <v>23</v>
      </c>
      <c r="K152" t="s">
        <v>156</v>
      </c>
      <c r="L152" t="s">
        <v>82</v>
      </c>
      <c r="N152" s="6">
        <f t="shared" si="27"/>
        <v>10.194000000000001</v>
      </c>
      <c r="O152" s="6">
        <f t="shared" si="25"/>
        <v>-63.072166000000003</v>
      </c>
    </row>
    <row r="153" spans="2:16" x14ac:dyDescent="0.25">
      <c r="B153">
        <v>5017000000</v>
      </c>
      <c r="C153">
        <v>-64.449043000000003</v>
      </c>
      <c r="D153">
        <v>-58.103496999999997</v>
      </c>
      <c r="F153" s="6">
        <f t="shared" si="26"/>
        <v>11.359</v>
      </c>
      <c r="G153" s="6">
        <f t="shared" si="24"/>
        <v>-64.163086000000007</v>
      </c>
      <c r="J153">
        <v>5017000000</v>
      </c>
      <c r="K153">
        <v>-65.179146000000003</v>
      </c>
      <c r="L153">
        <v>-56.901237000000002</v>
      </c>
      <c r="N153" s="6">
        <f t="shared" si="27"/>
        <v>11.359</v>
      </c>
      <c r="O153" s="6">
        <f t="shared" si="25"/>
        <v>-65.808739000000003</v>
      </c>
    </row>
    <row r="154" spans="2:16" x14ac:dyDescent="0.25">
      <c r="B154">
        <v>6404888888.8888998</v>
      </c>
      <c r="C154">
        <v>-71.302184999999994</v>
      </c>
      <c r="D154">
        <v>-65.152411999999998</v>
      </c>
      <c r="F154" s="6">
        <f t="shared" si="26"/>
        <v>12.523999999999999</v>
      </c>
      <c r="G154" s="6">
        <f t="shared" si="24"/>
        <v>-67.449577000000005</v>
      </c>
      <c r="J154">
        <v>6404888888.8888998</v>
      </c>
      <c r="K154">
        <v>-71.724982999999995</v>
      </c>
      <c r="L154">
        <v>-63.594653999999998</v>
      </c>
      <c r="N154" s="6">
        <f t="shared" si="27"/>
        <v>12.523999999999999</v>
      </c>
      <c r="O154" s="6">
        <f t="shared" si="25"/>
        <v>-62.848942000000001</v>
      </c>
    </row>
    <row r="155" spans="2:16" x14ac:dyDescent="0.25">
      <c r="B155">
        <v>7792777777.7777996</v>
      </c>
      <c r="C155">
        <v>-61.556530000000002</v>
      </c>
      <c r="D155">
        <v>-55.435299000000001</v>
      </c>
      <c r="F155" s="6">
        <f t="shared" si="26"/>
        <v>13.689</v>
      </c>
      <c r="G155" s="6">
        <f t="shared" si="24"/>
        <v>-64.939812000000003</v>
      </c>
      <c r="J155">
        <v>7792777777.7777996</v>
      </c>
      <c r="K155">
        <v>-66.345130999999995</v>
      </c>
      <c r="L155">
        <v>-58.138969000000003</v>
      </c>
      <c r="N155" s="6">
        <f t="shared" si="27"/>
        <v>13.689</v>
      </c>
      <c r="O155" s="6">
        <f t="shared" si="25"/>
        <v>-63.758555999999999</v>
      </c>
    </row>
    <row r="156" spans="2:16" x14ac:dyDescent="0.25">
      <c r="B156">
        <v>9180666666.6667004</v>
      </c>
      <c r="C156">
        <v>-62.450690999999999</v>
      </c>
      <c r="D156">
        <v>-56.138255999999998</v>
      </c>
      <c r="F156" s="6">
        <f t="shared" si="26"/>
        <v>14.853999999999999</v>
      </c>
      <c r="G156" s="6">
        <f t="shared" si="24"/>
        <v>-65.872985999999997</v>
      </c>
      <c r="J156">
        <v>9180666666.6667004</v>
      </c>
      <c r="K156">
        <v>-67.139083999999997</v>
      </c>
      <c r="L156">
        <v>-58.706833000000003</v>
      </c>
      <c r="N156" s="6">
        <f t="shared" si="27"/>
        <v>14.853999999999999</v>
      </c>
      <c r="O156" s="6">
        <f t="shared" si="25"/>
        <v>-65.196883999999997</v>
      </c>
    </row>
    <row r="157" spans="2:16" x14ac:dyDescent="0.25">
      <c r="B157">
        <v>10568555555.556</v>
      </c>
      <c r="C157">
        <v>-63.927036000000001</v>
      </c>
      <c r="D157">
        <v>-57.307792999999997</v>
      </c>
      <c r="F157" s="6">
        <f t="shared" si="26"/>
        <v>16.018999999999998</v>
      </c>
      <c r="G157" s="6">
        <f t="shared" si="24"/>
        <v>-65.090523000000005</v>
      </c>
      <c r="J157">
        <v>10568555555.556</v>
      </c>
      <c r="K157">
        <v>-68.385727000000003</v>
      </c>
      <c r="L157">
        <v>-59.822327000000001</v>
      </c>
      <c r="N157" s="6">
        <f t="shared" si="27"/>
        <v>16.018999999999998</v>
      </c>
      <c r="O157" s="6">
        <f t="shared" si="25"/>
        <v>-62.017136000000001</v>
      </c>
    </row>
    <row r="158" spans="2:16" x14ac:dyDescent="0.25">
      <c r="B158">
        <v>11956444444.444</v>
      </c>
      <c r="C158">
        <v>-64.588386999999997</v>
      </c>
      <c r="D158">
        <v>-58.091988000000001</v>
      </c>
      <c r="F158" s="6">
        <f t="shared" si="26"/>
        <v>17.184000000000001</v>
      </c>
      <c r="G158" s="6">
        <f t="shared" si="24"/>
        <v>-68.718941000000001</v>
      </c>
      <c r="J158">
        <v>11956444444.444</v>
      </c>
      <c r="K158">
        <v>-65.015563999999998</v>
      </c>
      <c r="L158">
        <v>-56.470173000000003</v>
      </c>
      <c r="N158" s="6">
        <f t="shared" si="27"/>
        <v>17.184000000000001</v>
      </c>
      <c r="O158" s="6">
        <f t="shared" si="25"/>
        <v>-62.055019000000001</v>
      </c>
    </row>
    <row r="159" spans="2:16" x14ac:dyDescent="0.25">
      <c r="B159">
        <v>13344333333.333</v>
      </c>
      <c r="C159">
        <v>-60.852550999999998</v>
      </c>
      <c r="D159">
        <v>-54.074207000000001</v>
      </c>
      <c r="F159" s="6">
        <f t="shared" si="26"/>
        <v>18.349</v>
      </c>
      <c r="G159" s="6">
        <f t="shared" si="24"/>
        <v>-64.445541000000006</v>
      </c>
      <c r="J159">
        <v>13344333333.333</v>
      </c>
      <c r="K159">
        <v>-61.873417000000003</v>
      </c>
      <c r="L159">
        <v>-53.205745999999998</v>
      </c>
      <c r="N159" s="6">
        <f t="shared" si="27"/>
        <v>18.349</v>
      </c>
      <c r="O159" s="6">
        <f t="shared" si="25"/>
        <v>-57.141159000000002</v>
      </c>
    </row>
    <row r="160" spans="2:16" x14ac:dyDescent="0.25">
      <c r="B160">
        <v>14732222222.222</v>
      </c>
      <c r="C160">
        <v>-64.664985999999999</v>
      </c>
      <c r="D160">
        <v>-57.276119000000001</v>
      </c>
      <c r="F160" s="6">
        <f t="shared" si="26"/>
        <v>19.513999999999999</v>
      </c>
      <c r="G160" s="6">
        <f t="shared" si="24"/>
        <v>-67.404906999999994</v>
      </c>
      <c r="J160">
        <v>14732222222.222</v>
      </c>
      <c r="K160">
        <v>-63.711018000000003</v>
      </c>
      <c r="L160">
        <v>-54.639159999999997</v>
      </c>
      <c r="N160" s="6">
        <f t="shared" si="27"/>
        <v>19.513999999999999</v>
      </c>
      <c r="O160" s="6">
        <f t="shared" si="25"/>
        <v>-64.507194999999996</v>
      </c>
    </row>
    <row r="161" spans="2:16" x14ac:dyDescent="0.25">
      <c r="B161">
        <v>16120111111.111</v>
      </c>
      <c r="C161">
        <v>-63.943508000000001</v>
      </c>
      <c r="D161">
        <v>-56.236412000000001</v>
      </c>
      <c r="F161" s="6">
        <f t="shared" si="26"/>
        <v>20.678999999999998</v>
      </c>
      <c r="G161" s="6">
        <f t="shared" si="24"/>
        <v>-58.439059999999998</v>
      </c>
      <c r="J161">
        <v>16120111111.111</v>
      </c>
      <c r="K161">
        <v>-69.472397000000001</v>
      </c>
      <c r="L161">
        <v>-60.410460999999998</v>
      </c>
      <c r="N161" s="6">
        <f t="shared" si="27"/>
        <v>20.678999999999998</v>
      </c>
      <c r="O161" s="6">
        <f t="shared" si="25"/>
        <v>-62.825789999999998</v>
      </c>
    </row>
    <row r="162" spans="2:16" x14ac:dyDescent="0.25">
      <c r="B162">
        <v>17508000000</v>
      </c>
      <c r="C162">
        <v>-60.750979999999998</v>
      </c>
      <c r="D162">
        <v>-52.007598999999999</v>
      </c>
      <c r="F162" s="6">
        <f t="shared" si="26"/>
        <v>21.844000000000001</v>
      </c>
      <c r="G162" s="6">
        <f t="shared" si="24"/>
        <v>-56.828311999999997</v>
      </c>
      <c r="J162">
        <v>17508000000</v>
      </c>
      <c r="K162">
        <v>-59.097239999999999</v>
      </c>
      <c r="L162">
        <v>-49.722220999999998</v>
      </c>
      <c r="N162" s="6">
        <f t="shared" si="27"/>
        <v>21.844000000000001</v>
      </c>
      <c r="O162" s="6">
        <f t="shared" si="25"/>
        <v>-59.851959000000001</v>
      </c>
    </row>
    <row r="163" spans="2:16" x14ac:dyDescent="0.25">
      <c r="B163">
        <v>18895888888.889</v>
      </c>
      <c r="C163">
        <v>-60.740498000000002</v>
      </c>
      <c r="D163">
        <v>-51.322800000000001</v>
      </c>
      <c r="F163" s="6">
        <f t="shared" si="26"/>
        <v>23.009</v>
      </c>
      <c r="G163" s="6">
        <f t="shared" si="24"/>
        <v>-54.742652999999997</v>
      </c>
      <c r="J163">
        <v>18895888888.889</v>
      </c>
      <c r="K163">
        <v>-56.675319999999999</v>
      </c>
      <c r="L163">
        <v>-46.605316000000002</v>
      </c>
      <c r="N163" s="6">
        <f t="shared" si="27"/>
        <v>23.009</v>
      </c>
      <c r="O163" s="6">
        <f t="shared" si="25"/>
        <v>-53.434798999999998</v>
      </c>
    </row>
    <row r="164" spans="2:16" x14ac:dyDescent="0.25">
      <c r="B164">
        <v>20283777777.778</v>
      </c>
      <c r="C164">
        <v>-65.689307999999997</v>
      </c>
      <c r="D164">
        <v>-56.179572999999998</v>
      </c>
      <c r="F164" s="6">
        <f t="shared" si="26"/>
        <v>24.173999999999999</v>
      </c>
      <c r="G164" s="6">
        <f t="shared" si="24"/>
        <v>-55.853718000000001</v>
      </c>
      <c r="J164">
        <v>20283777777.778</v>
      </c>
      <c r="K164">
        <v>-60.615963000000001</v>
      </c>
      <c r="L164">
        <v>-50.041958000000001</v>
      </c>
      <c r="N164" s="6">
        <f t="shared" si="27"/>
        <v>24.173999999999999</v>
      </c>
      <c r="O164" s="6">
        <f t="shared" si="25"/>
        <v>-51.632911999999997</v>
      </c>
    </row>
    <row r="165" spans="2:16" x14ac:dyDescent="0.25">
      <c r="B165">
        <v>21671666666.667</v>
      </c>
      <c r="C165">
        <v>-67.487144000000001</v>
      </c>
      <c r="D165">
        <v>-58.085529000000001</v>
      </c>
      <c r="F165" s="6">
        <f t="shared" si="26"/>
        <v>25.338999999999999</v>
      </c>
      <c r="G165" s="6">
        <f t="shared" si="24"/>
        <v>-56.997540000000001</v>
      </c>
      <c r="J165">
        <v>21671666666.667</v>
      </c>
      <c r="K165">
        <v>-71.854659999999996</v>
      </c>
      <c r="L165">
        <v>-61.154491</v>
      </c>
      <c r="N165" s="6">
        <f t="shared" si="27"/>
        <v>25.338999999999999</v>
      </c>
      <c r="O165" s="6">
        <f t="shared" si="25"/>
        <v>-55.218887000000002</v>
      </c>
    </row>
    <row r="166" spans="2:16" x14ac:dyDescent="0.25">
      <c r="B166">
        <v>23059555555.556</v>
      </c>
      <c r="C166">
        <v>-64.671813999999998</v>
      </c>
      <c r="D166">
        <v>-55.267563000000003</v>
      </c>
      <c r="F166" s="6">
        <f t="shared" si="26"/>
        <v>26.504000000000001</v>
      </c>
      <c r="G166" s="6">
        <f t="shared" si="24"/>
        <v>-57.140082999999997</v>
      </c>
      <c r="J166">
        <v>23059555555.556</v>
      </c>
      <c r="K166">
        <v>-71.816588999999993</v>
      </c>
      <c r="L166">
        <v>-60.870724000000003</v>
      </c>
      <c r="N166" s="6">
        <f t="shared" si="27"/>
        <v>26.504000000000001</v>
      </c>
      <c r="O166" s="6">
        <f t="shared" si="25"/>
        <v>-58.616886000000001</v>
      </c>
    </row>
    <row r="167" spans="2:16" x14ac:dyDescent="0.25">
      <c r="B167">
        <v>24447444444.444</v>
      </c>
      <c r="C167">
        <v>-67.887816999999998</v>
      </c>
      <c r="D167">
        <v>-58.482337999999999</v>
      </c>
      <c r="F167" s="6">
        <f t="shared" si="26"/>
        <v>27.669</v>
      </c>
      <c r="G167" s="6">
        <f t="shared" si="24"/>
        <v>-59.158157000000003</v>
      </c>
      <c r="J167">
        <v>24447444444.444</v>
      </c>
      <c r="K167">
        <v>-74.303748999999996</v>
      </c>
      <c r="L167">
        <v>-63.624316999999998</v>
      </c>
      <c r="N167" s="6">
        <f t="shared" si="27"/>
        <v>27.669</v>
      </c>
      <c r="O167" s="6">
        <f t="shared" si="25"/>
        <v>-54.418925999999999</v>
      </c>
    </row>
    <row r="168" spans="2:16" x14ac:dyDescent="0.25">
      <c r="B168">
        <v>25835333333.333</v>
      </c>
      <c r="C168">
        <v>-60.215195000000001</v>
      </c>
      <c r="D168">
        <v>-49.923411999999999</v>
      </c>
      <c r="F168" s="6">
        <f t="shared" si="26"/>
        <v>28.834</v>
      </c>
      <c r="G168" s="6">
        <f t="shared" si="24"/>
        <v>-60.897860999999999</v>
      </c>
      <c r="J168">
        <v>25835333333.333</v>
      </c>
      <c r="K168">
        <v>-63.357028999999997</v>
      </c>
      <c r="L168">
        <v>-52.651072999999997</v>
      </c>
      <c r="N168" s="6">
        <f t="shared" si="27"/>
        <v>28.834</v>
      </c>
      <c r="O168" s="6">
        <f t="shared" si="25"/>
        <v>-57.945563999999997</v>
      </c>
    </row>
    <row r="169" spans="2:16" x14ac:dyDescent="0.25">
      <c r="B169">
        <v>27223222222.222</v>
      </c>
      <c r="C169">
        <v>-57.885508999999999</v>
      </c>
      <c r="D169">
        <v>-46.537086000000002</v>
      </c>
      <c r="F169" s="6">
        <f t="shared" si="26"/>
        <v>29.998999999999999</v>
      </c>
      <c r="G169" s="6">
        <f t="shared" si="24"/>
        <v>-63.663052</v>
      </c>
      <c r="J169">
        <v>27223222222.222</v>
      </c>
      <c r="K169">
        <v>-71.068138000000005</v>
      </c>
      <c r="L169">
        <v>-60.188808000000002</v>
      </c>
      <c r="N169" s="6">
        <f t="shared" si="27"/>
        <v>29.998999999999999</v>
      </c>
      <c r="O169" s="6">
        <f t="shared" si="25"/>
        <v>-56.240402000000003</v>
      </c>
    </row>
    <row r="170" spans="2:16" x14ac:dyDescent="0.25">
      <c r="B170">
        <v>28611111111.111</v>
      </c>
      <c r="C170">
        <v>-59.334656000000003</v>
      </c>
      <c r="D170">
        <v>-46.987152000000002</v>
      </c>
      <c r="F170" s="6" t="s">
        <v>25</v>
      </c>
      <c r="J170">
        <v>28611111111.111</v>
      </c>
      <c r="K170">
        <v>-71.038589000000002</v>
      </c>
      <c r="L170">
        <v>-59.860137999999999</v>
      </c>
      <c r="N170" s="6" t="s">
        <v>25</v>
      </c>
    </row>
    <row r="171" spans="2:16" x14ac:dyDescent="0.25">
      <c r="B171">
        <v>29999000000</v>
      </c>
      <c r="C171">
        <v>-62.914940000000001</v>
      </c>
      <c r="D171">
        <v>-49.538905999999997</v>
      </c>
      <c r="J171">
        <v>29999000000</v>
      </c>
      <c r="K171">
        <v>-66.009658999999999</v>
      </c>
      <c r="L171">
        <v>-53.643799000000001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2Ix4L dBc Log Mag(dB)</v>
      </c>
      <c r="H174" s="35">
        <v>2</v>
      </c>
      <c r="N174" s="6" t="s">
        <v>23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13.978</v>
      </c>
      <c r="G175" s="6">
        <f t="shared" si="28"/>
        <v>-65.145797999999999</v>
      </c>
      <c r="H175" s="36">
        <f>ABS(AVERAGE(G175:G193)-(H174-1)*5)</f>
        <v>70.174064894736844</v>
      </c>
      <c r="J175" t="s">
        <v>42</v>
      </c>
      <c r="N175" s="6">
        <f t="shared" ref="N175:N193" si="31">J201/1000000000</f>
        <v>13.978</v>
      </c>
      <c r="O175" s="6">
        <f t="shared" si="29"/>
        <v>-63.210921999999997</v>
      </c>
      <c r="P175" s="36">
        <f>ABS(AVERAGE(O175:O193)-(P174-1)*5)</f>
        <v>66.426197157894734</v>
      </c>
    </row>
    <row r="176" spans="2:16" x14ac:dyDescent="0.25">
      <c r="B176" t="s">
        <v>23</v>
      </c>
      <c r="C176" t="s">
        <v>157</v>
      </c>
      <c r="D176" t="s">
        <v>83</v>
      </c>
      <c r="F176" s="6">
        <f t="shared" si="30"/>
        <v>14.590333333333</v>
      </c>
      <c r="G176" s="6">
        <f t="shared" si="28"/>
        <v>-63.037574999999997</v>
      </c>
      <c r="J176" t="s">
        <v>23</v>
      </c>
      <c r="K176" t="s">
        <v>157</v>
      </c>
      <c r="L176" t="s">
        <v>83</v>
      </c>
      <c r="N176" s="6">
        <f t="shared" si="31"/>
        <v>14.590333333333</v>
      </c>
      <c r="O176" s="6">
        <f t="shared" si="29"/>
        <v>-62.239716000000001</v>
      </c>
    </row>
    <row r="177" spans="2:15" x14ac:dyDescent="0.25">
      <c r="B177">
        <v>9029000000</v>
      </c>
      <c r="C177">
        <v>-64.081008999999995</v>
      </c>
      <c r="D177">
        <v>-57.735461999999998</v>
      </c>
      <c r="F177" s="6">
        <f t="shared" si="30"/>
        <v>15.202666666667</v>
      </c>
      <c r="G177" s="6">
        <f t="shared" si="28"/>
        <v>-66.941092999999995</v>
      </c>
      <c r="J177">
        <v>9029000000</v>
      </c>
      <c r="K177">
        <v>-84.383278000000004</v>
      </c>
      <c r="L177">
        <v>-76.105369999999994</v>
      </c>
      <c r="N177" s="6">
        <f t="shared" si="31"/>
        <v>15.202666666667</v>
      </c>
      <c r="O177" s="6">
        <f t="shared" si="29"/>
        <v>-63.279583000000002</v>
      </c>
    </row>
    <row r="178" spans="2:15" x14ac:dyDescent="0.25">
      <c r="B178">
        <v>10194000000</v>
      </c>
      <c r="C178">
        <v>-67.318420000000003</v>
      </c>
      <c r="D178">
        <v>-61.168635999999999</v>
      </c>
      <c r="F178" s="6">
        <f t="shared" si="30"/>
        <v>15.815</v>
      </c>
      <c r="G178" s="6">
        <f t="shared" si="28"/>
        <v>-66.867560999999995</v>
      </c>
      <c r="J178">
        <v>10194000000</v>
      </c>
      <c r="K178">
        <v>-71.202492000000007</v>
      </c>
      <c r="L178">
        <v>-63.072166000000003</v>
      </c>
      <c r="N178" s="6">
        <f t="shared" si="31"/>
        <v>15.815</v>
      </c>
      <c r="O178" s="6">
        <f t="shared" si="29"/>
        <v>-63.722766999999997</v>
      </c>
    </row>
    <row r="179" spans="2:15" x14ac:dyDescent="0.25">
      <c r="B179">
        <v>11359000000</v>
      </c>
      <c r="C179">
        <v>-70.284317000000001</v>
      </c>
      <c r="D179">
        <v>-64.163086000000007</v>
      </c>
      <c r="F179" s="6">
        <f t="shared" si="30"/>
        <v>16.427333333332999</v>
      </c>
      <c r="G179" s="6">
        <f t="shared" si="28"/>
        <v>-64.880538999999999</v>
      </c>
      <c r="J179">
        <v>11359000000</v>
      </c>
      <c r="K179">
        <v>-74.014899999999997</v>
      </c>
      <c r="L179">
        <v>-65.808739000000003</v>
      </c>
      <c r="N179" s="6">
        <f t="shared" si="31"/>
        <v>16.427333333332999</v>
      </c>
      <c r="O179" s="6">
        <f t="shared" si="29"/>
        <v>-63.898440999999998</v>
      </c>
    </row>
    <row r="180" spans="2:15" x14ac:dyDescent="0.25">
      <c r="B180">
        <v>12524000000</v>
      </c>
      <c r="C180">
        <v>-73.762009000000006</v>
      </c>
      <c r="D180">
        <v>-67.449577000000005</v>
      </c>
      <c r="F180" s="6">
        <f t="shared" si="30"/>
        <v>17.039666666666999</v>
      </c>
      <c r="G180" s="6">
        <f t="shared" si="28"/>
        <v>-67.203475999999995</v>
      </c>
      <c r="J180">
        <v>12524000000</v>
      </c>
      <c r="K180">
        <v>-71.281188999999998</v>
      </c>
      <c r="L180">
        <v>-62.848942000000001</v>
      </c>
      <c r="N180" s="6">
        <f t="shared" si="31"/>
        <v>17.039666666666999</v>
      </c>
      <c r="O180" s="6">
        <f t="shared" si="29"/>
        <v>-63.816535999999999</v>
      </c>
    </row>
    <row r="181" spans="2:15" x14ac:dyDescent="0.25">
      <c r="B181">
        <v>13689000000</v>
      </c>
      <c r="C181">
        <v>-71.559059000000005</v>
      </c>
      <c r="D181">
        <v>-64.939812000000003</v>
      </c>
      <c r="F181" s="6">
        <f t="shared" si="30"/>
        <v>17.652000000000001</v>
      </c>
      <c r="G181" s="6">
        <f t="shared" si="28"/>
        <v>-67.101692</v>
      </c>
      <c r="J181">
        <v>13689000000</v>
      </c>
      <c r="K181">
        <v>-72.321960000000004</v>
      </c>
      <c r="L181">
        <v>-63.758555999999999</v>
      </c>
      <c r="N181" s="6">
        <f t="shared" si="31"/>
        <v>17.652000000000001</v>
      </c>
      <c r="O181" s="6">
        <f t="shared" si="29"/>
        <v>-62.031154999999998</v>
      </c>
    </row>
    <row r="182" spans="2:15" x14ac:dyDescent="0.25">
      <c r="B182">
        <v>14854000000</v>
      </c>
      <c r="C182">
        <v>-72.369392000000005</v>
      </c>
      <c r="D182">
        <v>-65.872985999999997</v>
      </c>
      <c r="F182" s="6">
        <f t="shared" si="30"/>
        <v>18.264333333332999</v>
      </c>
      <c r="G182" s="6">
        <f t="shared" si="28"/>
        <v>-63.50808</v>
      </c>
      <c r="J182">
        <v>14854000000</v>
      </c>
      <c r="K182">
        <v>-73.742271000000002</v>
      </c>
      <c r="L182">
        <v>-65.196883999999997</v>
      </c>
      <c r="N182" s="6">
        <f t="shared" si="31"/>
        <v>18.264333333332999</v>
      </c>
      <c r="O182" s="6">
        <f t="shared" si="29"/>
        <v>-57.022284999999997</v>
      </c>
    </row>
    <row r="183" spans="2:15" x14ac:dyDescent="0.25">
      <c r="B183">
        <v>16019000000</v>
      </c>
      <c r="C183">
        <v>-71.868865999999997</v>
      </c>
      <c r="D183">
        <v>-65.090523000000005</v>
      </c>
      <c r="F183" s="6">
        <f t="shared" si="30"/>
        <v>18.876666666666999</v>
      </c>
      <c r="G183" s="6">
        <f t="shared" si="28"/>
        <v>-63.198493999999997</v>
      </c>
      <c r="J183">
        <v>16019000000</v>
      </c>
      <c r="K183">
        <v>-70.684807000000006</v>
      </c>
      <c r="L183">
        <v>-62.017136000000001</v>
      </c>
      <c r="N183" s="6">
        <f t="shared" si="31"/>
        <v>18.876666666666999</v>
      </c>
      <c r="O183" s="6">
        <f t="shared" si="29"/>
        <v>-58.919167000000002</v>
      </c>
    </row>
    <row r="184" spans="2:15" x14ac:dyDescent="0.25">
      <c r="B184">
        <v>17184000000</v>
      </c>
      <c r="C184">
        <v>-76.107803000000004</v>
      </c>
      <c r="D184">
        <v>-68.718941000000001</v>
      </c>
      <c r="F184" s="6">
        <f t="shared" si="30"/>
        <v>19.489000000000001</v>
      </c>
      <c r="G184" s="6">
        <f t="shared" si="28"/>
        <v>-63.289569999999998</v>
      </c>
      <c r="J184">
        <v>17184000000</v>
      </c>
      <c r="K184">
        <v>-71.126876999999993</v>
      </c>
      <c r="L184">
        <v>-62.055019000000001</v>
      </c>
      <c r="N184" s="6">
        <f t="shared" si="31"/>
        <v>19.489000000000001</v>
      </c>
      <c r="O184" s="6">
        <f t="shared" si="29"/>
        <v>-63.251536999999999</v>
      </c>
    </row>
    <row r="185" spans="2:15" x14ac:dyDescent="0.25">
      <c r="B185">
        <v>18349000000</v>
      </c>
      <c r="C185">
        <v>-72.152634000000006</v>
      </c>
      <c r="D185">
        <v>-64.445541000000006</v>
      </c>
      <c r="F185" s="6">
        <f t="shared" si="30"/>
        <v>20.101333333332999</v>
      </c>
      <c r="G185" s="6">
        <f t="shared" si="28"/>
        <v>-62.774605000000001</v>
      </c>
      <c r="J185">
        <v>18349000000</v>
      </c>
      <c r="K185">
        <v>-66.203093999999993</v>
      </c>
      <c r="L185">
        <v>-57.141159000000002</v>
      </c>
      <c r="N185" s="6">
        <f t="shared" si="31"/>
        <v>20.101333333332999</v>
      </c>
      <c r="O185" s="6">
        <f t="shared" si="29"/>
        <v>-62.509644000000002</v>
      </c>
    </row>
    <row r="186" spans="2:15" x14ac:dyDescent="0.25">
      <c r="B186">
        <v>19514000000</v>
      </c>
      <c r="C186">
        <v>-76.148292999999995</v>
      </c>
      <c r="D186">
        <v>-67.404906999999994</v>
      </c>
      <c r="F186" s="6">
        <f t="shared" si="30"/>
        <v>20.713666666666999</v>
      </c>
      <c r="G186" s="6">
        <f t="shared" si="28"/>
        <v>-63.202015000000003</v>
      </c>
      <c r="J186">
        <v>19514000000</v>
      </c>
      <c r="K186">
        <v>-73.882210000000001</v>
      </c>
      <c r="L186">
        <v>-64.507194999999996</v>
      </c>
      <c r="N186" s="6">
        <f t="shared" si="31"/>
        <v>20.713666666666999</v>
      </c>
      <c r="O186" s="6">
        <f t="shared" si="29"/>
        <v>-64.007103000000001</v>
      </c>
    </row>
    <row r="187" spans="2:15" x14ac:dyDescent="0.25">
      <c r="B187">
        <v>20679000000</v>
      </c>
      <c r="C187">
        <v>-67.856757999999999</v>
      </c>
      <c r="D187">
        <v>-58.439059999999998</v>
      </c>
      <c r="F187" s="6">
        <f t="shared" si="30"/>
        <v>21.326000000000001</v>
      </c>
      <c r="G187" s="6">
        <f t="shared" si="28"/>
        <v>-64.577224999999999</v>
      </c>
      <c r="J187">
        <v>20679000000</v>
      </c>
      <c r="K187">
        <v>-72.895797999999999</v>
      </c>
      <c r="L187">
        <v>-62.825789999999998</v>
      </c>
      <c r="N187" s="6">
        <f t="shared" si="31"/>
        <v>21.326000000000001</v>
      </c>
      <c r="O187" s="6">
        <f t="shared" si="29"/>
        <v>-67.106941000000006</v>
      </c>
    </row>
    <row r="188" spans="2:15" x14ac:dyDescent="0.25">
      <c r="B188">
        <v>21844000000</v>
      </c>
      <c r="C188">
        <v>-66.338050999999993</v>
      </c>
      <c r="D188">
        <v>-56.828311999999997</v>
      </c>
      <c r="F188" s="6">
        <f t="shared" si="30"/>
        <v>21.938333333332999</v>
      </c>
      <c r="G188" s="6">
        <f t="shared" si="28"/>
        <v>-62.957588000000001</v>
      </c>
      <c r="J188">
        <v>21844000000</v>
      </c>
      <c r="K188">
        <v>-70.425963999999993</v>
      </c>
      <c r="L188">
        <v>-59.851959000000001</v>
      </c>
      <c r="N188" s="6">
        <f t="shared" si="31"/>
        <v>21.938333333332999</v>
      </c>
      <c r="O188" s="6">
        <f t="shared" si="29"/>
        <v>-62.806660000000001</v>
      </c>
    </row>
    <row r="189" spans="2:15" x14ac:dyDescent="0.25">
      <c r="B189">
        <v>23009000000</v>
      </c>
      <c r="C189">
        <v>-64.144264000000007</v>
      </c>
      <c r="D189">
        <v>-54.742652999999997</v>
      </c>
      <c r="F189" s="6">
        <f t="shared" si="30"/>
        <v>22.550666666666999</v>
      </c>
      <c r="G189" s="6">
        <f t="shared" si="28"/>
        <v>-62.558703999999999</v>
      </c>
      <c r="J189">
        <v>23009000000</v>
      </c>
      <c r="K189">
        <v>-64.134963999999997</v>
      </c>
      <c r="L189">
        <v>-53.434798999999998</v>
      </c>
      <c r="N189" s="6">
        <f t="shared" si="31"/>
        <v>22.550666666666999</v>
      </c>
      <c r="O189" s="6">
        <f t="shared" si="29"/>
        <v>-62.128880000000002</v>
      </c>
    </row>
    <row r="190" spans="2:15" x14ac:dyDescent="0.25">
      <c r="B190">
        <v>24174000000</v>
      </c>
      <c r="C190">
        <v>-65.257964999999999</v>
      </c>
      <c r="D190">
        <v>-55.853718000000001</v>
      </c>
      <c r="F190" s="6">
        <f t="shared" si="30"/>
        <v>23.163</v>
      </c>
      <c r="G190" s="6">
        <f t="shared" si="28"/>
        <v>-63.276451000000002</v>
      </c>
      <c r="J190">
        <v>24174000000</v>
      </c>
      <c r="K190">
        <v>-62.578772999999998</v>
      </c>
      <c r="L190">
        <v>-51.632911999999997</v>
      </c>
      <c r="N190" s="6">
        <f t="shared" si="31"/>
        <v>23.163</v>
      </c>
      <c r="O190" s="6">
        <f t="shared" si="29"/>
        <v>-61.605159999999998</v>
      </c>
    </row>
    <row r="191" spans="2:15" x14ac:dyDescent="0.25">
      <c r="B191">
        <v>25339000000</v>
      </c>
      <c r="C191">
        <v>-66.403014999999996</v>
      </c>
      <c r="D191">
        <v>-56.997540000000001</v>
      </c>
      <c r="F191" s="6">
        <f t="shared" si="30"/>
        <v>23.775333333333002</v>
      </c>
      <c r="G191" s="6">
        <f t="shared" si="28"/>
        <v>-64.248215000000002</v>
      </c>
      <c r="J191">
        <v>25339000000</v>
      </c>
      <c r="K191">
        <v>-65.898314999999997</v>
      </c>
      <c r="L191">
        <v>-55.218887000000002</v>
      </c>
      <c r="N191" s="6">
        <f t="shared" si="31"/>
        <v>23.775333333333002</v>
      </c>
      <c r="O191" s="6">
        <f t="shared" si="29"/>
        <v>-57.793911000000001</v>
      </c>
    </row>
    <row r="192" spans="2:15" x14ac:dyDescent="0.25">
      <c r="B192">
        <v>26504000000</v>
      </c>
      <c r="C192">
        <v>-67.431861999999995</v>
      </c>
      <c r="D192">
        <v>-57.140082999999997</v>
      </c>
      <c r="F192" s="6">
        <f t="shared" si="30"/>
        <v>24.387666666666998</v>
      </c>
      <c r="G192" s="6">
        <f t="shared" si="28"/>
        <v>-72.286484000000002</v>
      </c>
      <c r="J192">
        <v>26504000000</v>
      </c>
      <c r="K192">
        <v>-69.322838000000004</v>
      </c>
      <c r="L192">
        <v>-58.616886000000001</v>
      </c>
      <c r="N192" s="6">
        <f t="shared" si="31"/>
        <v>24.387666666666998</v>
      </c>
      <c r="O192" s="6">
        <f t="shared" si="29"/>
        <v>-55.605679000000002</v>
      </c>
    </row>
    <row r="193" spans="2:16" x14ac:dyDescent="0.25">
      <c r="B193">
        <v>27669000000</v>
      </c>
      <c r="C193">
        <v>-70.506584000000004</v>
      </c>
      <c r="D193">
        <v>-59.158157000000003</v>
      </c>
      <c r="F193" s="6">
        <f t="shared" si="30"/>
        <v>25</v>
      </c>
      <c r="G193" s="6">
        <f t="shared" si="28"/>
        <v>-71.252067999999994</v>
      </c>
      <c r="J193">
        <v>27669000000</v>
      </c>
      <c r="K193">
        <v>-65.298248000000001</v>
      </c>
      <c r="L193">
        <v>-54.418925999999999</v>
      </c>
      <c r="N193" s="6">
        <f t="shared" si="31"/>
        <v>25</v>
      </c>
      <c r="O193" s="6">
        <f t="shared" si="29"/>
        <v>-52.141658999999997</v>
      </c>
    </row>
    <row r="194" spans="2:16" x14ac:dyDescent="0.25">
      <c r="B194">
        <v>28834000000</v>
      </c>
      <c r="C194">
        <v>-73.245368999999997</v>
      </c>
      <c r="D194">
        <v>-60.897860999999999</v>
      </c>
      <c r="F194" s="6" t="s">
        <v>25</v>
      </c>
      <c r="J194">
        <v>28834000000</v>
      </c>
      <c r="K194">
        <v>-69.124022999999994</v>
      </c>
      <c r="L194">
        <v>-57.945563999999997</v>
      </c>
      <c r="N194" s="6" t="s">
        <v>25</v>
      </c>
    </row>
    <row r="195" spans="2:16" x14ac:dyDescent="0.25">
      <c r="B195">
        <v>29999000000</v>
      </c>
      <c r="C195">
        <v>-77.039085</v>
      </c>
      <c r="D195">
        <v>-63.663052</v>
      </c>
      <c r="J195">
        <v>29999000000</v>
      </c>
      <c r="K195">
        <v>-68.606262000000001</v>
      </c>
      <c r="L195">
        <v>-56.240402000000003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2Ix5L dBc Log Mag(dB)</v>
      </c>
      <c r="H198" s="35">
        <v>2</v>
      </c>
      <c r="N198" s="6" t="s">
        <v>23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19.062999999999999</v>
      </c>
      <c r="G199" s="6">
        <f t="shared" si="32"/>
        <v>-59.206820999999998</v>
      </c>
      <c r="H199" s="36">
        <f>ABS(AVERAGE(G199:G217)-(H198-1)*5)</f>
        <v>67.914027947368425</v>
      </c>
      <c r="J199" t="s">
        <v>44</v>
      </c>
      <c r="N199" s="6">
        <f t="shared" ref="N199:N217" si="35">J225/1000000000</f>
        <v>19.062999999999999</v>
      </c>
      <c r="O199" s="6">
        <f t="shared" si="33"/>
        <v>-71.045554999999993</v>
      </c>
      <c r="P199" s="36">
        <f>ABS(AVERAGE(O199:O217)-(P198-1)*5)</f>
        <v>63.392713578947358</v>
      </c>
    </row>
    <row r="200" spans="2:16" x14ac:dyDescent="0.25">
      <c r="B200" t="s">
        <v>23</v>
      </c>
      <c r="C200" t="s">
        <v>158</v>
      </c>
      <c r="D200" t="s">
        <v>84</v>
      </c>
      <c r="F200" s="6">
        <f t="shared" si="34"/>
        <v>19.670555555556</v>
      </c>
      <c r="G200" s="6">
        <f t="shared" si="32"/>
        <v>-61.736525999999998</v>
      </c>
      <c r="J200" t="s">
        <v>23</v>
      </c>
      <c r="K200" t="s">
        <v>158</v>
      </c>
      <c r="L200" t="s">
        <v>84</v>
      </c>
      <c r="N200" s="6">
        <f t="shared" si="35"/>
        <v>19.670555555556</v>
      </c>
      <c r="O200" s="6">
        <f t="shared" si="33"/>
        <v>-62.950812999999997</v>
      </c>
    </row>
    <row r="201" spans="2:16" x14ac:dyDescent="0.25">
      <c r="B201">
        <v>13978000000</v>
      </c>
      <c r="C201">
        <v>-71.491348000000002</v>
      </c>
      <c r="D201">
        <v>-65.145797999999999</v>
      </c>
      <c r="F201" s="6">
        <f t="shared" si="34"/>
        <v>20.278111111110999</v>
      </c>
      <c r="G201" s="6">
        <f t="shared" si="32"/>
        <v>-61.519756000000001</v>
      </c>
      <c r="J201">
        <v>13978000000</v>
      </c>
      <c r="K201">
        <v>-71.488831000000005</v>
      </c>
      <c r="L201">
        <v>-63.210921999999997</v>
      </c>
      <c r="N201" s="6">
        <f t="shared" si="35"/>
        <v>20.278111111110999</v>
      </c>
      <c r="O201" s="6">
        <f t="shared" si="33"/>
        <v>-62.371814999999998</v>
      </c>
    </row>
    <row r="202" spans="2:16" x14ac:dyDescent="0.25">
      <c r="B202">
        <v>14590333333.333</v>
      </c>
      <c r="C202">
        <v>-69.187354999999997</v>
      </c>
      <c r="D202">
        <v>-63.037574999999997</v>
      </c>
      <c r="F202" s="6">
        <f t="shared" si="34"/>
        <v>20.885666666666999</v>
      </c>
      <c r="G202" s="6">
        <f t="shared" si="32"/>
        <v>-57.834403999999999</v>
      </c>
      <c r="J202">
        <v>14590333333.333</v>
      </c>
      <c r="K202">
        <v>-70.370041000000001</v>
      </c>
      <c r="L202">
        <v>-62.239716000000001</v>
      </c>
      <c r="N202" s="6">
        <f t="shared" si="35"/>
        <v>20.885666666666999</v>
      </c>
      <c r="O202" s="6">
        <f t="shared" si="33"/>
        <v>-58.378216000000002</v>
      </c>
    </row>
    <row r="203" spans="2:16" x14ac:dyDescent="0.25">
      <c r="B203">
        <v>15202666666.667</v>
      </c>
      <c r="C203">
        <v>-73.062325000000001</v>
      </c>
      <c r="D203">
        <v>-66.941092999999995</v>
      </c>
      <c r="F203" s="6">
        <f t="shared" si="34"/>
        <v>21.493222222221998</v>
      </c>
      <c r="G203" s="6">
        <f t="shared" si="32"/>
        <v>-59.549736000000003</v>
      </c>
      <c r="J203">
        <v>15202666666.667</v>
      </c>
      <c r="K203">
        <v>-71.485748000000001</v>
      </c>
      <c r="L203">
        <v>-63.279583000000002</v>
      </c>
      <c r="N203" s="6">
        <f t="shared" si="35"/>
        <v>21.493222222221998</v>
      </c>
      <c r="O203" s="6">
        <f t="shared" si="33"/>
        <v>-56.477291000000001</v>
      </c>
    </row>
    <row r="204" spans="2:16" x14ac:dyDescent="0.25">
      <c r="B204">
        <v>15815000000</v>
      </c>
      <c r="C204">
        <v>-73.179992999999996</v>
      </c>
      <c r="D204">
        <v>-66.867560999999995</v>
      </c>
      <c r="F204" s="6">
        <f t="shared" si="34"/>
        <v>22.100777777777999</v>
      </c>
      <c r="G204" s="6">
        <f t="shared" si="32"/>
        <v>-60.05592</v>
      </c>
      <c r="J204">
        <v>15815000000</v>
      </c>
      <c r="K204">
        <v>-72.155013999999994</v>
      </c>
      <c r="L204">
        <v>-63.722766999999997</v>
      </c>
      <c r="N204" s="6">
        <f t="shared" si="35"/>
        <v>22.100777777777999</v>
      </c>
      <c r="O204" s="6">
        <f t="shared" si="33"/>
        <v>-57.660697999999996</v>
      </c>
    </row>
    <row r="205" spans="2:16" x14ac:dyDescent="0.25">
      <c r="B205">
        <v>16427333333.333</v>
      </c>
      <c r="C205">
        <v>-71.499779000000004</v>
      </c>
      <c r="D205">
        <v>-64.880538999999999</v>
      </c>
      <c r="F205" s="6">
        <f t="shared" si="34"/>
        <v>22.708333333333002</v>
      </c>
      <c r="G205" s="6">
        <f t="shared" si="32"/>
        <v>-58.492592000000002</v>
      </c>
      <c r="J205">
        <v>16427333333.333</v>
      </c>
      <c r="K205">
        <v>-72.461844999999997</v>
      </c>
      <c r="L205">
        <v>-63.898440999999998</v>
      </c>
      <c r="N205" s="6">
        <f t="shared" si="35"/>
        <v>22.708333333333002</v>
      </c>
      <c r="O205" s="6">
        <f t="shared" si="33"/>
        <v>-57.709259000000003</v>
      </c>
    </row>
    <row r="206" spans="2:16" x14ac:dyDescent="0.25">
      <c r="B206">
        <v>17039666666.667</v>
      </c>
      <c r="C206">
        <v>-73.699875000000006</v>
      </c>
      <c r="D206">
        <v>-67.203475999999995</v>
      </c>
      <c r="F206" s="6">
        <f t="shared" si="34"/>
        <v>23.315888888888999</v>
      </c>
      <c r="G206" s="6">
        <f t="shared" si="32"/>
        <v>-57.953536999999997</v>
      </c>
      <c r="J206">
        <v>17039666666.667</v>
      </c>
      <c r="K206">
        <v>-72.361923000000004</v>
      </c>
      <c r="L206">
        <v>-63.816535999999999</v>
      </c>
      <c r="N206" s="6">
        <f t="shared" si="35"/>
        <v>23.315888888888999</v>
      </c>
      <c r="O206" s="6">
        <f t="shared" si="33"/>
        <v>-59.665526999999997</v>
      </c>
    </row>
    <row r="207" spans="2:16" x14ac:dyDescent="0.25">
      <c r="B207">
        <v>17652000000</v>
      </c>
      <c r="C207">
        <v>-73.880035000000007</v>
      </c>
      <c r="D207">
        <v>-67.101692</v>
      </c>
      <c r="F207" s="6">
        <f t="shared" si="34"/>
        <v>23.923444444444002</v>
      </c>
      <c r="G207" s="6">
        <f t="shared" si="32"/>
        <v>-71.937461999999996</v>
      </c>
      <c r="J207">
        <v>17652000000</v>
      </c>
      <c r="K207">
        <v>-70.698830000000001</v>
      </c>
      <c r="L207">
        <v>-62.031154999999998</v>
      </c>
      <c r="N207" s="6">
        <f t="shared" si="35"/>
        <v>23.923444444444002</v>
      </c>
      <c r="O207" s="6">
        <f t="shared" si="33"/>
        <v>-58.517029000000001</v>
      </c>
    </row>
    <row r="208" spans="2:16" x14ac:dyDescent="0.25">
      <c r="B208">
        <v>18264333333.333</v>
      </c>
      <c r="C208">
        <v>-70.896950000000004</v>
      </c>
      <c r="D208">
        <v>-63.50808</v>
      </c>
      <c r="F208" s="6">
        <f t="shared" si="34"/>
        <v>24.530999999999999</v>
      </c>
      <c r="G208" s="6">
        <f t="shared" si="32"/>
        <v>-66.854011999999997</v>
      </c>
      <c r="J208">
        <v>18264333333.333</v>
      </c>
      <c r="K208">
        <v>-66.094147000000007</v>
      </c>
      <c r="L208">
        <v>-57.022284999999997</v>
      </c>
      <c r="N208" s="6">
        <f t="shared" si="35"/>
        <v>24.530999999999999</v>
      </c>
      <c r="O208" s="6">
        <f t="shared" si="33"/>
        <v>-58.223125000000003</v>
      </c>
    </row>
    <row r="209" spans="2:16" x14ac:dyDescent="0.25">
      <c r="B209">
        <v>18876666666.667</v>
      </c>
      <c r="C209">
        <v>-70.905586</v>
      </c>
      <c r="D209">
        <v>-63.198493999999997</v>
      </c>
      <c r="F209" s="6">
        <f t="shared" si="34"/>
        <v>25.138555555556</v>
      </c>
      <c r="G209" s="6">
        <f t="shared" si="32"/>
        <v>-63.281460000000003</v>
      </c>
      <c r="J209">
        <v>18876666666.667</v>
      </c>
      <c r="K209">
        <v>-67.981102000000007</v>
      </c>
      <c r="L209">
        <v>-58.919167000000002</v>
      </c>
      <c r="N209" s="6">
        <f t="shared" si="35"/>
        <v>25.138555555556</v>
      </c>
      <c r="O209" s="6">
        <f t="shared" si="33"/>
        <v>-59.126010999999998</v>
      </c>
    </row>
    <row r="210" spans="2:16" x14ac:dyDescent="0.25">
      <c r="B210">
        <v>19489000000</v>
      </c>
      <c r="C210">
        <v>-72.032950999999997</v>
      </c>
      <c r="D210">
        <v>-63.289569999999998</v>
      </c>
      <c r="F210" s="6">
        <f t="shared" si="34"/>
        <v>25.746111111110999</v>
      </c>
      <c r="G210" s="6">
        <f t="shared" si="32"/>
        <v>-67.580734000000007</v>
      </c>
      <c r="J210">
        <v>19489000000</v>
      </c>
      <c r="K210">
        <v>-72.626555999999994</v>
      </c>
      <c r="L210">
        <v>-63.251536999999999</v>
      </c>
      <c r="N210" s="6">
        <f t="shared" si="35"/>
        <v>25.746111111110999</v>
      </c>
      <c r="O210" s="6">
        <f t="shared" si="33"/>
        <v>-57.672302000000002</v>
      </c>
    </row>
    <row r="211" spans="2:16" x14ac:dyDescent="0.25">
      <c r="B211">
        <v>20101333333.333</v>
      </c>
      <c r="C211">
        <v>-72.192299000000006</v>
      </c>
      <c r="D211">
        <v>-62.774605000000001</v>
      </c>
      <c r="F211" s="6">
        <f t="shared" si="34"/>
        <v>26.353666666666999</v>
      </c>
      <c r="G211" s="6">
        <f t="shared" si="32"/>
        <v>-72.341071999999997</v>
      </c>
      <c r="J211">
        <v>20101333333.333</v>
      </c>
      <c r="K211">
        <v>-72.579643000000004</v>
      </c>
      <c r="L211">
        <v>-62.509644000000002</v>
      </c>
      <c r="N211" s="6">
        <f t="shared" si="35"/>
        <v>26.353666666666999</v>
      </c>
      <c r="O211" s="6">
        <f t="shared" si="33"/>
        <v>-57.591071999999997</v>
      </c>
    </row>
    <row r="212" spans="2:16" x14ac:dyDescent="0.25">
      <c r="B212">
        <v>20713666666.667</v>
      </c>
      <c r="C212">
        <v>-72.711753999999999</v>
      </c>
      <c r="D212">
        <v>-63.202015000000003</v>
      </c>
      <c r="F212" s="6">
        <f t="shared" si="34"/>
        <v>26.961222222221998</v>
      </c>
      <c r="G212" s="6">
        <f t="shared" si="32"/>
        <v>-71.692413000000002</v>
      </c>
      <c r="J212">
        <v>20713666666.667</v>
      </c>
      <c r="K212">
        <v>-74.581108</v>
      </c>
      <c r="L212">
        <v>-64.007103000000001</v>
      </c>
      <c r="N212" s="6">
        <f t="shared" si="35"/>
        <v>26.961222222221998</v>
      </c>
      <c r="O212" s="6">
        <f t="shared" si="33"/>
        <v>-58.265217</v>
      </c>
    </row>
    <row r="213" spans="2:16" x14ac:dyDescent="0.25">
      <c r="B213">
        <v>21326000000</v>
      </c>
      <c r="C213">
        <v>-73.978843999999995</v>
      </c>
      <c r="D213">
        <v>-64.577224999999999</v>
      </c>
      <c r="F213" s="6">
        <f t="shared" si="34"/>
        <v>27.568777777777999</v>
      </c>
      <c r="G213" s="6">
        <f t="shared" si="32"/>
        <v>-67.921738000000005</v>
      </c>
      <c r="J213">
        <v>21326000000</v>
      </c>
      <c r="K213">
        <v>-77.807106000000005</v>
      </c>
      <c r="L213">
        <v>-67.106941000000006</v>
      </c>
      <c r="N213" s="6">
        <f t="shared" si="35"/>
        <v>27.568777777777999</v>
      </c>
      <c r="O213" s="6">
        <f t="shared" si="33"/>
        <v>-58.749209999999998</v>
      </c>
    </row>
    <row r="214" spans="2:16" x14ac:dyDescent="0.25">
      <c r="B214">
        <v>21938333333.333</v>
      </c>
      <c r="C214">
        <v>-72.361832000000007</v>
      </c>
      <c r="D214">
        <v>-62.957588000000001</v>
      </c>
      <c r="F214" s="6">
        <f t="shared" si="34"/>
        <v>28.176333333333002</v>
      </c>
      <c r="G214" s="6">
        <f t="shared" si="32"/>
        <v>-59.065823000000002</v>
      </c>
      <c r="J214">
        <v>21938333333.333</v>
      </c>
      <c r="K214">
        <v>-73.752525000000006</v>
      </c>
      <c r="L214">
        <v>-62.806660000000001</v>
      </c>
      <c r="N214" s="6">
        <f t="shared" si="35"/>
        <v>28.176333333333002</v>
      </c>
      <c r="O214" s="6">
        <f t="shared" si="33"/>
        <v>-54.898487000000003</v>
      </c>
    </row>
    <row r="215" spans="2:16" x14ac:dyDescent="0.25">
      <c r="B215">
        <v>22550666666.667</v>
      </c>
      <c r="C215">
        <v>-71.964187999999993</v>
      </c>
      <c r="D215">
        <v>-62.558703999999999</v>
      </c>
      <c r="F215" s="6">
        <f t="shared" si="34"/>
        <v>28.783888888888999</v>
      </c>
      <c r="G215" s="6">
        <f t="shared" si="32"/>
        <v>-62.966892000000001</v>
      </c>
      <c r="J215">
        <v>22550666666.667</v>
      </c>
      <c r="K215">
        <v>-72.808311000000003</v>
      </c>
      <c r="L215">
        <v>-62.128880000000002</v>
      </c>
      <c r="N215" s="6">
        <f t="shared" si="35"/>
        <v>28.783888888888999</v>
      </c>
      <c r="O215" s="6">
        <f t="shared" si="33"/>
        <v>-55.663699999999999</v>
      </c>
    </row>
    <row r="216" spans="2:16" x14ac:dyDescent="0.25">
      <c r="B216">
        <v>23163000000</v>
      </c>
      <c r="C216">
        <v>-73.56823</v>
      </c>
      <c r="D216">
        <v>-63.276451000000002</v>
      </c>
      <c r="F216" s="6">
        <f t="shared" si="34"/>
        <v>29.391444444444002</v>
      </c>
      <c r="G216" s="6">
        <f t="shared" si="32"/>
        <v>-59.007823999999999</v>
      </c>
      <c r="J216">
        <v>23163000000</v>
      </c>
      <c r="K216">
        <v>-72.311110999999997</v>
      </c>
      <c r="L216">
        <v>-61.605159999999998</v>
      </c>
      <c r="N216" s="6">
        <f t="shared" si="35"/>
        <v>29.391444444444002</v>
      </c>
      <c r="O216" s="6">
        <f t="shared" si="33"/>
        <v>-55.260947999999999</v>
      </c>
    </row>
    <row r="217" spans="2:16" x14ac:dyDescent="0.25">
      <c r="B217">
        <v>23775333333.333</v>
      </c>
      <c r="C217">
        <v>-75.596642000000003</v>
      </c>
      <c r="D217">
        <v>-64.248215000000002</v>
      </c>
      <c r="F217" s="6">
        <f t="shared" si="34"/>
        <v>29.998999999999999</v>
      </c>
      <c r="G217" s="6">
        <f t="shared" si="32"/>
        <v>-56.367809000000001</v>
      </c>
      <c r="J217">
        <v>23775333333.333</v>
      </c>
      <c r="K217">
        <v>-68.673232999999996</v>
      </c>
      <c r="L217">
        <v>-57.793911000000001</v>
      </c>
      <c r="N217" s="6">
        <f t="shared" si="35"/>
        <v>29.998999999999999</v>
      </c>
      <c r="O217" s="6">
        <f t="shared" si="33"/>
        <v>-49.235283000000003</v>
      </c>
    </row>
    <row r="218" spans="2:16" x14ac:dyDescent="0.25">
      <c r="B218">
        <v>24387666666.667</v>
      </c>
      <c r="C218">
        <v>-84.633987000000005</v>
      </c>
      <c r="D218">
        <v>-72.286484000000002</v>
      </c>
      <c r="F218" s="6" t="s">
        <v>25</v>
      </c>
      <c r="J218">
        <v>24387666666.667</v>
      </c>
      <c r="K218">
        <v>-66.784133999999995</v>
      </c>
      <c r="L218">
        <v>-55.605679000000002</v>
      </c>
      <c r="N218" s="6" t="s">
        <v>25</v>
      </c>
    </row>
    <row r="219" spans="2:16" x14ac:dyDescent="0.25">
      <c r="B219">
        <v>25000000000</v>
      </c>
      <c r="C219">
        <v>-84.628105000000005</v>
      </c>
      <c r="D219">
        <v>-71.252067999999994</v>
      </c>
      <c r="J219">
        <v>25000000000</v>
      </c>
      <c r="K219">
        <v>-64.507514999999998</v>
      </c>
      <c r="L219">
        <v>-52.141658999999997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3Ix1L dBc Log Mag(dB)</v>
      </c>
      <c r="H222" s="35">
        <v>3</v>
      </c>
      <c r="N222" s="6" t="s">
        <v>23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5.0170000000000003</v>
      </c>
      <c r="G223" s="6">
        <f t="shared" si="36"/>
        <v>-55.725524999999998</v>
      </c>
      <c r="H223" s="36">
        <f>ABS(AVERAGE(G223:G241)-(H222-1)*15)</f>
        <v>68.709855105263159</v>
      </c>
      <c r="J223" t="s">
        <v>46</v>
      </c>
      <c r="N223" s="6">
        <f t="shared" ref="N223:N241" si="39">J249/1000000000</f>
        <v>5.0170000000000003</v>
      </c>
      <c r="O223" s="6">
        <f t="shared" si="37"/>
        <v>-66.825798000000006</v>
      </c>
      <c r="P223" s="36">
        <f>ABS(AVERAGE(O223:O241)-(P222-1)*15)</f>
        <v>77.112341157894733</v>
      </c>
    </row>
    <row r="224" spans="2:16" x14ac:dyDescent="0.25">
      <c r="B224" t="s">
        <v>23</v>
      </c>
      <c r="C224" t="s">
        <v>159</v>
      </c>
      <c r="D224" t="s">
        <v>85</v>
      </c>
      <c r="F224" s="6">
        <f t="shared" si="38"/>
        <v>5.9030555555555999</v>
      </c>
      <c r="G224" s="6">
        <f t="shared" si="36"/>
        <v>-54.869106000000002</v>
      </c>
      <c r="J224" t="s">
        <v>23</v>
      </c>
      <c r="K224" t="s">
        <v>159</v>
      </c>
      <c r="L224" t="s">
        <v>85</v>
      </c>
      <c r="N224" s="6">
        <f t="shared" si="39"/>
        <v>5.9030555555555999</v>
      </c>
      <c r="O224" s="6">
        <f t="shared" si="37"/>
        <v>-60.601902000000003</v>
      </c>
    </row>
    <row r="225" spans="2:15" x14ac:dyDescent="0.25">
      <c r="B225">
        <v>19063000000</v>
      </c>
      <c r="C225">
        <v>-65.552368000000001</v>
      </c>
      <c r="D225">
        <v>-59.206820999999998</v>
      </c>
      <c r="F225" s="6">
        <f t="shared" si="38"/>
        <v>6.7891111111111</v>
      </c>
      <c r="G225" s="6">
        <f t="shared" si="36"/>
        <v>-43.170769</v>
      </c>
      <c r="J225">
        <v>19063000000</v>
      </c>
      <c r="K225">
        <v>-79.323463000000004</v>
      </c>
      <c r="L225">
        <v>-71.045554999999993</v>
      </c>
      <c r="N225" s="6">
        <f t="shared" si="39"/>
        <v>6.7891111111111</v>
      </c>
      <c r="O225" s="6">
        <f t="shared" si="37"/>
        <v>-59.801273000000002</v>
      </c>
    </row>
    <row r="226" spans="2:15" x14ac:dyDescent="0.25">
      <c r="B226">
        <v>19670555555.556</v>
      </c>
      <c r="C226">
        <v>-67.886307000000002</v>
      </c>
      <c r="D226">
        <v>-61.736525999999998</v>
      </c>
      <c r="F226" s="6">
        <f t="shared" si="38"/>
        <v>7.6751666666667004</v>
      </c>
      <c r="G226" s="6">
        <f t="shared" si="36"/>
        <v>-46.107093999999996</v>
      </c>
      <c r="J226">
        <v>19670555555.556</v>
      </c>
      <c r="K226">
        <v>-71.081138999999993</v>
      </c>
      <c r="L226">
        <v>-62.950812999999997</v>
      </c>
      <c r="N226" s="6">
        <f t="shared" si="39"/>
        <v>7.6751666666667004</v>
      </c>
      <c r="O226" s="6">
        <f t="shared" si="37"/>
        <v>-51.601954999999997</v>
      </c>
    </row>
    <row r="227" spans="2:15" x14ac:dyDescent="0.25">
      <c r="B227">
        <v>20278111111.111</v>
      </c>
      <c r="C227">
        <v>-67.640991</v>
      </c>
      <c r="D227">
        <v>-61.519756000000001</v>
      </c>
      <c r="F227" s="6">
        <f t="shared" si="38"/>
        <v>8.5612222222222005</v>
      </c>
      <c r="G227" s="6">
        <f t="shared" si="36"/>
        <v>-36.942878999999998</v>
      </c>
      <c r="J227">
        <v>20278111111.111</v>
      </c>
      <c r="K227">
        <v>-70.577979999999997</v>
      </c>
      <c r="L227">
        <v>-62.371814999999998</v>
      </c>
      <c r="N227" s="6">
        <f t="shared" si="39"/>
        <v>8.5612222222222005</v>
      </c>
      <c r="O227" s="6">
        <f t="shared" si="37"/>
        <v>-47.486992000000001</v>
      </c>
    </row>
    <row r="228" spans="2:15" x14ac:dyDescent="0.25">
      <c r="B228">
        <v>20885666666.667</v>
      </c>
      <c r="C228">
        <v>-64.146834999999996</v>
      </c>
      <c r="D228">
        <v>-57.834403999999999</v>
      </c>
      <c r="F228" s="6">
        <f t="shared" si="38"/>
        <v>9.4472777777777992</v>
      </c>
      <c r="G228" s="6">
        <f t="shared" si="36"/>
        <v>-36.954143999999999</v>
      </c>
      <c r="J228">
        <v>20885666666.667</v>
      </c>
      <c r="K228">
        <v>-66.810462999999999</v>
      </c>
      <c r="L228">
        <v>-58.378216000000002</v>
      </c>
      <c r="N228" s="6">
        <f t="shared" si="39"/>
        <v>9.4472777777777992</v>
      </c>
      <c r="O228" s="6">
        <f t="shared" si="37"/>
        <v>-48.099063999999998</v>
      </c>
    </row>
    <row r="229" spans="2:15" x14ac:dyDescent="0.25">
      <c r="B229">
        <v>21493222222.222</v>
      </c>
      <c r="C229">
        <v>-66.168976000000001</v>
      </c>
      <c r="D229">
        <v>-59.549736000000003</v>
      </c>
      <c r="F229" s="6">
        <f t="shared" si="38"/>
        <v>10.333333333333</v>
      </c>
      <c r="G229" s="6">
        <f t="shared" si="36"/>
        <v>-34.411105999999997</v>
      </c>
      <c r="J229">
        <v>21493222222.222</v>
      </c>
      <c r="K229">
        <v>-65.040688000000003</v>
      </c>
      <c r="L229">
        <v>-56.477291000000001</v>
      </c>
      <c r="N229" s="6">
        <f t="shared" si="39"/>
        <v>10.333333333333</v>
      </c>
      <c r="O229" s="6">
        <f t="shared" si="37"/>
        <v>-49.203944999999997</v>
      </c>
    </row>
    <row r="230" spans="2:15" x14ac:dyDescent="0.25">
      <c r="B230">
        <v>22100777777.778</v>
      </c>
      <c r="C230">
        <v>-66.552322000000004</v>
      </c>
      <c r="D230">
        <v>-60.05592</v>
      </c>
      <c r="F230" s="6">
        <f t="shared" si="38"/>
        <v>11.219388888889</v>
      </c>
      <c r="G230" s="6">
        <f t="shared" si="36"/>
        <v>-34.074176999999999</v>
      </c>
      <c r="J230">
        <v>22100777777.778</v>
      </c>
      <c r="K230">
        <v>-66.206085000000002</v>
      </c>
      <c r="L230">
        <v>-57.660697999999996</v>
      </c>
      <c r="N230" s="6">
        <f t="shared" si="39"/>
        <v>11.219388888889</v>
      </c>
      <c r="O230" s="6">
        <f t="shared" si="37"/>
        <v>-46.488377</v>
      </c>
    </row>
    <row r="231" spans="2:15" x14ac:dyDescent="0.25">
      <c r="B231">
        <v>22708333333.333</v>
      </c>
      <c r="C231">
        <v>-65.270934999999994</v>
      </c>
      <c r="D231">
        <v>-58.492592000000002</v>
      </c>
      <c r="F231" s="6">
        <f t="shared" si="38"/>
        <v>12.105444444444</v>
      </c>
      <c r="G231" s="6">
        <f t="shared" si="36"/>
        <v>-34.968071000000002</v>
      </c>
      <c r="J231">
        <v>22708333333.333</v>
      </c>
      <c r="K231">
        <v>-66.376930000000002</v>
      </c>
      <c r="L231">
        <v>-57.709259000000003</v>
      </c>
      <c r="N231" s="6">
        <f t="shared" si="39"/>
        <v>12.105444444444</v>
      </c>
      <c r="O231" s="6">
        <f t="shared" si="37"/>
        <v>-50.711638999999998</v>
      </c>
    </row>
    <row r="232" spans="2:15" x14ac:dyDescent="0.25">
      <c r="B232">
        <v>23315888888.889</v>
      </c>
      <c r="C232">
        <v>-65.342406999999994</v>
      </c>
      <c r="D232">
        <v>-57.953536999999997</v>
      </c>
      <c r="F232" s="6">
        <f t="shared" si="38"/>
        <v>12.9915</v>
      </c>
      <c r="G232" s="6">
        <f t="shared" si="36"/>
        <v>-30.721819</v>
      </c>
      <c r="J232">
        <v>23315888888.889</v>
      </c>
      <c r="K232">
        <v>-68.737388999999993</v>
      </c>
      <c r="L232">
        <v>-59.665526999999997</v>
      </c>
      <c r="N232" s="6">
        <f t="shared" si="39"/>
        <v>12.9915</v>
      </c>
      <c r="O232" s="6">
        <f t="shared" si="37"/>
        <v>-44.316628000000001</v>
      </c>
    </row>
    <row r="233" spans="2:15" x14ac:dyDescent="0.25">
      <c r="B233">
        <v>23923444444.444</v>
      </c>
      <c r="C233">
        <v>-79.644561999999993</v>
      </c>
      <c r="D233">
        <v>-71.937461999999996</v>
      </c>
      <c r="F233" s="6">
        <f t="shared" si="38"/>
        <v>13.877555555556</v>
      </c>
      <c r="G233" s="6">
        <f t="shared" si="36"/>
        <v>-32.971198999999999</v>
      </c>
      <c r="J233">
        <v>23923444444.444</v>
      </c>
      <c r="K233">
        <v>-67.578963999999999</v>
      </c>
      <c r="L233">
        <v>-58.517029000000001</v>
      </c>
      <c r="N233" s="6">
        <f t="shared" si="39"/>
        <v>13.877555555556</v>
      </c>
      <c r="O233" s="6">
        <f t="shared" si="37"/>
        <v>-43.531303000000001</v>
      </c>
    </row>
    <row r="234" spans="2:15" x14ac:dyDescent="0.25">
      <c r="B234">
        <v>24531000000</v>
      </c>
      <c r="C234">
        <v>-75.597397000000001</v>
      </c>
      <c r="D234">
        <v>-66.854011999999997</v>
      </c>
      <c r="F234" s="6">
        <f t="shared" si="38"/>
        <v>14.763611111111</v>
      </c>
      <c r="G234" s="6">
        <f t="shared" si="36"/>
        <v>-34.202145000000002</v>
      </c>
      <c r="J234">
        <v>24531000000</v>
      </c>
      <c r="K234">
        <v>-67.598145000000002</v>
      </c>
      <c r="L234">
        <v>-58.223125000000003</v>
      </c>
      <c r="N234" s="6">
        <f t="shared" si="39"/>
        <v>14.763611111111</v>
      </c>
      <c r="O234" s="6">
        <f t="shared" si="37"/>
        <v>-42.856299999999997</v>
      </c>
    </row>
    <row r="235" spans="2:15" x14ac:dyDescent="0.25">
      <c r="B235">
        <v>25138555555.556</v>
      </c>
      <c r="C235">
        <v>-72.699157999999997</v>
      </c>
      <c r="D235">
        <v>-63.281460000000003</v>
      </c>
      <c r="F235" s="6">
        <f t="shared" si="38"/>
        <v>15.649666666667001</v>
      </c>
      <c r="G235" s="6">
        <f t="shared" si="36"/>
        <v>-38.347374000000002</v>
      </c>
      <c r="J235">
        <v>25138555555.556</v>
      </c>
      <c r="K235">
        <v>-69.196014000000005</v>
      </c>
      <c r="L235">
        <v>-59.126010999999998</v>
      </c>
      <c r="N235" s="6">
        <f t="shared" si="39"/>
        <v>15.649666666667001</v>
      </c>
      <c r="O235" s="6">
        <f t="shared" si="37"/>
        <v>-44.744995000000003</v>
      </c>
    </row>
    <row r="236" spans="2:15" x14ac:dyDescent="0.25">
      <c r="B236">
        <v>25746111111.111</v>
      </c>
      <c r="C236">
        <v>-77.090477000000007</v>
      </c>
      <c r="D236">
        <v>-67.580734000000007</v>
      </c>
      <c r="F236" s="6">
        <f t="shared" si="38"/>
        <v>16.535722222221999</v>
      </c>
      <c r="G236" s="6">
        <f t="shared" si="36"/>
        <v>-40.605034000000003</v>
      </c>
      <c r="J236">
        <v>25746111111.111</v>
      </c>
      <c r="K236">
        <v>-68.246307000000002</v>
      </c>
      <c r="L236">
        <v>-57.672302000000002</v>
      </c>
      <c r="N236" s="6">
        <f t="shared" si="39"/>
        <v>16.535722222221999</v>
      </c>
      <c r="O236" s="6">
        <f t="shared" si="37"/>
        <v>-44.786529999999999</v>
      </c>
    </row>
    <row r="237" spans="2:15" x14ac:dyDescent="0.25">
      <c r="B237">
        <v>26353666666.667</v>
      </c>
      <c r="C237">
        <v>-81.742690999999994</v>
      </c>
      <c r="D237">
        <v>-72.341071999999997</v>
      </c>
      <c r="F237" s="6">
        <f t="shared" si="38"/>
        <v>17.421777777778001</v>
      </c>
      <c r="G237" s="6">
        <f t="shared" si="36"/>
        <v>-36.918396000000001</v>
      </c>
      <c r="J237">
        <v>26353666666.667</v>
      </c>
      <c r="K237">
        <v>-68.291236999999995</v>
      </c>
      <c r="L237">
        <v>-57.591071999999997</v>
      </c>
      <c r="N237" s="6">
        <f t="shared" si="39"/>
        <v>17.421777777778001</v>
      </c>
      <c r="O237" s="6">
        <f t="shared" si="37"/>
        <v>-38.581069999999997</v>
      </c>
    </row>
    <row r="238" spans="2:15" x14ac:dyDescent="0.25">
      <c r="B238">
        <v>26961222222.222</v>
      </c>
      <c r="C238">
        <v>-81.096656999999993</v>
      </c>
      <c r="D238">
        <v>-71.692413000000002</v>
      </c>
      <c r="F238" s="6">
        <f t="shared" si="38"/>
        <v>18.307833333333001</v>
      </c>
      <c r="G238" s="6">
        <f t="shared" si="36"/>
        <v>-35.117683</v>
      </c>
      <c r="J238">
        <v>26961222222.222</v>
      </c>
      <c r="K238">
        <v>-69.211082000000005</v>
      </c>
      <c r="L238">
        <v>-58.265217</v>
      </c>
      <c r="N238" s="6">
        <f t="shared" si="39"/>
        <v>18.307833333333001</v>
      </c>
      <c r="O238" s="6">
        <f t="shared" si="37"/>
        <v>-36.459063999999998</v>
      </c>
    </row>
    <row r="239" spans="2:15" x14ac:dyDescent="0.25">
      <c r="B239">
        <v>27568777777.778</v>
      </c>
      <c r="C239">
        <v>-77.327217000000005</v>
      </c>
      <c r="D239">
        <v>-67.921738000000005</v>
      </c>
      <c r="F239" s="6">
        <f t="shared" si="38"/>
        <v>19.193888888888999</v>
      </c>
      <c r="G239" s="6">
        <f t="shared" si="36"/>
        <v>-33.145130000000002</v>
      </c>
      <c r="J239">
        <v>27568777777.778</v>
      </c>
      <c r="K239">
        <v>-69.428641999999996</v>
      </c>
      <c r="L239">
        <v>-58.749209999999998</v>
      </c>
      <c r="N239" s="6">
        <f t="shared" si="39"/>
        <v>19.193888888888999</v>
      </c>
      <c r="O239" s="6">
        <f t="shared" si="37"/>
        <v>-39.489432999999998</v>
      </c>
    </row>
    <row r="240" spans="2:15" x14ac:dyDescent="0.25">
      <c r="B240">
        <v>28176333333.333</v>
      </c>
      <c r="C240">
        <v>-69.357605000000007</v>
      </c>
      <c r="D240">
        <v>-59.065823000000002</v>
      </c>
      <c r="F240" s="6">
        <f t="shared" si="38"/>
        <v>20.079944444443999</v>
      </c>
      <c r="G240" s="6">
        <f t="shared" si="36"/>
        <v>-37.444653000000002</v>
      </c>
      <c r="J240">
        <v>28176333333.333</v>
      </c>
      <c r="K240">
        <v>-65.604438999999999</v>
      </c>
      <c r="L240">
        <v>-54.898487000000003</v>
      </c>
      <c r="N240" s="6">
        <f t="shared" si="39"/>
        <v>20.079944444443999</v>
      </c>
      <c r="O240" s="6">
        <f t="shared" si="37"/>
        <v>-40.656371999999998</v>
      </c>
    </row>
    <row r="241" spans="2:16" x14ac:dyDescent="0.25">
      <c r="B241">
        <v>28783888888.889</v>
      </c>
      <c r="C241">
        <v>-74.315323000000006</v>
      </c>
      <c r="D241">
        <v>-62.966892000000001</v>
      </c>
      <c r="F241" s="6">
        <f t="shared" si="38"/>
        <v>20.966000000000001</v>
      </c>
      <c r="G241" s="6">
        <f t="shared" si="36"/>
        <v>-38.790942999999999</v>
      </c>
      <c r="J241">
        <v>28783888888.889</v>
      </c>
      <c r="K241">
        <v>-66.543021999999993</v>
      </c>
      <c r="L241">
        <v>-55.663699999999999</v>
      </c>
      <c r="N241" s="6">
        <f t="shared" si="39"/>
        <v>20.966000000000001</v>
      </c>
      <c r="O241" s="6">
        <f t="shared" si="37"/>
        <v>-38.891841999999997</v>
      </c>
    </row>
    <row r="242" spans="2:16" x14ac:dyDescent="0.25">
      <c r="B242">
        <v>29391444444.444</v>
      </c>
      <c r="C242">
        <v>-71.355331000000007</v>
      </c>
      <c r="D242">
        <v>-59.007823999999999</v>
      </c>
      <c r="F242" s="6" t="s">
        <v>25</v>
      </c>
      <c r="J242">
        <v>29391444444.444</v>
      </c>
      <c r="K242">
        <v>-66.439407000000003</v>
      </c>
      <c r="L242">
        <v>-55.260947999999999</v>
      </c>
      <c r="N242" s="6" t="s">
        <v>25</v>
      </c>
    </row>
    <row r="243" spans="2:16" x14ac:dyDescent="0.25">
      <c r="B243">
        <v>29999000000</v>
      </c>
      <c r="C243">
        <v>-69.743842999999998</v>
      </c>
      <c r="D243">
        <v>-56.367809000000001</v>
      </c>
      <c r="J243">
        <v>29999000000</v>
      </c>
      <c r="K243">
        <v>-61.601143</v>
      </c>
      <c r="L243">
        <v>-49.235283000000003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3Ix2L dBc Log Mag(dB)</v>
      </c>
      <c r="H246" s="35">
        <v>3</v>
      </c>
      <c r="N246" s="6" t="s">
        <v>23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5.0170000000000003</v>
      </c>
      <c r="G247" s="6">
        <f t="shared" si="40"/>
        <v>-69.693297999999999</v>
      </c>
      <c r="H247" s="36">
        <f>ABS(AVERAGE(G247:G265)-(H246-1)*15)</f>
        <v>89.014381421052633</v>
      </c>
      <c r="J247" t="s">
        <v>48</v>
      </c>
      <c r="N247" s="6">
        <f t="shared" ref="N247:N265" si="43">J273/1000000000</f>
        <v>5.0170000000000003</v>
      </c>
      <c r="O247" s="6">
        <f t="shared" si="41"/>
        <v>-70.624038999999996</v>
      </c>
      <c r="P247" s="36">
        <f>ABS(AVERAGE(O247:O265)-(P246-1)*15)</f>
        <v>99.208584842105267</v>
      </c>
    </row>
    <row r="248" spans="2:16" x14ac:dyDescent="0.25">
      <c r="B248" t="s">
        <v>23</v>
      </c>
      <c r="C248" t="s">
        <v>160</v>
      </c>
      <c r="D248" t="s">
        <v>86</v>
      </c>
      <c r="F248" s="6">
        <f t="shared" si="42"/>
        <v>6.4049388888888998</v>
      </c>
      <c r="G248" s="6">
        <f t="shared" si="40"/>
        <v>-61.947823</v>
      </c>
      <c r="J248" t="s">
        <v>23</v>
      </c>
      <c r="K248" t="s">
        <v>160</v>
      </c>
      <c r="L248" t="s">
        <v>86</v>
      </c>
      <c r="N248" s="6">
        <f t="shared" si="43"/>
        <v>6.4049388888888998</v>
      </c>
      <c r="O248" s="6">
        <f t="shared" si="41"/>
        <v>-70.280533000000005</v>
      </c>
    </row>
    <row r="249" spans="2:16" x14ac:dyDescent="0.25">
      <c r="B249">
        <v>5017000000</v>
      </c>
      <c r="C249">
        <v>-62.071072000000001</v>
      </c>
      <c r="D249">
        <v>-55.725524999999998</v>
      </c>
      <c r="F249" s="6">
        <f t="shared" si="42"/>
        <v>7.7928777777777993</v>
      </c>
      <c r="G249" s="6">
        <f t="shared" si="40"/>
        <v>-67.593704000000002</v>
      </c>
      <c r="J249">
        <v>5017000000</v>
      </c>
      <c r="K249">
        <v>-75.103706000000003</v>
      </c>
      <c r="L249">
        <v>-66.825798000000006</v>
      </c>
      <c r="N249" s="6">
        <f t="shared" si="43"/>
        <v>7.7928777777777993</v>
      </c>
      <c r="O249" s="6">
        <f t="shared" si="41"/>
        <v>-63.430447000000001</v>
      </c>
    </row>
    <row r="250" spans="2:16" x14ac:dyDescent="0.25">
      <c r="B250">
        <v>5903055555.5556002</v>
      </c>
      <c r="C250">
        <v>-61.018886999999999</v>
      </c>
      <c r="D250">
        <v>-54.869106000000002</v>
      </c>
      <c r="F250" s="6">
        <f t="shared" si="42"/>
        <v>9.1808166666667006</v>
      </c>
      <c r="G250" s="6">
        <f t="shared" si="40"/>
        <v>-60.782085000000002</v>
      </c>
      <c r="J250">
        <v>5903055555.5556002</v>
      </c>
      <c r="K250">
        <v>-68.732230999999999</v>
      </c>
      <c r="L250">
        <v>-60.601902000000003</v>
      </c>
      <c r="N250" s="6">
        <f t="shared" si="43"/>
        <v>9.1808166666667006</v>
      </c>
      <c r="O250" s="6">
        <f t="shared" si="41"/>
        <v>-73.635422000000005</v>
      </c>
    </row>
    <row r="251" spans="2:16" x14ac:dyDescent="0.25">
      <c r="B251">
        <v>6789111111.1111002</v>
      </c>
      <c r="C251">
        <v>-49.292000000000002</v>
      </c>
      <c r="D251">
        <v>-43.170769</v>
      </c>
      <c r="F251" s="6">
        <f t="shared" si="42"/>
        <v>10.568755555555999</v>
      </c>
      <c r="G251" s="6">
        <f t="shared" si="40"/>
        <v>-58.391337999999998</v>
      </c>
      <c r="J251">
        <v>6789111111.1111002</v>
      </c>
      <c r="K251">
        <v>-68.007430999999997</v>
      </c>
      <c r="L251">
        <v>-59.801273000000002</v>
      </c>
      <c r="N251" s="6">
        <f t="shared" si="43"/>
        <v>10.568755555555999</v>
      </c>
      <c r="O251" s="6">
        <f t="shared" si="41"/>
        <v>-64.621780000000001</v>
      </c>
    </row>
    <row r="252" spans="2:16" x14ac:dyDescent="0.25">
      <c r="B252">
        <v>7675166666.6667004</v>
      </c>
      <c r="C252">
        <v>-52.419525</v>
      </c>
      <c r="D252">
        <v>-46.107093999999996</v>
      </c>
      <c r="F252" s="6">
        <f t="shared" si="42"/>
        <v>11.956694444444</v>
      </c>
      <c r="G252" s="6">
        <f t="shared" si="40"/>
        <v>-58.218024999999997</v>
      </c>
      <c r="J252">
        <v>7675166666.6667004</v>
      </c>
      <c r="K252">
        <v>-60.034202999999998</v>
      </c>
      <c r="L252">
        <v>-51.601954999999997</v>
      </c>
      <c r="N252" s="6">
        <f t="shared" si="43"/>
        <v>11.956694444444</v>
      </c>
      <c r="O252" s="6">
        <f t="shared" si="41"/>
        <v>-67.120223999999993</v>
      </c>
    </row>
    <row r="253" spans="2:16" x14ac:dyDescent="0.25">
      <c r="B253">
        <v>8561222222.2222004</v>
      </c>
      <c r="C253">
        <v>-43.562122000000002</v>
      </c>
      <c r="D253">
        <v>-36.942878999999998</v>
      </c>
      <c r="F253" s="6">
        <f t="shared" si="42"/>
        <v>13.344633333333</v>
      </c>
      <c r="G253" s="6">
        <f t="shared" si="40"/>
        <v>-58.905330999999997</v>
      </c>
      <c r="J253">
        <v>8561222222.2222004</v>
      </c>
      <c r="K253">
        <v>-56.050395999999999</v>
      </c>
      <c r="L253">
        <v>-47.486992000000001</v>
      </c>
      <c r="N253" s="6">
        <f t="shared" si="43"/>
        <v>13.344633333333</v>
      </c>
      <c r="O253" s="6">
        <f t="shared" si="41"/>
        <v>-65.030715999999998</v>
      </c>
    </row>
    <row r="254" spans="2:16" x14ac:dyDescent="0.25">
      <c r="B254">
        <v>9447277777.7777996</v>
      </c>
      <c r="C254">
        <v>-43.450546000000003</v>
      </c>
      <c r="D254">
        <v>-36.954143999999999</v>
      </c>
      <c r="F254" s="6">
        <f t="shared" si="42"/>
        <v>14.732572222222</v>
      </c>
      <c r="G254" s="6">
        <f t="shared" si="40"/>
        <v>-55.384655000000002</v>
      </c>
      <c r="J254">
        <v>9447277777.7777996</v>
      </c>
      <c r="K254">
        <v>-56.644450999999997</v>
      </c>
      <c r="L254">
        <v>-48.099063999999998</v>
      </c>
      <c r="N254" s="6">
        <f t="shared" si="43"/>
        <v>14.732572222222</v>
      </c>
      <c r="O254" s="6">
        <f t="shared" si="41"/>
        <v>-70.684821999999997</v>
      </c>
    </row>
    <row r="255" spans="2:16" x14ac:dyDescent="0.25">
      <c r="B255">
        <v>10333333333.333</v>
      </c>
      <c r="C255">
        <v>-41.189449000000003</v>
      </c>
      <c r="D255">
        <v>-34.411105999999997</v>
      </c>
      <c r="F255" s="6">
        <f t="shared" si="42"/>
        <v>16.120511111111</v>
      </c>
      <c r="G255" s="6">
        <f t="shared" si="40"/>
        <v>-65.386680999999996</v>
      </c>
      <c r="J255">
        <v>10333333333.333</v>
      </c>
      <c r="K255">
        <v>-57.871616000000003</v>
      </c>
      <c r="L255">
        <v>-49.203944999999997</v>
      </c>
      <c r="N255" s="6">
        <f t="shared" si="43"/>
        <v>16.120511111111</v>
      </c>
      <c r="O255" s="6">
        <f t="shared" si="41"/>
        <v>-70.851601000000002</v>
      </c>
    </row>
    <row r="256" spans="2:16" x14ac:dyDescent="0.25">
      <c r="B256">
        <v>11219388888.889</v>
      </c>
      <c r="C256">
        <v>-41.463042999999999</v>
      </c>
      <c r="D256">
        <v>-34.074176999999999</v>
      </c>
      <c r="F256" s="6">
        <f t="shared" si="42"/>
        <v>17.50845</v>
      </c>
      <c r="G256" s="6">
        <f t="shared" si="40"/>
        <v>-55.315697</v>
      </c>
      <c r="J256">
        <v>11219388888.889</v>
      </c>
      <c r="K256">
        <v>-55.560234000000001</v>
      </c>
      <c r="L256">
        <v>-46.488377</v>
      </c>
      <c r="N256" s="6">
        <f t="shared" si="43"/>
        <v>17.50845</v>
      </c>
      <c r="O256" s="6">
        <f t="shared" si="41"/>
        <v>-74.877769000000001</v>
      </c>
    </row>
    <row r="257" spans="2:16" x14ac:dyDescent="0.25">
      <c r="B257">
        <v>12105444444.444</v>
      </c>
      <c r="C257">
        <v>-42.675167000000002</v>
      </c>
      <c r="D257">
        <v>-34.968071000000002</v>
      </c>
      <c r="F257" s="6">
        <f t="shared" si="42"/>
        <v>18.896388888889</v>
      </c>
      <c r="G257" s="6">
        <f t="shared" si="40"/>
        <v>-61.243969</v>
      </c>
      <c r="J257">
        <v>12105444444.444</v>
      </c>
      <c r="K257">
        <v>-59.773575000000001</v>
      </c>
      <c r="L257">
        <v>-50.711638999999998</v>
      </c>
      <c r="N257" s="6">
        <f t="shared" si="43"/>
        <v>18.896388888889</v>
      </c>
      <c r="O257" s="6">
        <f t="shared" si="41"/>
        <v>-88.168464999999998</v>
      </c>
    </row>
    <row r="258" spans="2:16" x14ac:dyDescent="0.25">
      <c r="B258">
        <v>12991500000</v>
      </c>
      <c r="C258">
        <v>-39.465198999999998</v>
      </c>
      <c r="D258">
        <v>-30.721819</v>
      </c>
      <c r="F258" s="6">
        <f t="shared" si="42"/>
        <v>20.284327777778</v>
      </c>
      <c r="G258" s="6">
        <f t="shared" si="40"/>
        <v>-66.970511999999999</v>
      </c>
      <c r="J258">
        <v>12991500000</v>
      </c>
      <c r="K258">
        <v>-53.691647000000003</v>
      </c>
      <c r="L258">
        <v>-44.316628000000001</v>
      </c>
      <c r="N258" s="6">
        <f t="shared" si="43"/>
        <v>20.284327777778</v>
      </c>
      <c r="O258" s="6">
        <f t="shared" si="41"/>
        <v>-71.100098000000003</v>
      </c>
    </row>
    <row r="259" spans="2:16" x14ac:dyDescent="0.25">
      <c r="B259">
        <v>13877555555.556</v>
      </c>
      <c r="C259">
        <v>-42.388897</v>
      </c>
      <c r="D259">
        <v>-32.971198999999999</v>
      </c>
      <c r="F259" s="6">
        <f t="shared" si="42"/>
        <v>21.672266666666999</v>
      </c>
      <c r="G259" s="6">
        <f t="shared" si="40"/>
        <v>-61.923496</v>
      </c>
      <c r="J259">
        <v>13877555555.556</v>
      </c>
      <c r="K259">
        <v>-53.601306999999998</v>
      </c>
      <c r="L259">
        <v>-43.531303000000001</v>
      </c>
      <c r="N259" s="6">
        <f t="shared" si="43"/>
        <v>21.672266666666999</v>
      </c>
      <c r="O259" s="6">
        <f t="shared" si="41"/>
        <v>-77.121161999999998</v>
      </c>
    </row>
    <row r="260" spans="2:16" x14ac:dyDescent="0.25">
      <c r="B260">
        <v>14763611111.111</v>
      </c>
      <c r="C260">
        <v>-43.711880000000001</v>
      </c>
      <c r="D260">
        <v>-34.202145000000002</v>
      </c>
      <c r="F260" s="6">
        <f t="shared" si="42"/>
        <v>23.060205555555999</v>
      </c>
      <c r="G260" s="6">
        <f t="shared" si="40"/>
        <v>-57.319977000000002</v>
      </c>
      <c r="J260">
        <v>14763611111.111</v>
      </c>
      <c r="K260">
        <v>-53.430304999999997</v>
      </c>
      <c r="L260">
        <v>-42.856299999999997</v>
      </c>
      <c r="N260" s="6">
        <f t="shared" si="43"/>
        <v>23.060205555555999</v>
      </c>
      <c r="O260" s="6">
        <f t="shared" si="41"/>
        <v>-67.774131999999994</v>
      </c>
    </row>
    <row r="261" spans="2:16" x14ac:dyDescent="0.25">
      <c r="B261">
        <v>15649666666.667</v>
      </c>
      <c r="C261">
        <v>-47.748992999999999</v>
      </c>
      <c r="D261">
        <v>-38.347374000000002</v>
      </c>
      <c r="F261" s="6">
        <f t="shared" si="42"/>
        <v>24.448144444444001</v>
      </c>
      <c r="G261" s="6">
        <f t="shared" si="40"/>
        <v>-54.808033000000002</v>
      </c>
      <c r="J261">
        <v>15649666666.667</v>
      </c>
      <c r="K261">
        <v>-55.445163999999998</v>
      </c>
      <c r="L261">
        <v>-44.744995000000003</v>
      </c>
      <c r="N261" s="6">
        <f t="shared" si="43"/>
        <v>24.448144444444001</v>
      </c>
      <c r="O261" s="6">
        <f t="shared" si="41"/>
        <v>-75.848167000000004</v>
      </c>
    </row>
    <row r="262" spans="2:16" x14ac:dyDescent="0.25">
      <c r="B262">
        <v>16535722222.222</v>
      </c>
      <c r="C262">
        <v>-50.009281000000001</v>
      </c>
      <c r="D262">
        <v>-40.605034000000003</v>
      </c>
      <c r="F262" s="6">
        <f t="shared" si="42"/>
        <v>25.836083333333001</v>
      </c>
      <c r="G262" s="6">
        <f t="shared" si="40"/>
        <v>-56.308715999999997</v>
      </c>
      <c r="J262">
        <v>16535722222.222</v>
      </c>
      <c r="K262">
        <v>-55.732394999999997</v>
      </c>
      <c r="L262">
        <v>-44.786529999999999</v>
      </c>
      <c r="N262" s="6">
        <f t="shared" si="43"/>
        <v>25.836083333333001</v>
      </c>
      <c r="O262" s="6">
        <f t="shared" si="41"/>
        <v>-68.612091000000007</v>
      </c>
    </row>
    <row r="263" spans="2:16" x14ac:dyDescent="0.25">
      <c r="B263">
        <v>17421777777.778</v>
      </c>
      <c r="C263">
        <v>-46.323875000000001</v>
      </c>
      <c r="D263">
        <v>-36.918396000000001</v>
      </c>
      <c r="F263" s="6">
        <f t="shared" si="42"/>
        <v>27.224022222222001</v>
      </c>
      <c r="G263" s="6">
        <f t="shared" si="40"/>
        <v>-53.284134000000002</v>
      </c>
      <c r="J263">
        <v>17421777777.778</v>
      </c>
      <c r="K263">
        <v>-49.260502000000002</v>
      </c>
      <c r="L263">
        <v>-38.581069999999997</v>
      </c>
      <c r="N263" s="6">
        <f t="shared" si="43"/>
        <v>27.224022222222001</v>
      </c>
      <c r="O263" s="6">
        <f t="shared" si="41"/>
        <v>-65.777313000000007</v>
      </c>
    </row>
    <row r="264" spans="2:16" x14ac:dyDescent="0.25">
      <c r="B264">
        <v>18307833333.333</v>
      </c>
      <c r="C264">
        <v>-45.409461999999998</v>
      </c>
      <c r="D264">
        <v>-35.117683</v>
      </c>
      <c r="F264" s="6">
        <f t="shared" si="42"/>
        <v>28.611961111111</v>
      </c>
      <c r="G264" s="6">
        <f t="shared" si="40"/>
        <v>-50.122878999999998</v>
      </c>
      <c r="J264">
        <v>18307833333.333</v>
      </c>
      <c r="K264">
        <v>-47.165019999999998</v>
      </c>
      <c r="L264">
        <v>-36.459063999999998</v>
      </c>
      <c r="N264" s="6">
        <f t="shared" si="43"/>
        <v>28.611961111111</v>
      </c>
      <c r="O264" s="6">
        <f t="shared" si="41"/>
        <v>-56.340499999999999</v>
      </c>
    </row>
    <row r="265" spans="2:16" x14ac:dyDescent="0.25">
      <c r="B265">
        <v>19193888888.889</v>
      </c>
      <c r="C265">
        <v>-44.493557000000003</v>
      </c>
      <c r="D265">
        <v>-33.145130000000002</v>
      </c>
      <c r="F265" s="6">
        <f t="shared" si="42"/>
        <v>29.9999</v>
      </c>
      <c r="G265" s="6">
        <f t="shared" si="40"/>
        <v>-47.672893999999999</v>
      </c>
      <c r="J265">
        <v>19193888888.889</v>
      </c>
      <c r="K265">
        <v>-50.368758999999997</v>
      </c>
      <c r="L265">
        <v>-39.489432999999998</v>
      </c>
      <c r="N265" s="6">
        <f t="shared" si="43"/>
        <v>29.9999</v>
      </c>
      <c r="O265" s="6">
        <f t="shared" si="41"/>
        <v>-53.063831</v>
      </c>
    </row>
    <row r="266" spans="2:16" x14ac:dyDescent="0.25">
      <c r="B266">
        <v>20079944444.444</v>
      </c>
      <c r="C266">
        <v>-49.792160000000003</v>
      </c>
      <c r="D266">
        <v>-37.444653000000002</v>
      </c>
      <c r="F266" s="6" t="s">
        <v>25</v>
      </c>
      <c r="J266">
        <v>20079944444.444</v>
      </c>
      <c r="K266">
        <v>-51.834831000000001</v>
      </c>
      <c r="L266">
        <v>-40.656371999999998</v>
      </c>
      <c r="N266" s="6" t="s">
        <v>25</v>
      </c>
    </row>
    <row r="267" spans="2:16" x14ac:dyDescent="0.25">
      <c r="B267">
        <v>20966000000</v>
      </c>
      <c r="C267">
        <v>-52.166977000000003</v>
      </c>
      <c r="D267">
        <v>-38.790942999999999</v>
      </c>
      <c r="J267">
        <v>20966000000</v>
      </c>
      <c r="K267">
        <v>-51.257702000000002</v>
      </c>
      <c r="L267">
        <v>-38.891841999999997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3Ix3L dBc Log Mag(dB)</v>
      </c>
      <c r="H270" s="35">
        <v>3</v>
      </c>
      <c r="N270" s="6" t="s">
        <v>23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6.5</v>
      </c>
      <c r="G271" s="6">
        <f t="shared" si="44"/>
        <v>-36.183273</v>
      </c>
      <c r="H271" s="36">
        <f>ABS(AVERAGE(G271:G289)-(H270-1)*15)</f>
        <v>70.797463368421063</v>
      </c>
      <c r="J271" t="s">
        <v>50</v>
      </c>
      <c r="N271" s="6">
        <f t="shared" ref="N271:N289" si="47">J297/1000000000</f>
        <v>6.5</v>
      </c>
      <c r="O271" s="6">
        <f t="shared" si="45"/>
        <v>-44.779682000000001</v>
      </c>
      <c r="P271" s="36">
        <f>ABS(AVERAGE(O271:O289)-(P270-1)*15)</f>
        <v>77.4939487368421</v>
      </c>
    </row>
    <row r="272" spans="2:16" x14ac:dyDescent="0.25">
      <c r="B272" t="s">
        <v>23</v>
      </c>
      <c r="C272" t="s">
        <v>161</v>
      </c>
      <c r="D272" t="s">
        <v>87</v>
      </c>
      <c r="F272" s="6">
        <f t="shared" si="46"/>
        <v>7.8055000000000003</v>
      </c>
      <c r="G272" s="6">
        <f t="shared" si="44"/>
        <v>-33.867438999999997</v>
      </c>
      <c r="J272" t="s">
        <v>23</v>
      </c>
      <c r="K272" t="s">
        <v>161</v>
      </c>
      <c r="L272" t="s">
        <v>87</v>
      </c>
      <c r="N272" s="6">
        <f t="shared" si="47"/>
        <v>7.8055000000000003</v>
      </c>
      <c r="O272" s="6">
        <f t="shared" si="45"/>
        <v>-41.535927000000001</v>
      </c>
    </row>
    <row r="273" spans="2:15" x14ac:dyDescent="0.25">
      <c r="B273">
        <v>5017000000</v>
      </c>
      <c r="C273">
        <v>-76.038848999999999</v>
      </c>
      <c r="D273">
        <v>-69.693297999999999</v>
      </c>
      <c r="F273" s="6">
        <f t="shared" si="46"/>
        <v>9.1110000000000007</v>
      </c>
      <c r="G273" s="6">
        <f t="shared" si="44"/>
        <v>-35.533081000000003</v>
      </c>
      <c r="J273">
        <v>5017000000</v>
      </c>
      <c r="K273">
        <v>-78.901947000000007</v>
      </c>
      <c r="L273">
        <v>-70.624038999999996</v>
      </c>
      <c r="N273" s="6">
        <f t="shared" si="47"/>
        <v>9.1110000000000007</v>
      </c>
      <c r="O273" s="6">
        <f t="shared" si="45"/>
        <v>-44.077942</v>
      </c>
    </row>
    <row r="274" spans="2:15" x14ac:dyDescent="0.25">
      <c r="B274">
        <v>6404938888.8888998</v>
      </c>
      <c r="C274">
        <v>-68.097603000000007</v>
      </c>
      <c r="D274">
        <v>-61.947823</v>
      </c>
      <c r="F274" s="6">
        <f t="shared" si="46"/>
        <v>10.416499999999999</v>
      </c>
      <c r="G274" s="6">
        <f t="shared" si="44"/>
        <v>-36.630386000000001</v>
      </c>
      <c r="J274">
        <v>6404938888.8888998</v>
      </c>
      <c r="K274">
        <v>-78.410865999999999</v>
      </c>
      <c r="L274">
        <v>-70.280533000000005</v>
      </c>
      <c r="N274" s="6">
        <f t="shared" si="47"/>
        <v>10.416499999999999</v>
      </c>
      <c r="O274" s="6">
        <f t="shared" si="45"/>
        <v>-43.63702</v>
      </c>
    </row>
    <row r="275" spans="2:15" x14ac:dyDescent="0.25">
      <c r="B275">
        <v>7792877777.7777996</v>
      </c>
      <c r="C275">
        <v>-73.714934999999997</v>
      </c>
      <c r="D275">
        <v>-67.593704000000002</v>
      </c>
      <c r="F275" s="6">
        <f t="shared" si="46"/>
        <v>11.722</v>
      </c>
      <c r="G275" s="6">
        <f t="shared" si="44"/>
        <v>-36.251240000000003</v>
      </c>
      <c r="J275">
        <v>7792877777.7777996</v>
      </c>
      <c r="K275">
        <v>-71.636604000000005</v>
      </c>
      <c r="L275">
        <v>-63.430447000000001</v>
      </c>
      <c r="N275" s="6">
        <f t="shared" si="47"/>
        <v>11.722</v>
      </c>
      <c r="O275" s="6">
        <f t="shared" si="45"/>
        <v>-44.647239999999996</v>
      </c>
    </row>
    <row r="276" spans="2:15" x14ac:dyDescent="0.25">
      <c r="B276">
        <v>9180816666.6667004</v>
      </c>
      <c r="C276">
        <v>-67.094521</v>
      </c>
      <c r="D276">
        <v>-60.782085000000002</v>
      </c>
      <c r="F276" s="6">
        <f t="shared" si="46"/>
        <v>13.0275</v>
      </c>
      <c r="G276" s="6">
        <f t="shared" si="44"/>
        <v>-36.25338</v>
      </c>
      <c r="J276">
        <v>9180816666.6667004</v>
      </c>
      <c r="K276">
        <v>-82.067672999999999</v>
      </c>
      <c r="L276">
        <v>-73.635422000000005</v>
      </c>
      <c r="N276" s="6">
        <f t="shared" si="47"/>
        <v>13.0275</v>
      </c>
      <c r="O276" s="6">
        <f t="shared" si="45"/>
        <v>-45.331223000000001</v>
      </c>
    </row>
    <row r="277" spans="2:15" x14ac:dyDescent="0.25">
      <c r="B277">
        <v>10568755555.556</v>
      </c>
      <c r="C277">
        <v>-65.010581999999999</v>
      </c>
      <c r="D277">
        <v>-58.391337999999998</v>
      </c>
      <c r="F277" s="6">
        <f t="shared" si="46"/>
        <v>14.333</v>
      </c>
      <c r="G277" s="6">
        <f t="shared" si="44"/>
        <v>-35.084426999999998</v>
      </c>
      <c r="J277">
        <v>10568755555.556</v>
      </c>
      <c r="K277">
        <v>-73.185187999999997</v>
      </c>
      <c r="L277">
        <v>-64.621780000000001</v>
      </c>
      <c r="N277" s="6">
        <f t="shared" si="47"/>
        <v>14.333</v>
      </c>
      <c r="O277" s="6">
        <f t="shared" si="45"/>
        <v>-43.697594000000002</v>
      </c>
    </row>
    <row r="278" spans="2:15" x14ac:dyDescent="0.25">
      <c r="B278">
        <v>11956694444.444</v>
      </c>
      <c r="C278">
        <v>-64.714423999999994</v>
      </c>
      <c r="D278">
        <v>-58.218024999999997</v>
      </c>
      <c r="F278" s="6">
        <f t="shared" si="46"/>
        <v>15.638500000000001</v>
      </c>
      <c r="G278" s="6">
        <f t="shared" si="44"/>
        <v>-35.027434999999997</v>
      </c>
      <c r="J278">
        <v>11956694444.444</v>
      </c>
      <c r="K278">
        <v>-75.665604000000002</v>
      </c>
      <c r="L278">
        <v>-67.120223999999993</v>
      </c>
      <c r="N278" s="6">
        <f t="shared" si="47"/>
        <v>15.638500000000001</v>
      </c>
      <c r="O278" s="6">
        <f t="shared" si="45"/>
        <v>-43.973629000000003</v>
      </c>
    </row>
    <row r="279" spans="2:15" x14ac:dyDescent="0.25">
      <c r="B279">
        <v>13344633333.333</v>
      </c>
      <c r="C279">
        <v>-65.683678</v>
      </c>
      <c r="D279">
        <v>-58.905330999999997</v>
      </c>
      <c r="F279" s="6">
        <f t="shared" si="46"/>
        <v>16.943999999999999</v>
      </c>
      <c r="G279" s="6">
        <f t="shared" si="44"/>
        <v>-39.445103000000003</v>
      </c>
      <c r="J279">
        <v>13344633333.333</v>
      </c>
      <c r="K279">
        <v>-73.698386999999997</v>
      </c>
      <c r="L279">
        <v>-65.030715999999998</v>
      </c>
      <c r="N279" s="6">
        <f t="shared" si="47"/>
        <v>16.943999999999999</v>
      </c>
      <c r="O279" s="6">
        <f t="shared" si="45"/>
        <v>-48.810794999999999</v>
      </c>
    </row>
    <row r="280" spans="2:15" x14ac:dyDescent="0.25">
      <c r="B280">
        <v>14732572222.222</v>
      </c>
      <c r="C280">
        <v>-62.773521000000002</v>
      </c>
      <c r="D280">
        <v>-55.384655000000002</v>
      </c>
      <c r="F280" s="6">
        <f t="shared" si="46"/>
        <v>18.249500000000001</v>
      </c>
      <c r="G280" s="6">
        <f t="shared" si="44"/>
        <v>-40.421813999999998</v>
      </c>
      <c r="J280">
        <v>14732572222.222</v>
      </c>
      <c r="K280">
        <v>-79.756675999999999</v>
      </c>
      <c r="L280">
        <v>-70.684821999999997</v>
      </c>
      <c r="N280" s="6">
        <f t="shared" si="47"/>
        <v>18.249500000000001</v>
      </c>
      <c r="O280" s="6">
        <f t="shared" si="45"/>
        <v>-48.066375999999998</v>
      </c>
    </row>
    <row r="281" spans="2:15" x14ac:dyDescent="0.25">
      <c r="B281">
        <v>16120511111.111</v>
      </c>
      <c r="C281">
        <v>-73.093781000000007</v>
      </c>
      <c r="D281">
        <v>-65.386680999999996</v>
      </c>
      <c r="F281" s="6">
        <f t="shared" si="46"/>
        <v>19.555</v>
      </c>
      <c r="G281" s="6">
        <f t="shared" si="44"/>
        <v>-41.803623000000002</v>
      </c>
      <c r="J281">
        <v>16120511111.111</v>
      </c>
      <c r="K281">
        <v>-79.913535999999993</v>
      </c>
      <c r="L281">
        <v>-70.851601000000002</v>
      </c>
      <c r="N281" s="6">
        <f t="shared" si="47"/>
        <v>19.555</v>
      </c>
      <c r="O281" s="6">
        <f t="shared" si="45"/>
        <v>-47.642006000000002</v>
      </c>
    </row>
    <row r="282" spans="2:15" x14ac:dyDescent="0.25">
      <c r="B282">
        <v>17508450000</v>
      </c>
      <c r="C282">
        <v>-64.059073999999995</v>
      </c>
      <c r="D282">
        <v>-55.315697</v>
      </c>
      <c r="F282" s="6">
        <f t="shared" si="46"/>
        <v>20.860499999999998</v>
      </c>
      <c r="G282" s="6">
        <f t="shared" si="44"/>
        <v>-44.443553999999999</v>
      </c>
      <c r="J282">
        <v>17508450000</v>
      </c>
      <c r="K282">
        <v>-84.252785000000003</v>
      </c>
      <c r="L282">
        <v>-74.877769000000001</v>
      </c>
      <c r="N282" s="6">
        <f t="shared" si="47"/>
        <v>20.860499999999998</v>
      </c>
      <c r="O282" s="6">
        <f t="shared" si="45"/>
        <v>-49.901412999999998</v>
      </c>
    </row>
    <row r="283" spans="2:15" x14ac:dyDescent="0.25">
      <c r="B283">
        <v>18896388888.889</v>
      </c>
      <c r="C283">
        <v>-70.661666999999994</v>
      </c>
      <c r="D283">
        <v>-61.243969</v>
      </c>
      <c r="F283" s="6">
        <f t="shared" si="46"/>
        <v>22.166</v>
      </c>
      <c r="G283" s="6">
        <f t="shared" si="44"/>
        <v>-43.765658999999999</v>
      </c>
      <c r="J283">
        <v>18896388888.889</v>
      </c>
      <c r="K283">
        <v>-98.238463999999993</v>
      </c>
      <c r="L283">
        <v>-88.168464999999998</v>
      </c>
      <c r="N283" s="6">
        <f t="shared" si="47"/>
        <v>22.166</v>
      </c>
      <c r="O283" s="6">
        <f t="shared" si="45"/>
        <v>-49.230179</v>
      </c>
    </row>
    <row r="284" spans="2:15" x14ac:dyDescent="0.25">
      <c r="B284">
        <v>20284327777.778</v>
      </c>
      <c r="C284">
        <v>-76.480255</v>
      </c>
      <c r="D284">
        <v>-66.970511999999999</v>
      </c>
      <c r="F284" s="6">
        <f t="shared" si="46"/>
        <v>23.471499999999999</v>
      </c>
      <c r="G284" s="6">
        <f t="shared" si="44"/>
        <v>-42.425967999999997</v>
      </c>
      <c r="J284">
        <v>20284327777.778</v>
      </c>
      <c r="K284">
        <v>-81.674103000000002</v>
      </c>
      <c r="L284">
        <v>-71.100098000000003</v>
      </c>
      <c r="N284" s="6">
        <f t="shared" si="47"/>
        <v>23.471499999999999</v>
      </c>
      <c r="O284" s="6">
        <f t="shared" si="45"/>
        <v>-47.415939000000002</v>
      </c>
    </row>
    <row r="285" spans="2:15" x14ac:dyDescent="0.25">
      <c r="B285">
        <v>21672266666.667</v>
      </c>
      <c r="C285">
        <v>-71.325111000000007</v>
      </c>
      <c r="D285">
        <v>-61.923496</v>
      </c>
      <c r="F285" s="6">
        <f t="shared" si="46"/>
        <v>24.777000000000001</v>
      </c>
      <c r="G285" s="6">
        <f t="shared" si="44"/>
        <v>-47.476036000000001</v>
      </c>
      <c r="J285">
        <v>21672266666.667</v>
      </c>
      <c r="K285">
        <v>-87.821335000000005</v>
      </c>
      <c r="L285">
        <v>-77.121161999999998</v>
      </c>
      <c r="N285" s="6">
        <f t="shared" si="47"/>
        <v>24.777000000000001</v>
      </c>
      <c r="O285" s="6">
        <f t="shared" si="45"/>
        <v>-48.352798</v>
      </c>
    </row>
    <row r="286" spans="2:15" x14ac:dyDescent="0.25">
      <c r="B286">
        <v>23060205555.556</v>
      </c>
      <c r="C286">
        <v>-66.724220000000003</v>
      </c>
      <c r="D286">
        <v>-57.319977000000002</v>
      </c>
      <c r="F286" s="6">
        <f t="shared" si="46"/>
        <v>26.0825</v>
      </c>
      <c r="G286" s="6">
        <f t="shared" si="44"/>
        <v>-48.947178000000001</v>
      </c>
      <c r="J286">
        <v>23060205555.556</v>
      </c>
      <c r="K286">
        <v>-78.719994</v>
      </c>
      <c r="L286">
        <v>-67.774131999999994</v>
      </c>
      <c r="N286" s="6">
        <f t="shared" si="47"/>
        <v>26.0825</v>
      </c>
      <c r="O286" s="6">
        <f t="shared" si="45"/>
        <v>-50.577232000000002</v>
      </c>
    </row>
    <row r="287" spans="2:15" x14ac:dyDescent="0.25">
      <c r="B287">
        <v>24448144444.444</v>
      </c>
      <c r="C287">
        <v>-64.213509000000002</v>
      </c>
      <c r="D287">
        <v>-54.808033000000002</v>
      </c>
      <c r="F287" s="6">
        <f t="shared" si="46"/>
        <v>27.388000000000002</v>
      </c>
      <c r="G287" s="6">
        <f t="shared" si="44"/>
        <v>-47.005653000000002</v>
      </c>
      <c r="J287">
        <v>24448144444.444</v>
      </c>
      <c r="K287">
        <v>-86.527602999999999</v>
      </c>
      <c r="L287">
        <v>-75.848167000000004</v>
      </c>
      <c r="N287" s="6">
        <f t="shared" si="47"/>
        <v>27.388000000000002</v>
      </c>
      <c r="O287" s="6">
        <f t="shared" si="45"/>
        <v>-51.980339000000001</v>
      </c>
    </row>
    <row r="288" spans="2:15" x14ac:dyDescent="0.25">
      <c r="B288">
        <v>25836083333.333</v>
      </c>
      <c r="C288">
        <v>-66.600493999999998</v>
      </c>
      <c r="D288">
        <v>-56.308715999999997</v>
      </c>
      <c r="F288" s="6">
        <f t="shared" si="46"/>
        <v>28.6935</v>
      </c>
      <c r="G288" s="6">
        <f t="shared" si="44"/>
        <v>-49.806705000000001</v>
      </c>
      <c r="J288">
        <v>25836083333.333</v>
      </c>
      <c r="K288">
        <v>-79.318047000000007</v>
      </c>
      <c r="L288">
        <v>-68.612091000000007</v>
      </c>
      <c r="N288" s="6">
        <f t="shared" si="47"/>
        <v>28.6935</v>
      </c>
      <c r="O288" s="6">
        <f t="shared" si="45"/>
        <v>-52.155284999999999</v>
      </c>
    </row>
    <row r="289" spans="2:16" x14ac:dyDescent="0.25">
      <c r="B289">
        <v>27224022222.222</v>
      </c>
      <c r="C289">
        <v>-64.632560999999995</v>
      </c>
      <c r="D289">
        <v>-53.284134000000002</v>
      </c>
      <c r="F289" s="6">
        <f t="shared" si="46"/>
        <v>29.998999999999999</v>
      </c>
      <c r="G289" s="6">
        <f t="shared" si="44"/>
        <v>-44.779850000000003</v>
      </c>
      <c r="J289">
        <v>27224022222.222</v>
      </c>
      <c r="K289">
        <v>-76.656638999999998</v>
      </c>
      <c r="L289">
        <v>-65.777313000000007</v>
      </c>
      <c r="N289" s="6">
        <f t="shared" si="47"/>
        <v>29.998999999999999</v>
      </c>
      <c r="O289" s="6">
        <f t="shared" si="45"/>
        <v>-56.572406999999998</v>
      </c>
    </row>
    <row r="290" spans="2:16" x14ac:dyDescent="0.25">
      <c r="B290">
        <v>28611961111.111</v>
      </c>
      <c r="C290">
        <v>-62.470387000000002</v>
      </c>
      <c r="D290">
        <v>-50.122878999999998</v>
      </c>
      <c r="F290" s="6" t="s">
        <v>25</v>
      </c>
      <c r="J290">
        <v>28611961111.111</v>
      </c>
      <c r="K290">
        <v>-67.518951000000001</v>
      </c>
      <c r="L290">
        <v>-56.340499999999999</v>
      </c>
      <c r="N290" s="6" t="s">
        <v>25</v>
      </c>
    </row>
    <row r="291" spans="2:16" x14ac:dyDescent="0.25">
      <c r="B291">
        <v>29999900000</v>
      </c>
      <c r="C291">
        <v>-61.048926999999999</v>
      </c>
      <c r="D291">
        <v>-47.672893999999999</v>
      </c>
      <c r="J291">
        <v>29999900000</v>
      </c>
      <c r="K291">
        <v>-65.429694999999995</v>
      </c>
      <c r="L291">
        <v>-53.063831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3Ix4L dBc Log Mag(dB)</v>
      </c>
      <c r="H294" s="35">
        <v>3</v>
      </c>
      <c r="N294" s="6" t="s">
        <v>23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11.035</v>
      </c>
      <c r="G295" s="6">
        <f t="shared" si="48"/>
        <v>-57.564396000000002</v>
      </c>
      <c r="H295" s="36">
        <f>ABS(AVERAGE(G295:G313)-(H294-1)*15)</f>
        <v>88.480517368421062</v>
      </c>
      <c r="J295" t="s">
        <v>52</v>
      </c>
      <c r="N295" s="6">
        <f t="shared" ref="N295:N313" si="51">J321/1000000000</f>
        <v>11.035</v>
      </c>
      <c r="O295" s="6">
        <f t="shared" si="49"/>
        <v>-58.862751000000003</v>
      </c>
      <c r="P295" s="36">
        <f>ABS(AVERAGE(O295:O313)-(P294-1)*15)</f>
        <v>93.372470736842104</v>
      </c>
    </row>
    <row r="296" spans="2:16" x14ac:dyDescent="0.25">
      <c r="B296" t="s">
        <v>23</v>
      </c>
      <c r="C296" t="s">
        <v>162</v>
      </c>
      <c r="D296" t="s">
        <v>88</v>
      </c>
      <c r="F296" s="6">
        <f t="shared" si="50"/>
        <v>12.088555555555999</v>
      </c>
      <c r="G296" s="6">
        <f t="shared" si="48"/>
        <v>-58.216285999999997</v>
      </c>
      <c r="J296" t="s">
        <v>23</v>
      </c>
      <c r="K296" t="s">
        <v>162</v>
      </c>
      <c r="L296" t="s">
        <v>88</v>
      </c>
      <c r="N296" s="6">
        <f t="shared" si="51"/>
        <v>12.088555555555999</v>
      </c>
      <c r="O296" s="6">
        <f t="shared" si="49"/>
        <v>-59.987022000000003</v>
      </c>
    </row>
    <row r="297" spans="2:16" x14ac:dyDescent="0.25">
      <c r="B297">
        <v>6500000000</v>
      </c>
      <c r="C297">
        <v>-42.528820000000003</v>
      </c>
      <c r="D297">
        <v>-36.183273</v>
      </c>
      <c r="F297" s="6">
        <f t="shared" si="50"/>
        <v>13.142111111110999</v>
      </c>
      <c r="G297" s="6">
        <f t="shared" si="48"/>
        <v>-57.353732999999998</v>
      </c>
      <c r="J297">
        <v>6500000000</v>
      </c>
      <c r="K297">
        <v>-53.057586999999998</v>
      </c>
      <c r="L297">
        <v>-44.779682000000001</v>
      </c>
      <c r="N297" s="6">
        <f t="shared" si="51"/>
        <v>13.142111111110999</v>
      </c>
      <c r="O297" s="6">
        <f t="shared" si="49"/>
        <v>-59.177284</v>
      </c>
    </row>
    <row r="298" spans="2:16" x14ac:dyDescent="0.25">
      <c r="B298">
        <v>7805500000</v>
      </c>
      <c r="C298">
        <v>-40.017220000000002</v>
      </c>
      <c r="D298">
        <v>-33.867438999999997</v>
      </c>
      <c r="F298" s="6">
        <f t="shared" si="50"/>
        <v>14.195666666667</v>
      </c>
      <c r="G298" s="6">
        <f t="shared" si="48"/>
        <v>-58.772311999999999</v>
      </c>
      <c r="J298">
        <v>7805500000</v>
      </c>
      <c r="K298">
        <v>-49.666252</v>
      </c>
      <c r="L298">
        <v>-41.535927000000001</v>
      </c>
      <c r="N298" s="6">
        <f t="shared" si="51"/>
        <v>14.195666666667</v>
      </c>
      <c r="O298" s="6">
        <f t="shared" si="49"/>
        <v>-64.064055999999994</v>
      </c>
    </row>
    <row r="299" spans="2:16" x14ac:dyDescent="0.25">
      <c r="B299">
        <v>9111000000</v>
      </c>
      <c r="C299">
        <v>-41.654308</v>
      </c>
      <c r="D299">
        <v>-35.533081000000003</v>
      </c>
      <c r="F299" s="6">
        <f t="shared" si="50"/>
        <v>15.249222222222</v>
      </c>
      <c r="G299" s="6">
        <f t="shared" si="48"/>
        <v>-60.675395999999999</v>
      </c>
      <c r="J299">
        <v>9111000000</v>
      </c>
      <c r="K299">
        <v>-52.284103000000002</v>
      </c>
      <c r="L299">
        <v>-44.077942</v>
      </c>
      <c r="N299" s="6">
        <f t="shared" si="51"/>
        <v>15.249222222222</v>
      </c>
      <c r="O299" s="6">
        <f t="shared" si="49"/>
        <v>-71.569252000000006</v>
      </c>
    </row>
    <row r="300" spans="2:16" x14ac:dyDescent="0.25">
      <c r="B300">
        <v>10416500000</v>
      </c>
      <c r="C300">
        <v>-42.942822</v>
      </c>
      <c r="D300">
        <v>-36.630386000000001</v>
      </c>
      <c r="F300" s="6">
        <f t="shared" si="50"/>
        <v>16.302777777778001</v>
      </c>
      <c r="G300" s="6">
        <f t="shared" si="48"/>
        <v>-58.870269999999998</v>
      </c>
      <c r="J300">
        <v>10416500000</v>
      </c>
      <c r="K300">
        <v>-52.069267000000004</v>
      </c>
      <c r="L300">
        <v>-43.63702</v>
      </c>
      <c r="N300" s="6">
        <f t="shared" si="51"/>
        <v>16.302777777778001</v>
      </c>
      <c r="O300" s="6">
        <f t="shared" si="49"/>
        <v>-66.204216000000002</v>
      </c>
    </row>
    <row r="301" spans="2:16" x14ac:dyDescent="0.25">
      <c r="B301">
        <v>11722000000</v>
      </c>
      <c r="C301">
        <v>-42.870483</v>
      </c>
      <c r="D301">
        <v>-36.251240000000003</v>
      </c>
      <c r="F301" s="6">
        <f t="shared" si="50"/>
        <v>17.356333333333001</v>
      </c>
      <c r="G301" s="6">
        <f t="shared" si="48"/>
        <v>-58.859057999999997</v>
      </c>
      <c r="J301">
        <v>11722000000</v>
      </c>
      <c r="K301">
        <v>-53.210639999999998</v>
      </c>
      <c r="L301">
        <v>-44.647239999999996</v>
      </c>
      <c r="N301" s="6">
        <f t="shared" si="51"/>
        <v>17.356333333333001</v>
      </c>
      <c r="O301" s="6">
        <f t="shared" si="49"/>
        <v>-61.772953000000001</v>
      </c>
    </row>
    <row r="302" spans="2:16" x14ac:dyDescent="0.25">
      <c r="B302">
        <v>13027500000</v>
      </c>
      <c r="C302">
        <v>-42.749783000000001</v>
      </c>
      <c r="D302">
        <v>-36.25338</v>
      </c>
      <c r="F302" s="6">
        <f t="shared" si="50"/>
        <v>18.409888888889</v>
      </c>
      <c r="G302" s="6">
        <f t="shared" si="48"/>
        <v>-61.660797000000002</v>
      </c>
      <c r="J302">
        <v>13027500000</v>
      </c>
      <c r="K302">
        <v>-53.876609999999999</v>
      </c>
      <c r="L302">
        <v>-45.331223000000001</v>
      </c>
      <c r="N302" s="6">
        <f t="shared" si="51"/>
        <v>18.409888888889</v>
      </c>
      <c r="O302" s="6">
        <f t="shared" si="49"/>
        <v>-60.769005</v>
      </c>
    </row>
    <row r="303" spans="2:16" x14ac:dyDescent="0.25">
      <c r="B303">
        <v>14333000000</v>
      </c>
      <c r="C303">
        <v>-41.862769999999998</v>
      </c>
      <c r="D303">
        <v>-35.084426999999998</v>
      </c>
      <c r="F303" s="6">
        <f t="shared" si="50"/>
        <v>19.463444444444001</v>
      </c>
      <c r="G303" s="6">
        <f t="shared" si="48"/>
        <v>-62.417178999999997</v>
      </c>
      <c r="J303">
        <v>14333000000</v>
      </c>
      <c r="K303">
        <v>-52.365265000000001</v>
      </c>
      <c r="L303">
        <v>-43.697594000000002</v>
      </c>
      <c r="N303" s="6">
        <f t="shared" si="51"/>
        <v>19.463444444444001</v>
      </c>
      <c r="O303" s="6">
        <f t="shared" si="49"/>
        <v>-60.571185999999997</v>
      </c>
    </row>
    <row r="304" spans="2:16" x14ac:dyDescent="0.25">
      <c r="B304">
        <v>15638500000</v>
      </c>
      <c r="C304">
        <v>-42.416302000000002</v>
      </c>
      <c r="D304">
        <v>-35.027434999999997</v>
      </c>
      <c r="F304" s="6">
        <f t="shared" si="50"/>
        <v>20.516999999999999</v>
      </c>
      <c r="G304" s="6">
        <f t="shared" si="48"/>
        <v>-59.581679999999999</v>
      </c>
      <c r="J304">
        <v>15638500000</v>
      </c>
      <c r="K304">
        <v>-53.045485999999997</v>
      </c>
      <c r="L304">
        <v>-43.973629000000003</v>
      </c>
      <c r="N304" s="6">
        <f t="shared" si="51"/>
        <v>20.516999999999999</v>
      </c>
      <c r="O304" s="6">
        <f t="shared" si="49"/>
        <v>-59.791851000000001</v>
      </c>
    </row>
    <row r="305" spans="2:16" x14ac:dyDescent="0.25">
      <c r="B305">
        <v>16944000000</v>
      </c>
      <c r="C305">
        <v>-47.152194999999999</v>
      </c>
      <c r="D305">
        <v>-39.445103000000003</v>
      </c>
      <c r="F305" s="6">
        <f t="shared" si="50"/>
        <v>21.570555555555998</v>
      </c>
      <c r="G305" s="6">
        <f t="shared" si="48"/>
        <v>-58.337817999999999</v>
      </c>
      <c r="J305">
        <v>16944000000</v>
      </c>
      <c r="K305">
        <v>-57.872729999999997</v>
      </c>
      <c r="L305">
        <v>-48.810794999999999</v>
      </c>
      <c r="N305" s="6">
        <f t="shared" si="51"/>
        <v>21.570555555555998</v>
      </c>
      <c r="O305" s="6">
        <f t="shared" si="49"/>
        <v>-63.485298</v>
      </c>
    </row>
    <row r="306" spans="2:16" x14ac:dyDescent="0.25">
      <c r="B306">
        <v>18249500000</v>
      </c>
      <c r="C306">
        <v>-49.165194999999997</v>
      </c>
      <c r="D306">
        <v>-40.421813999999998</v>
      </c>
      <c r="F306" s="6">
        <f t="shared" si="50"/>
        <v>22.624111111110999</v>
      </c>
      <c r="G306" s="6">
        <f t="shared" si="48"/>
        <v>-61.436290999999997</v>
      </c>
      <c r="J306">
        <v>18249500000</v>
      </c>
      <c r="K306">
        <v>-57.441395</v>
      </c>
      <c r="L306">
        <v>-48.066375999999998</v>
      </c>
      <c r="N306" s="6">
        <f t="shared" si="51"/>
        <v>22.624111111110999</v>
      </c>
      <c r="O306" s="6">
        <f t="shared" si="49"/>
        <v>-69.771004000000005</v>
      </c>
    </row>
    <row r="307" spans="2:16" x14ac:dyDescent="0.25">
      <c r="B307">
        <v>19555000000</v>
      </c>
      <c r="C307">
        <v>-51.221316999999999</v>
      </c>
      <c r="D307">
        <v>-41.803623000000002</v>
      </c>
      <c r="F307" s="6">
        <f t="shared" si="50"/>
        <v>23.677666666667001</v>
      </c>
      <c r="G307" s="6">
        <f t="shared" si="48"/>
        <v>-59.406039999999997</v>
      </c>
      <c r="J307">
        <v>19555000000</v>
      </c>
      <c r="K307">
        <v>-57.712012999999999</v>
      </c>
      <c r="L307">
        <v>-47.642006000000002</v>
      </c>
      <c r="N307" s="6">
        <f t="shared" si="51"/>
        <v>23.677666666667001</v>
      </c>
      <c r="O307" s="6">
        <f t="shared" si="49"/>
        <v>-70.421608000000006</v>
      </c>
    </row>
    <row r="308" spans="2:16" x14ac:dyDescent="0.25">
      <c r="B308">
        <v>20860500000</v>
      </c>
      <c r="C308">
        <v>-53.953293000000002</v>
      </c>
      <c r="D308">
        <v>-44.443553999999999</v>
      </c>
      <c r="F308" s="6">
        <f t="shared" si="50"/>
        <v>24.731222222222002</v>
      </c>
      <c r="G308" s="6">
        <f t="shared" si="48"/>
        <v>-58.825637999999998</v>
      </c>
      <c r="J308">
        <v>20860500000</v>
      </c>
      <c r="K308">
        <v>-60.475417999999998</v>
      </c>
      <c r="L308">
        <v>-49.901412999999998</v>
      </c>
      <c r="N308" s="6">
        <f t="shared" si="51"/>
        <v>24.731222222222002</v>
      </c>
      <c r="O308" s="6">
        <f t="shared" si="49"/>
        <v>-70.787384000000003</v>
      </c>
    </row>
    <row r="309" spans="2:16" x14ac:dyDescent="0.25">
      <c r="B309">
        <v>22166000000</v>
      </c>
      <c r="C309">
        <v>-53.167273999999999</v>
      </c>
      <c r="D309">
        <v>-43.765658999999999</v>
      </c>
      <c r="F309" s="6">
        <f t="shared" si="50"/>
        <v>25.784777777778</v>
      </c>
      <c r="G309" s="6">
        <f t="shared" si="48"/>
        <v>-59.703063999999998</v>
      </c>
      <c r="J309">
        <v>22166000000</v>
      </c>
      <c r="K309">
        <v>-59.930346999999998</v>
      </c>
      <c r="L309">
        <v>-49.230179</v>
      </c>
      <c r="N309" s="6">
        <f t="shared" si="51"/>
        <v>25.784777777778</v>
      </c>
      <c r="O309" s="6">
        <f t="shared" si="49"/>
        <v>-67.233688000000001</v>
      </c>
    </row>
    <row r="310" spans="2:16" x14ac:dyDescent="0.25">
      <c r="B310">
        <v>23471500000</v>
      </c>
      <c r="C310">
        <v>-51.830215000000003</v>
      </c>
      <c r="D310">
        <v>-42.425967999999997</v>
      </c>
      <c r="F310" s="6">
        <f t="shared" si="50"/>
        <v>26.838333333333001</v>
      </c>
      <c r="G310" s="6">
        <f t="shared" si="48"/>
        <v>-59.303268000000003</v>
      </c>
      <c r="J310">
        <v>23471500000</v>
      </c>
      <c r="K310">
        <v>-58.361801</v>
      </c>
      <c r="L310">
        <v>-47.415939000000002</v>
      </c>
      <c r="N310" s="6">
        <f t="shared" si="51"/>
        <v>26.838333333333001</v>
      </c>
      <c r="O310" s="6">
        <f t="shared" si="49"/>
        <v>-62.255169000000002</v>
      </c>
    </row>
    <row r="311" spans="2:16" x14ac:dyDescent="0.25">
      <c r="B311">
        <v>24777000000</v>
      </c>
      <c r="C311">
        <v>-56.881515999999998</v>
      </c>
      <c r="D311">
        <v>-47.476036000000001</v>
      </c>
      <c r="F311" s="6">
        <f t="shared" si="50"/>
        <v>27.891888888889</v>
      </c>
      <c r="G311" s="6">
        <f t="shared" si="48"/>
        <v>-55.368813000000003</v>
      </c>
      <c r="J311">
        <v>24777000000</v>
      </c>
      <c r="K311">
        <v>-59.032229999999998</v>
      </c>
      <c r="L311">
        <v>-48.352798</v>
      </c>
      <c r="N311" s="6">
        <f t="shared" si="51"/>
        <v>27.891888888889</v>
      </c>
      <c r="O311" s="6">
        <f t="shared" si="49"/>
        <v>-60.168125000000003</v>
      </c>
    </row>
    <row r="312" spans="2:16" x14ac:dyDescent="0.25">
      <c r="B312">
        <v>26082500000</v>
      </c>
      <c r="C312">
        <v>-59.238959999999999</v>
      </c>
      <c r="D312">
        <v>-48.947178000000001</v>
      </c>
      <c r="F312" s="6">
        <f t="shared" si="50"/>
        <v>28.945444444444</v>
      </c>
      <c r="G312" s="6">
        <f t="shared" si="48"/>
        <v>-53.103909000000002</v>
      </c>
      <c r="J312">
        <v>26082500000</v>
      </c>
      <c r="K312">
        <v>-61.283188000000003</v>
      </c>
      <c r="L312">
        <v>-50.577232000000002</v>
      </c>
      <c r="N312" s="6">
        <f t="shared" si="51"/>
        <v>28.945444444444</v>
      </c>
      <c r="O312" s="6">
        <f t="shared" si="49"/>
        <v>-58.749865999999997</v>
      </c>
    </row>
    <row r="313" spans="2:16" x14ac:dyDescent="0.25">
      <c r="B313">
        <v>27388000000</v>
      </c>
      <c r="C313">
        <v>-58.354080000000003</v>
      </c>
      <c r="D313">
        <v>-47.005653000000002</v>
      </c>
      <c r="F313" s="6">
        <f t="shared" si="50"/>
        <v>29.998999999999999</v>
      </c>
      <c r="G313" s="6">
        <f t="shared" si="48"/>
        <v>-51.673881999999999</v>
      </c>
      <c r="J313">
        <v>27388000000</v>
      </c>
      <c r="K313">
        <v>-62.859665</v>
      </c>
      <c r="L313">
        <v>-51.980339000000001</v>
      </c>
      <c r="N313" s="6">
        <f t="shared" si="51"/>
        <v>29.998999999999999</v>
      </c>
      <c r="O313" s="6">
        <f t="shared" si="49"/>
        <v>-58.435226</v>
      </c>
    </row>
    <row r="314" spans="2:16" x14ac:dyDescent="0.25">
      <c r="B314">
        <v>28693500000</v>
      </c>
      <c r="C314">
        <v>-62.154209000000002</v>
      </c>
      <c r="D314">
        <v>-49.806705000000001</v>
      </c>
      <c r="F314" s="6" t="s">
        <v>25</v>
      </c>
      <c r="J314">
        <v>28693500000</v>
      </c>
      <c r="K314">
        <v>-63.333739999999999</v>
      </c>
      <c r="L314">
        <v>-52.155284999999999</v>
      </c>
      <c r="N314" s="6" t="s">
        <v>25</v>
      </c>
    </row>
    <row r="315" spans="2:16" x14ac:dyDescent="0.25">
      <c r="B315">
        <v>29999000000</v>
      </c>
      <c r="C315">
        <v>-58.155880000000003</v>
      </c>
      <c r="D315">
        <v>-44.779850000000003</v>
      </c>
      <c r="J315">
        <v>29999000000</v>
      </c>
      <c r="K315">
        <v>-68.938271</v>
      </c>
      <c r="L315">
        <v>-56.572406999999998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3Ix5L dBc Log Mag(dB)</v>
      </c>
      <c r="H318" s="35">
        <v>3</v>
      </c>
      <c r="N318" s="6" t="s">
        <v>23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16.052</v>
      </c>
      <c r="G319" s="6">
        <f t="shared" si="52"/>
        <v>-36.878666000000003</v>
      </c>
      <c r="H319" s="36">
        <f>ABS(AVERAGE(G319:G337)-(H318-1)*15)</f>
        <v>68.245362578947365</v>
      </c>
      <c r="J319" t="s">
        <v>54</v>
      </c>
      <c r="N319" s="6">
        <f t="shared" ref="N319:N337" si="55">J345/1000000000</f>
        <v>16.052</v>
      </c>
      <c r="O319" s="6">
        <f t="shared" si="53"/>
        <v>-45.183784000000003</v>
      </c>
      <c r="P319" s="36">
        <f>ABS(AVERAGE(O319:O337)-(P318-1)*15)</f>
        <v>73.891220631578932</v>
      </c>
    </row>
    <row r="320" spans="2:16" x14ac:dyDescent="0.25">
      <c r="B320" t="s">
        <v>23</v>
      </c>
      <c r="C320" t="s">
        <v>163</v>
      </c>
      <c r="D320" t="s">
        <v>89</v>
      </c>
      <c r="F320" s="6">
        <f t="shared" si="54"/>
        <v>16.826833333332999</v>
      </c>
      <c r="G320" s="6">
        <f t="shared" si="52"/>
        <v>-38.477322000000001</v>
      </c>
      <c r="J320" t="s">
        <v>23</v>
      </c>
      <c r="K320" t="s">
        <v>163</v>
      </c>
      <c r="L320" t="s">
        <v>89</v>
      </c>
      <c r="N320" s="6">
        <f t="shared" si="55"/>
        <v>16.826833333332999</v>
      </c>
      <c r="O320" s="6">
        <f t="shared" si="53"/>
        <v>-44.967289000000001</v>
      </c>
    </row>
    <row r="321" spans="2:15" x14ac:dyDescent="0.25">
      <c r="B321">
        <v>11035000000</v>
      </c>
      <c r="C321">
        <v>-63.909945999999998</v>
      </c>
      <c r="D321">
        <v>-57.564396000000002</v>
      </c>
      <c r="F321" s="6">
        <f t="shared" si="54"/>
        <v>17.601666666667001</v>
      </c>
      <c r="G321" s="6">
        <f t="shared" si="52"/>
        <v>-39.895508</v>
      </c>
      <c r="J321">
        <v>11035000000</v>
      </c>
      <c r="K321">
        <v>-67.140656000000007</v>
      </c>
      <c r="L321">
        <v>-58.862751000000003</v>
      </c>
      <c r="N321" s="6">
        <f t="shared" si="55"/>
        <v>17.601666666667001</v>
      </c>
      <c r="O321" s="6">
        <f t="shared" si="53"/>
        <v>-46.342953000000001</v>
      </c>
    </row>
    <row r="322" spans="2:15" x14ac:dyDescent="0.25">
      <c r="B322">
        <v>12088555555.556</v>
      </c>
      <c r="C322">
        <v>-64.366066000000004</v>
      </c>
      <c r="D322">
        <v>-58.216285999999997</v>
      </c>
      <c r="F322" s="6">
        <f t="shared" si="54"/>
        <v>18.3765</v>
      </c>
      <c r="G322" s="6">
        <f t="shared" si="52"/>
        <v>-38.865650000000002</v>
      </c>
      <c r="J322">
        <v>12088555555.556</v>
      </c>
      <c r="K322">
        <v>-68.117348000000007</v>
      </c>
      <c r="L322">
        <v>-59.987022000000003</v>
      </c>
      <c r="N322" s="6">
        <f t="shared" si="55"/>
        <v>18.3765</v>
      </c>
      <c r="O322" s="6">
        <f t="shared" si="53"/>
        <v>-44.698967000000003</v>
      </c>
    </row>
    <row r="323" spans="2:15" x14ac:dyDescent="0.25">
      <c r="B323">
        <v>13142111111.111</v>
      </c>
      <c r="C323">
        <v>-63.474964</v>
      </c>
      <c r="D323">
        <v>-57.353732999999998</v>
      </c>
      <c r="F323" s="6">
        <f t="shared" si="54"/>
        <v>19.151333333333</v>
      </c>
      <c r="G323" s="6">
        <f t="shared" si="52"/>
        <v>-39.770587999999996</v>
      </c>
      <c r="J323">
        <v>13142111111.111</v>
      </c>
      <c r="K323">
        <v>-67.383446000000006</v>
      </c>
      <c r="L323">
        <v>-59.177284</v>
      </c>
      <c r="N323" s="6">
        <f t="shared" si="55"/>
        <v>19.151333333333</v>
      </c>
      <c r="O323" s="6">
        <f t="shared" si="53"/>
        <v>-44.878993999999999</v>
      </c>
    </row>
    <row r="324" spans="2:15" x14ac:dyDescent="0.25">
      <c r="B324">
        <v>14195666666.667</v>
      </c>
      <c r="C324">
        <v>-65.084746999999993</v>
      </c>
      <c r="D324">
        <v>-58.772311999999999</v>
      </c>
      <c r="F324" s="6">
        <f t="shared" si="54"/>
        <v>19.926166666667001</v>
      </c>
      <c r="G324" s="6">
        <f t="shared" si="52"/>
        <v>-40.141182000000001</v>
      </c>
      <c r="J324">
        <v>14195666666.667</v>
      </c>
      <c r="K324">
        <v>-72.496300000000005</v>
      </c>
      <c r="L324">
        <v>-64.064055999999994</v>
      </c>
      <c r="N324" s="6">
        <f t="shared" si="55"/>
        <v>19.926166666667001</v>
      </c>
      <c r="O324" s="6">
        <f t="shared" si="53"/>
        <v>-46.347476999999998</v>
      </c>
    </row>
    <row r="325" spans="2:15" x14ac:dyDescent="0.25">
      <c r="B325">
        <v>15249222222.222</v>
      </c>
      <c r="C325">
        <v>-67.294640000000001</v>
      </c>
      <c r="D325">
        <v>-60.675395999999999</v>
      </c>
      <c r="F325" s="6">
        <f t="shared" si="54"/>
        <v>20.701000000000001</v>
      </c>
      <c r="G325" s="6">
        <f t="shared" si="52"/>
        <v>-38.563580000000002</v>
      </c>
      <c r="J325">
        <v>15249222222.222</v>
      </c>
      <c r="K325">
        <v>-80.132651999999993</v>
      </c>
      <c r="L325">
        <v>-71.569252000000006</v>
      </c>
      <c r="N325" s="6">
        <f t="shared" si="55"/>
        <v>20.701000000000001</v>
      </c>
      <c r="O325" s="6">
        <f t="shared" si="53"/>
        <v>-45.143852000000003</v>
      </c>
    </row>
    <row r="326" spans="2:15" x14ac:dyDescent="0.25">
      <c r="B326">
        <v>16302777777.778</v>
      </c>
      <c r="C326">
        <v>-65.366669000000002</v>
      </c>
      <c r="D326">
        <v>-58.870269999999998</v>
      </c>
      <c r="F326" s="6">
        <f t="shared" si="54"/>
        <v>21.475833333333</v>
      </c>
      <c r="G326" s="6">
        <f t="shared" si="52"/>
        <v>-39.482402999999998</v>
      </c>
      <c r="J326">
        <v>16302777777.778</v>
      </c>
      <c r="K326">
        <v>-74.749602999999993</v>
      </c>
      <c r="L326">
        <v>-66.204216000000002</v>
      </c>
      <c r="N326" s="6">
        <f t="shared" si="55"/>
        <v>21.475833333333</v>
      </c>
      <c r="O326" s="6">
        <f t="shared" si="53"/>
        <v>-45.721091999999999</v>
      </c>
    </row>
    <row r="327" spans="2:15" x14ac:dyDescent="0.25">
      <c r="B327">
        <v>17356333333.333</v>
      </c>
      <c r="C327">
        <v>-65.637398000000005</v>
      </c>
      <c r="D327">
        <v>-58.859057999999997</v>
      </c>
      <c r="F327" s="6">
        <f t="shared" si="54"/>
        <v>22.250666666667001</v>
      </c>
      <c r="G327" s="6">
        <f t="shared" si="52"/>
        <v>-38.691749999999999</v>
      </c>
      <c r="J327">
        <v>17356333333.333</v>
      </c>
      <c r="K327">
        <v>-70.440628000000004</v>
      </c>
      <c r="L327">
        <v>-61.772953000000001</v>
      </c>
      <c r="N327" s="6">
        <f t="shared" si="55"/>
        <v>22.250666666667001</v>
      </c>
      <c r="O327" s="6">
        <f t="shared" si="53"/>
        <v>-45.543930000000003</v>
      </c>
    </row>
    <row r="328" spans="2:15" x14ac:dyDescent="0.25">
      <c r="B328">
        <v>18409888888.889</v>
      </c>
      <c r="C328">
        <v>-69.049666999999999</v>
      </c>
      <c r="D328">
        <v>-61.660797000000002</v>
      </c>
      <c r="F328" s="6">
        <f t="shared" si="54"/>
        <v>23.025500000000001</v>
      </c>
      <c r="G328" s="6">
        <f t="shared" si="52"/>
        <v>-37.580627</v>
      </c>
      <c r="J328">
        <v>18409888888.889</v>
      </c>
      <c r="K328">
        <v>-69.840857999999997</v>
      </c>
      <c r="L328">
        <v>-60.769005</v>
      </c>
      <c r="N328" s="6">
        <f t="shared" si="55"/>
        <v>23.025500000000001</v>
      </c>
      <c r="O328" s="6">
        <f t="shared" si="53"/>
        <v>-43.280417999999997</v>
      </c>
    </row>
    <row r="329" spans="2:15" x14ac:dyDescent="0.25">
      <c r="B329">
        <v>19463444444.444</v>
      </c>
      <c r="C329">
        <v>-70.124274999999997</v>
      </c>
      <c r="D329">
        <v>-62.417178999999997</v>
      </c>
      <c r="F329" s="6">
        <f t="shared" si="54"/>
        <v>23.800333333333</v>
      </c>
      <c r="G329" s="6">
        <f t="shared" si="52"/>
        <v>-35.637062</v>
      </c>
      <c r="J329">
        <v>19463444444.444</v>
      </c>
      <c r="K329">
        <v>-69.633117999999996</v>
      </c>
      <c r="L329">
        <v>-60.571185999999997</v>
      </c>
      <c r="N329" s="6">
        <f t="shared" si="55"/>
        <v>23.800333333333</v>
      </c>
      <c r="O329" s="6">
        <f t="shared" si="53"/>
        <v>-41.953448999999999</v>
      </c>
    </row>
    <row r="330" spans="2:15" x14ac:dyDescent="0.25">
      <c r="B330">
        <v>20517000000</v>
      </c>
      <c r="C330">
        <v>-68.325057999999999</v>
      </c>
      <c r="D330">
        <v>-59.581679999999999</v>
      </c>
      <c r="F330" s="6">
        <f t="shared" si="54"/>
        <v>24.575166666666998</v>
      </c>
      <c r="G330" s="6">
        <f t="shared" si="52"/>
        <v>-36.895949999999999</v>
      </c>
      <c r="J330">
        <v>20517000000</v>
      </c>
      <c r="K330">
        <v>-69.166870000000003</v>
      </c>
      <c r="L330">
        <v>-59.791851000000001</v>
      </c>
      <c r="N330" s="6">
        <f t="shared" si="55"/>
        <v>24.575166666666998</v>
      </c>
      <c r="O330" s="6">
        <f t="shared" si="53"/>
        <v>-42.295093999999999</v>
      </c>
    </row>
    <row r="331" spans="2:15" x14ac:dyDescent="0.25">
      <c r="B331">
        <v>21570555555.556</v>
      </c>
      <c r="C331">
        <v>-67.755516</v>
      </c>
      <c r="D331">
        <v>-58.337817999999999</v>
      </c>
      <c r="F331" s="6">
        <f t="shared" si="54"/>
        <v>25.35</v>
      </c>
      <c r="G331" s="6">
        <f t="shared" si="52"/>
        <v>-37.830756999999998</v>
      </c>
      <c r="J331">
        <v>21570555555.556</v>
      </c>
      <c r="K331">
        <v>-73.555305000000004</v>
      </c>
      <c r="L331">
        <v>-63.485298</v>
      </c>
      <c r="N331" s="6">
        <f t="shared" si="55"/>
        <v>25.35</v>
      </c>
      <c r="O331" s="6">
        <f t="shared" si="53"/>
        <v>-42.974620999999999</v>
      </c>
    </row>
    <row r="332" spans="2:15" x14ac:dyDescent="0.25">
      <c r="B332">
        <v>22624111111.111</v>
      </c>
      <c r="C332">
        <v>-70.946029999999993</v>
      </c>
      <c r="D332">
        <v>-61.436290999999997</v>
      </c>
      <c r="F332" s="6">
        <f t="shared" si="54"/>
        <v>26.124833333333001</v>
      </c>
      <c r="G332" s="6">
        <f t="shared" si="52"/>
        <v>-37.750317000000003</v>
      </c>
      <c r="J332">
        <v>22624111111.111</v>
      </c>
      <c r="K332">
        <v>-80.345009000000005</v>
      </c>
      <c r="L332">
        <v>-69.771004000000005</v>
      </c>
      <c r="N332" s="6">
        <f t="shared" si="55"/>
        <v>26.124833333333001</v>
      </c>
      <c r="O332" s="6">
        <f t="shared" si="53"/>
        <v>-42.417487999999999</v>
      </c>
    </row>
    <row r="333" spans="2:15" x14ac:dyDescent="0.25">
      <c r="B333">
        <v>23677666666.667</v>
      </c>
      <c r="C333">
        <v>-68.807654999999997</v>
      </c>
      <c r="D333">
        <v>-59.406039999999997</v>
      </c>
      <c r="F333" s="6">
        <f t="shared" si="54"/>
        <v>26.899666666666999</v>
      </c>
      <c r="G333" s="6">
        <f t="shared" si="52"/>
        <v>-38.656531999999999</v>
      </c>
      <c r="J333">
        <v>23677666666.667</v>
      </c>
      <c r="K333">
        <v>-81.121773000000005</v>
      </c>
      <c r="L333">
        <v>-70.421608000000006</v>
      </c>
      <c r="N333" s="6">
        <f t="shared" si="55"/>
        <v>26.899666666666999</v>
      </c>
      <c r="O333" s="6">
        <f t="shared" si="53"/>
        <v>-42.348522000000003</v>
      </c>
    </row>
    <row r="334" spans="2:15" x14ac:dyDescent="0.25">
      <c r="B334">
        <v>24731222222.222</v>
      </c>
      <c r="C334">
        <v>-68.229881000000006</v>
      </c>
      <c r="D334">
        <v>-58.825637999999998</v>
      </c>
      <c r="F334" s="6">
        <f t="shared" si="54"/>
        <v>27.674499999999998</v>
      </c>
      <c r="G334" s="6">
        <f t="shared" si="52"/>
        <v>-38.710917999999999</v>
      </c>
      <c r="J334">
        <v>24731222222.222</v>
      </c>
      <c r="K334">
        <v>-81.733245999999994</v>
      </c>
      <c r="L334">
        <v>-70.787384000000003</v>
      </c>
      <c r="N334" s="6">
        <f t="shared" si="55"/>
        <v>27.674499999999998</v>
      </c>
      <c r="O334" s="6">
        <f t="shared" si="53"/>
        <v>-42.161830999999999</v>
      </c>
    </row>
    <row r="335" spans="2:15" x14ac:dyDescent="0.25">
      <c r="B335">
        <v>25784777777.778</v>
      </c>
      <c r="C335">
        <v>-69.108542999999997</v>
      </c>
      <c r="D335">
        <v>-59.703063999999998</v>
      </c>
      <c r="F335" s="6">
        <f t="shared" si="54"/>
        <v>28.449333333333001</v>
      </c>
      <c r="G335" s="6">
        <f t="shared" si="52"/>
        <v>-38.916652999999997</v>
      </c>
      <c r="J335">
        <v>25784777777.778</v>
      </c>
      <c r="K335">
        <v>-77.913116000000002</v>
      </c>
      <c r="L335">
        <v>-67.233688000000001</v>
      </c>
      <c r="N335" s="6">
        <f t="shared" si="55"/>
        <v>28.449333333333001</v>
      </c>
      <c r="O335" s="6">
        <f t="shared" si="53"/>
        <v>-43.274054999999997</v>
      </c>
    </row>
    <row r="336" spans="2:15" x14ac:dyDescent="0.25">
      <c r="B336">
        <v>26838333333.333</v>
      </c>
      <c r="C336">
        <v>-69.595046999999994</v>
      </c>
      <c r="D336">
        <v>-59.303268000000003</v>
      </c>
      <c r="F336" s="6">
        <f t="shared" si="54"/>
        <v>29.224166666666999</v>
      </c>
      <c r="G336" s="6">
        <f t="shared" si="52"/>
        <v>-37.173110999999999</v>
      </c>
      <c r="J336">
        <v>26838333333.333</v>
      </c>
      <c r="K336">
        <v>-72.961128000000002</v>
      </c>
      <c r="L336">
        <v>-62.255169000000002</v>
      </c>
      <c r="N336" s="6">
        <f t="shared" si="55"/>
        <v>29.224166666666999</v>
      </c>
      <c r="O336" s="6">
        <f t="shared" si="53"/>
        <v>-42.601463000000003</v>
      </c>
    </row>
    <row r="337" spans="2:16" x14ac:dyDescent="0.25">
      <c r="B337">
        <v>27891888888.889</v>
      </c>
      <c r="C337">
        <v>-66.717239000000006</v>
      </c>
      <c r="D337">
        <v>-55.368813000000003</v>
      </c>
      <c r="F337" s="6">
        <f t="shared" si="54"/>
        <v>29.998999999999999</v>
      </c>
      <c r="G337" s="6">
        <f t="shared" si="52"/>
        <v>-36.743313000000001</v>
      </c>
      <c r="J337">
        <v>27891888888.889</v>
      </c>
      <c r="K337">
        <v>-71.047454999999999</v>
      </c>
      <c r="L337">
        <v>-60.168125000000003</v>
      </c>
      <c r="N337" s="6">
        <f t="shared" si="55"/>
        <v>29.998999999999999</v>
      </c>
      <c r="O337" s="6">
        <f t="shared" si="53"/>
        <v>-41.797913000000001</v>
      </c>
    </row>
    <row r="338" spans="2:16" x14ac:dyDescent="0.25">
      <c r="B338">
        <v>28945444444.444</v>
      </c>
      <c r="C338">
        <v>-65.451415999999995</v>
      </c>
      <c r="D338">
        <v>-53.103909000000002</v>
      </c>
      <c r="F338" s="6" t="s">
        <v>25</v>
      </c>
      <c r="J338">
        <v>28945444444.444</v>
      </c>
      <c r="K338">
        <v>-69.928321999999994</v>
      </c>
      <c r="L338">
        <v>-58.749865999999997</v>
      </c>
      <c r="N338" s="6" t="s">
        <v>25</v>
      </c>
    </row>
    <row r="339" spans="2:16" x14ac:dyDescent="0.25">
      <c r="B339">
        <v>29999000000</v>
      </c>
      <c r="C339">
        <v>-65.049910999999994</v>
      </c>
      <c r="D339">
        <v>-51.673881999999999</v>
      </c>
      <c r="J339">
        <v>29999000000</v>
      </c>
      <c r="K339">
        <v>-70.801085999999998</v>
      </c>
      <c r="L339">
        <v>-58.435226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4Ix1L dBc Log Mag(dB)</v>
      </c>
      <c r="H342" s="35">
        <v>4</v>
      </c>
      <c r="N342" s="6" t="s">
        <v>23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6.5</v>
      </c>
      <c r="G343" s="6">
        <f t="shared" si="56"/>
        <v>-49.764792999999997</v>
      </c>
      <c r="H343" s="36">
        <f>ABS(AVERAGE(G343:G361)-(H342-1)*20)</f>
        <v>106.8895957368421</v>
      </c>
      <c r="J343" t="s">
        <v>56</v>
      </c>
      <c r="N343" s="6">
        <f t="shared" ref="N343:N361" si="59">J369/1000000000</f>
        <v>6.5</v>
      </c>
      <c r="O343" s="6">
        <f t="shared" si="57"/>
        <v>-56.283287000000001</v>
      </c>
      <c r="P343" s="36">
        <f>ABS(AVERAGE(O343:O361)-(P342-1)*20)</f>
        <v>111.3994055263158</v>
      </c>
    </row>
    <row r="344" spans="2:16" x14ac:dyDescent="0.25">
      <c r="B344" t="s">
        <v>23</v>
      </c>
      <c r="C344" t="s">
        <v>164</v>
      </c>
      <c r="D344" t="s">
        <v>90</v>
      </c>
      <c r="F344" s="6">
        <f t="shared" si="58"/>
        <v>7.1363888888888996</v>
      </c>
      <c r="G344" s="6">
        <f t="shared" si="56"/>
        <v>-48.089371</v>
      </c>
      <c r="J344" t="s">
        <v>23</v>
      </c>
      <c r="K344" t="s">
        <v>164</v>
      </c>
      <c r="L344" t="s">
        <v>90</v>
      </c>
      <c r="N344" s="6">
        <f t="shared" si="59"/>
        <v>7.1363888888888996</v>
      </c>
      <c r="O344" s="6">
        <f t="shared" si="57"/>
        <v>-52.283703000000003</v>
      </c>
    </row>
    <row r="345" spans="2:16" x14ac:dyDescent="0.25">
      <c r="B345">
        <v>16052000000</v>
      </c>
      <c r="C345">
        <v>-43.224212999999999</v>
      </c>
      <c r="D345">
        <v>-36.878666000000003</v>
      </c>
      <c r="F345" s="6">
        <f t="shared" si="58"/>
        <v>7.7727777777778</v>
      </c>
      <c r="G345" s="6">
        <f t="shared" si="56"/>
        <v>-49.479461999999998</v>
      </c>
      <c r="J345">
        <v>16052000000</v>
      </c>
      <c r="K345">
        <v>-53.461689</v>
      </c>
      <c r="L345">
        <v>-45.183784000000003</v>
      </c>
      <c r="N345" s="6">
        <f t="shared" si="59"/>
        <v>7.7727777777778</v>
      </c>
      <c r="O345" s="6">
        <f t="shared" si="57"/>
        <v>-51.077057000000003</v>
      </c>
    </row>
    <row r="346" spans="2:16" x14ac:dyDescent="0.25">
      <c r="B346">
        <v>16826833333.333</v>
      </c>
      <c r="C346">
        <v>-44.627097999999997</v>
      </c>
      <c r="D346">
        <v>-38.477322000000001</v>
      </c>
      <c r="F346" s="6">
        <f t="shared" si="58"/>
        <v>8.4091666666666995</v>
      </c>
      <c r="G346" s="6">
        <f t="shared" si="56"/>
        <v>-48.914051000000001</v>
      </c>
      <c r="J346">
        <v>16826833333.333</v>
      </c>
      <c r="K346">
        <v>-53.097617999999997</v>
      </c>
      <c r="L346">
        <v>-44.967289000000001</v>
      </c>
      <c r="N346" s="6">
        <f t="shared" si="59"/>
        <v>8.4091666666666995</v>
      </c>
      <c r="O346" s="6">
        <f t="shared" si="57"/>
        <v>-51.845042999999997</v>
      </c>
    </row>
    <row r="347" spans="2:16" x14ac:dyDescent="0.25">
      <c r="B347">
        <v>17601666666.667</v>
      </c>
      <c r="C347">
        <v>-46.016739000000001</v>
      </c>
      <c r="D347">
        <v>-39.895508</v>
      </c>
      <c r="F347" s="6">
        <f t="shared" si="58"/>
        <v>9.0455555555556</v>
      </c>
      <c r="G347" s="6">
        <f t="shared" si="56"/>
        <v>-50.007576</v>
      </c>
      <c r="J347">
        <v>17601666666.667</v>
      </c>
      <c r="K347">
        <v>-54.549114000000003</v>
      </c>
      <c r="L347">
        <v>-46.342953000000001</v>
      </c>
      <c r="N347" s="6">
        <f t="shared" si="59"/>
        <v>9.0455555555556</v>
      </c>
      <c r="O347" s="6">
        <f t="shared" si="57"/>
        <v>-51.582317000000003</v>
      </c>
    </row>
    <row r="348" spans="2:16" x14ac:dyDescent="0.25">
      <c r="B348">
        <v>18376500000</v>
      </c>
      <c r="C348">
        <v>-45.178085000000003</v>
      </c>
      <c r="D348">
        <v>-38.865650000000002</v>
      </c>
      <c r="F348" s="6">
        <f t="shared" si="58"/>
        <v>9.6819444444444009</v>
      </c>
      <c r="G348" s="6">
        <f t="shared" si="56"/>
        <v>-49.332275000000003</v>
      </c>
      <c r="J348">
        <v>18376500000</v>
      </c>
      <c r="K348">
        <v>-53.131217999999997</v>
      </c>
      <c r="L348">
        <v>-44.698967000000003</v>
      </c>
      <c r="N348" s="6">
        <f t="shared" si="59"/>
        <v>9.6819444444444009</v>
      </c>
      <c r="O348" s="6">
        <f t="shared" si="57"/>
        <v>-51.702990999999997</v>
      </c>
    </row>
    <row r="349" spans="2:16" x14ac:dyDescent="0.25">
      <c r="B349">
        <v>19151333333.333</v>
      </c>
      <c r="C349">
        <v>-46.389831999999998</v>
      </c>
      <c r="D349">
        <v>-39.770587999999996</v>
      </c>
      <c r="F349" s="6">
        <f t="shared" si="58"/>
        <v>10.318333333332999</v>
      </c>
      <c r="G349" s="6">
        <f t="shared" si="56"/>
        <v>-48.061993000000001</v>
      </c>
      <c r="J349">
        <v>19151333333.333</v>
      </c>
      <c r="K349">
        <v>-53.442397999999997</v>
      </c>
      <c r="L349">
        <v>-44.878993999999999</v>
      </c>
      <c r="N349" s="6">
        <f t="shared" si="59"/>
        <v>10.318333333332999</v>
      </c>
      <c r="O349" s="6">
        <f t="shared" si="57"/>
        <v>-49.959465000000002</v>
      </c>
    </row>
    <row r="350" spans="2:16" x14ac:dyDescent="0.25">
      <c r="B350">
        <v>19926166666.667</v>
      </c>
      <c r="C350">
        <v>-46.637585000000001</v>
      </c>
      <c r="D350">
        <v>-40.141182000000001</v>
      </c>
      <c r="F350" s="6">
        <f t="shared" si="58"/>
        <v>10.954722222221999</v>
      </c>
      <c r="G350" s="6">
        <f t="shared" si="56"/>
        <v>-47.318150000000003</v>
      </c>
      <c r="J350">
        <v>19926166666.667</v>
      </c>
      <c r="K350">
        <v>-54.892859999999999</v>
      </c>
      <c r="L350">
        <v>-46.347476999999998</v>
      </c>
      <c r="N350" s="6">
        <f t="shared" si="59"/>
        <v>10.954722222221999</v>
      </c>
      <c r="O350" s="6">
        <f t="shared" si="57"/>
        <v>-51.310206999999998</v>
      </c>
    </row>
    <row r="351" spans="2:16" x14ac:dyDescent="0.25">
      <c r="B351">
        <v>20701000000</v>
      </c>
      <c r="C351">
        <v>-45.341923000000001</v>
      </c>
      <c r="D351">
        <v>-38.563580000000002</v>
      </c>
      <c r="F351" s="6">
        <f t="shared" si="58"/>
        <v>11.591111111110999</v>
      </c>
      <c r="G351" s="6">
        <f t="shared" si="56"/>
        <v>-46.467148000000002</v>
      </c>
      <c r="J351">
        <v>20701000000</v>
      </c>
      <c r="K351">
        <v>-53.811523000000001</v>
      </c>
      <c r="L351">
        <v>-45.143852000000003</v>
      </c>
      <c r="N351" s="6">
        <f t="shared" si="59"/>
        <v>11.591111111110999</v>
      </c>
      <c r="O351" s="6">
        <f t="shared" si="57"/>
        <v>-58.892445000000002</v>
      </c>
    </row>
    <row r="352" spans="2:16" x14ac:dyDescent="0.25">
      <c r="B352">
        <v>21475833333.333</v>
      </c>
      <c r="C352">
        <v>-46.871268999999998</v>
      </c>
      <c r="D352">
        <v>-39.482402999999998</v>
      </c>
      <c r="F352" s="6">
        <f t="shared" si="58"/>
        <v>12.227499999999999</v>
      </c>
      <c r="G352" s="6">
        <f t="shared" si="56"/>
        <v>-44.368693999999998</v>
      </c>
      <c r="J352">
        <v>21475833333.333</v>
      </c>
      <c r="K352">
        <v>-54.792949999999998</v>
      </c>
      <c r="L352">
        <v>-45.721091999999999</v>
      </c>
      <c r="N352" s="6">
        <f t="shared" si="59"/>
        <v>12.227499999999999</v>
      </c>
      <c r="O352" s="6">
        <f t="shared" si="57"/>
        <v>-55.277926999999998</v>
      </c>
    </row>
    <row r="353" spans="2:16" x14ac:dyDescent="0.25">
      <c r="B353">
        <v>22250666666.667</v>
      </c>
      <c r="C353">
        <v>-46.398845999999999</v>
      </c>
      <c r="D353">
        <v>-38.691749999999999</v>
      </c>
      <c r="F353" s="6">
        <f t="shared" si="58"/>
        <v>12.863888888888999</v>
      </c>
      <c r="G353" s="6">
        <f t="shared" si="56"/>
        <v>-41.918236</v>
      </c>
      <c r="J353">
        <v>22250666666.667</v>
      </c>
      <c r="K353">
        <v>-54.605865000000001</v>
      </c>
      <c r="L353">
        <v>-45.543930000000003</v>
      </c>
      <c r="N353" s="6">
        <f t="shared" si="59"/>
        <v>12.863888888888999</v>
      </c>
      <c r="O353" s="6">
        <f t="shared" si="57"/>
        <v>-48.982886999999998</v>
      </c>
    </row>
    <row r="354" spans="2:16" x14ac:dyDescent="0.25">
      <c r="B354">
        <v>23025500000</v>
      </c>
      <c r="C354">
        <v>-46.324008999999997</v>
      </c>
      <c r="D354">
        <v>-37.580627</v>
      </c>
      <c r="F354" s="6">
        <f t="shared" si="58"/>
        <v>13.500277777778001</v>
      </c>
      <c r="G354" s="6">
        <f t="shared" si="56"/>
        <v>-42.375503999999999</v>
      </c>
      <c r="J354">
        <v>23025500000</v>
      </c>
      <c r="K354">
        <v>-52.655436999999999</v>
      </c>
      <c r="L354">
        <v>-43.280417999999997</v>
      </c>
      <c r="N354" s="6">
        <f t="shared" si="59"/>
        <v>13.500277777778001</v>
      </c>
      <c r="O354" s="6">
        <f t="shared" si="57"/>
        <v>-46.362869000000003</v>
      </c>
    </row>
    <row r="355" spans="2:16" x14ac:dyDescent="0.25">
      <c r="B355">
        <v>23800333333.333</v>
      </c>
      <c r="C355">
        <v>-45.054755999999998</v>
      </c>
      <c r="D355">
        <v>-35.637062</v>
      </c>
      <c r="F355" s="6">
        <f t="shared" si="58"/>
        <v>14.136666666667001</v>
      </c>
      <c r="G355" s="6">
        <f t="shared" si="56"/>
        <v>-42.528561000000003</v>
      </c>
      <c r="J355">
        <v>23800333333.333</v>
      </c>
      <c r="K355">
        <v>-52.023453000000003</v>
      </c>
      <c r="L355">
        <v>-41.953448999999999</v>
      </c>
      <c r="N355" s="6">
        <f t="shared" si="59"/>
        <v>14.136666666667001</v>
      </c>
      <c r="O355" s="6">
        <f t="shared" si="57"/>
        <v>-49.513736999999999</v>
      </c>
    </row>
    <row r="356" spans="2:16" x14ac:dyDescent="0.25">
      <c r="B356">
        <v>24575166666.667</v>
      </c>
      <c r="C356">
        <v>-46.405684999999998</v>
      </c>
      <c r="D356">
        <v>-36.895949999999999</v>
      </c>
      <c r="F356" s="6">
        <f t="shared" si="58"/>
        <v>14.773055555556001</v>
      </c>
      <c r="G356" s="6">
        <f t="shared" si="56"/>
        <v>-45.243904000000001</v>
      </c>
      <c r="J356">
        <v>24575166666.667</v>
      </c>
      <c r="K356">
        <v>-52.869098999999999</v>
      </c>
      <c r="L356">
        <v>-42.295093999999999</v>
      </c>
      <c r="N356" s="6">
        <f t="shared" si="59"/>
        <v>14.773055555556001</v>
      </c>
      <c r="O356" s="6">
        <f t="shared" si="57"/>
        <v>-51.104607000000001</v>
      </c>
    </row>
    <row r="357" spans="2:16" x14ac:dyDescent="0.25">
      <c r="B357">
        <v>25350000000</v>
      </c>
      <c r="C357">
        <v>-47.232371999999998</v>
      </c>
      <c r="D357">
        <v>-37.830756999999998</v>
      </c>
      <c r="F357" s="6">
        <f t="shared" si="58"/>
        <v>15.409444444444</v>
      </c>
      <c r="G357" s="6">
        <f t="shared" si="56"/>
        <v>-49.065528999999998</v>
      </c>
      <c r="J357">
        <v>25350000000</v>
      </c>
      <c r="K357">
        <v>-53.674788999999997</v>
      </c>
      <c r="L357">
        <v>-42.974620999999999</v>
      </c>
      <c r="N357" s="6">
        <f t="shared" si="59"/>
        <v>15.409444444444</v>
      </c>
      <c r="O357" s="6">
        <f t="shared" si="57"/>
        <v>-51.939880000000002</v>
      </c>
    </row>
    <row r="358" spans="2:16" x14ac:dyDescent="0.25">
      <c r="B358">
        <v>26124833333.333</v>
      </c>
      <c r="C358">
        <v>-47.154564000000001</v>
      </c>
      <c r="D358">
        <v>-37.750317000000003</v>
      </c>
      <c r="F358" s="6">
        <f t="shared" si="58"/>
        <v>16.045833333333</v>
      </c>
      <c r="G358" s="6">
        <f t="shared" si="56"/>
        <v>-50.935799000000003</v>
      </c>
      <c r="J358">
        <v>26124833333.333</v>
      </c>
      <c r="K358">
        <v>-53.363349999999997</v>
      </c>
      <c r="L358">
        <v>-42.417487999999999</v>
      </c>
      <c r="N358" s="6">
        <f t="shared" si="59"/>
        <v>16.045833333333</v>
      </c>
      <c r="O358" s="6">
        <f t="shared" si="57"/>
        <v>-51.301830000000002</v>
      </c>
    </row>
    <row r="359" spans="2:16" x14ac:dyDescent="0.25">
      <c r="B359">
        <v>26899666666.667</v>
      </c>
      <c r="C359">
        <v>-48.062012000000003</v>
      </c>
      <c r="D359">
        <v>-38.656531999999999</v>
      </c>
      <c r="F359" s="6">
        <f t="shared" si="58"/>
        <v>16.682222222221998</v>
      </c>
      <c r="G359" s="6">
        <f t="shared" si="56"/>
        <v>-48.435550999999997</v>
      </c>
      <c r="J359">
        <v>26899666666.667</v>
      </c>
      <c r="K359">
        <v>-53.027954000000001</v>
      </c>
      <c r="L359">
        <v>-42.348522000000003</v>
      </c>
      <c r="N359" s="6">
        <f t="shared" si="59"/>
        <v>16.682222222221998</v>
      </c>
      <c r="O359" s="6">
        <f t="shared" si="57"/>
        <v>-47.825161000000001</v>
      </c>
    </row>
    <row r="360" spans="2:16" x14ac:dyDescent="0.25">
      <c r="B360">
        <v>27674500000</v>
      </c>
      <c r="C360">
        <v>-49.002701000000002</v>
      </c>
      <c r="D360">
        <v>-38.710917999999999</v>
      </c>
      <c r="F360" s="6">
        <f t="shared" si="58"/>
        <v>17.318611111111</v>
      </c>
      <c r="G360" s="6">
        <f t="shared" si="56"/>
        <v>-45.520747999999998</v>
      </c>
      <c r="J360">
        <v>27674500000</v>
      </c>
      <c r="K360">
        <v>-52.867786000000002</v>
      </c>
      <c r="L360">
        <v>-42.161830999999999</v>
      </c>
      <c r="N360" s="6">
        <f t="shared" si="59"/>
        <v>17.318611111111</v>
      </c>
      <c r="O360" s="6">
        <f t="shared" si="57"/>
        <v>-50.249015999999997</v>
      </c>
    </row>
    <row r="361" spans="2:16" x14ac:dyDescent="0.25">
      <c r="B361">
        <v>28449333333.333</v>
      </c>
      <c r="C361">
        <v>-50.265076000000001</v>
      </c>
      <c r="D361">
        <v>-38.916652999999997</v>
      </c>
      <c r="F361" s="6">
        <f t="shared" si="58"/>
        <v>17.954999999999998</v>
      </c>
      <c r="G361" s="6">
        <f t="shared" si="56"/>
        <v>-43.074973999999997</v>
      </c>
      <c r="J361">
        <v>28449333333.333</v>
      </c>
      <c r="K361">
        <v>-54.153381000000003</v>
      </c>
      <c r="L361">
        <v>-43.274054999999997</v>
      </c>
      <c r="N361" s="6">
        <f t="shared" si="59"/>
        <v>17.954999999999998</v>
      </c>
      <c r="O361" s="6">
        <f t="shared" si="57"/>
        <v>-49.094276000000001</v>
      </c>
    </row>
    <row r="362" spans="2:16" x14ac:dyDescent="0.25">
      <c r="B362">
        <v>29224166666.667</v>
      </c>
      <c r="C362">
        <v>-49.520614999999999</v>
      </c>
      <c r="D362">
        <v>-37.173110999999999</v>
      </c>
      <c r="F362" s="6" t="s">
        <v>25</v>
      </c>
      <c r="J362">
        <v>29224166666.667</v>
      </c>
      <c r="K362">
        <v>-53.779919</v>
      </c>
      <c r="L362">
        <v>-42.601463000000003</v>
      </c>
      <c r="N362" s="6" t="s">
        <v>25</v>
      </c>
    </row>
    <row r="363" spans="2:16" x14ac:dyDescent="0.25">
      <c r="B363">
        <v>29999000000</v>
      </c>
      <c r="C363">
        <v>-50.119346999999998</v>
      </c>
      <c r="D363">
        <v>-36.743313000000001</v>
      </c>
      <c r="J363">
        <v>29999000000</v>
      </c>
      <c r="K363">
        <v>-54.163772999999999</v>
      </c>
      <c r="L363">
        <v>-41.797913000000001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4Ix2L dBc Log Mag(dB)</v>
      </c>
      <c r="H366" s="35">
        <v>4</v>
      </c>
      <c r="N366" s="6" t="s">
        <v>23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9.67</v>
      </c>
      <c r="G367" s="6">
        <f t="shared" si="60"/>
        <v>-55.188640999999997</v>
      </c>
      <c r="H367" s="36">
        <f>ABS(AVERAGE(G367:G385)-(H366-1)*20)</f>
        <v>113.06254410526316</v>
      </c>
      <c r="J367" t="s">
        <v>58</v>
      </c>
      <c r="N367" s="6">
        <f t="shared" ref="N367:N385" si="63">J393/1000000000</f>
        <v>9.67</v>
      </c>
      <c r="O367" s="6">
        <f t="shared" si="61"/>
        <v>-58.585335000000001</v>
      </c>
      <c r="P367" s="36">
        <f>ABS(AVERAGE(O367:O385)-(P366-1)*20)</f>
        <v>118.46874663157894</v>
      </c>
    </row>
    <row r="368" spans="2:16" x14ac:dyDescent="0.25">
      <c r="B368" t="s">
        <v>23</v>
      </c>
      <c r="C368" t="s">
        <v>165</v>
      </c>
      <c r="D368" t="s">
        <v>91</v>
      </c>
      <c r="F368" s="6">
        <f t="shared" si="62"/>
        <v>10.799388888889</v>
      </c>
      <c r="G368" s="6">
        <f t="shared" si="60"/>
        <v>-56.462307000000003</v>
      </c>
      <c r="J368" t="s">
        <v>23</v>
      </c>
      <c r="K368" t="s">
        <v>165</v>
      </c>
      <c r="L368" t="s">
        <v>91</v>
      </c>
      <c r="N368" s="6">
        <f t="shared" si="63"/>
        <v>10.799388888889</v>
      </c>
      <c r="O368" s="6">
        <f t="shared" si="61"/>
        <v>-61.468609000000001</v>
      </c>
    </row>
    <row r="369" spans="2:15" x14ac:dyDescent="0.25">
      <c r="B369">
        <v>6500000000</v>
      </c>
      <c r="C369">
        <v>-56.110340000000001</v>
      </c>
      <c r="D369">
        <v>-49.764792999999997</v>
      </c>
      <c r="F369" s="6">
        <f t="shared" si="62"/>
        <v>11.928777777778</v>
      </c>
      <c r="G369" s="6">
        <f t="shared" si="60"/>
        <v>-57.209778</v>
      </c>
      <c r="J369">
        <v>6500000000</v>
      </c>
      <c r="K369">
        <v>-64.561194999999998</v>
      </c>
      <c r="L369">
        <v>-56.283287000000001</v>
      </c>
      <c r="N369" s="6">
        <f t="shared" si="63"/>
        <v>11.928777777778</v>
      </c>
      <c r="O369" s="6">
        <f t="shared" si="61"/>
        <v>-62.478481000000002</v>
      </c>
    </row>
    <row r="370" spans="2:15" x14ac:dyDescent="0.25">
      <c r="B370">
        <v>7136388888.8888998</v>
      </c>
      <c r="C370">
        <v>-54.239151</v>
      </c>
      <c r="D370">
        <v>-48.089371</v>
      </c>
      <c r="F370" s="6">
        <f t="shared" si="62"/>
        <v>13.058166666667001</v>
      </c>
      <c r="G370" s="6">
        <f t="shared" si="60"/>
        <v>-54.463608000000001</v>
      </c>
      <c r="J370">
        <v>7136388888.8888998</v>
      </c>
      <c r="K370">
        <v>-60.414028000000002</v>
      </c>
      <c r="L370">
        <v>-52.283703000000003</v>
      </c>
      <c r="N370" s="6">
        <f t="shared" si="63"/>
        <v>13.058166666667001</v>
      </c>
      <c r="O370" s="6">
        <f t="shared" si="61"/>
        <v>-54.086768999999997</v>
      </c>
    </row>
    <row r="371" spans="2:15" x14ac:dyDescent="0.25">
      <c r="B371">
        <v>7772777777.7777996</v>
      </c>
      <c r="C371">
        <v>-55.600693</v>
      </c>
      <c r="D371">
        <v>-49.479461999999998</v>
      </c>
      <c r="F371" s="6">
        <f t="shared" si="62"/>
        <v>14.187555555555999</v>
      </c>
      <c r="G371" s="6">
        <f t="shared" si="60"/>
        <v>-51.468052</v>
      </c>
      <c r="J371">
        <v>7772777777.7777996</v>
      </c>
      <c r="K371">
        <v>-59.283217999999998</v>
      </c>
      <c r="L371">
        <v>-51.077057000000003</v>
      </c>
      <c r="N371" s="6">
        <f t="shared" si="63"/>
        <v>14.187555555555999</v>
      </c>
      <c r="O371" s="6">
        <f t="shared" si="61"/>
        <v>-50.775528000000001</v>
      </c>
    </row>
    <row r="372" spans="2:15" x14ac:dyDescent="0.25">
      <c r="B372">
        <v>8409166666.6667004</v>
      </c>
      <c r="C372">
        <v>-55.226481999999997</v>
      </c>
      <c r="D372">
        <v>-48.914051000000001</v>
      </c>
      <c r="F372" s="6">
        <f t="shared" si="62"/>
        <v>15.316944444444001</v>
      </c>
      <c r="G372" s="6">
        <f t="shared" si="60"/>
        <v>-53.286448999999998</v>
      </c>
      <c r="J372">
        <v>8409166666.6667004</v>
      </c>
      <c r="K372">
        <v>-60.277293999999998</v>
      </c>
      <c r="L372">
        <v>-51.845042999999997</v>
      </c>
      <c r="N372" s="6">
        <f t="shared" si="63"/>
        <v>15.316944444444001</v>
      </c>
      <c r="O372" s="6">
        <f t="shared" si="61"/>
        <v>-57.683909999999997</v>
      </c>
    </row>
    <row r="373" spans="2:15" x14ac:dyDescent="0.25">
      <c r="B373">
        <v>9045555555.5555992</v>
      </c>
      <c r="C373">
        <v>-56.626815999999998</v>
      </c>
      <c r="D373">
        <v>-50.007576</v>
      </c>
      <c r="F373" s="6">
        <f t="shared" si="62"/>
        <v>16.446333333333001</v>
      </c>
      <c r="G373" s="6">
        <f t="shared" si="60"/>
        <v>-53.137608</v>
      </c>
      <c r="J373">
        <v>9045555555.5555992</v>
      </c>
      <c r="K373">
        <v>-60.145718000000002</v>
      </c>
      <c r="L373">
        <v>-51.582317000000003</v>
      </c>
      <c r="N373" s="6">
        <f t="shared" si="63"/>
        <v>16.446333333333001</v>
      </c>
      <c r="O373" s="6">
        <f t="shared" si="61"/>
        <v>-69.259743</v>
      </c>
    </row>
    <row r="374" spans="2:15" x14ac:dyDescent="0.25">
      <c r="B374">
        <v>9681944444.4444008</v>
      </c>
      <c r="C374">
        <v>-55.828677999999996</v>
      </c>
      <c r="D374">
        <v>-49.332275000000003</v>
      </c>
      <c r="F374" s="6">
        <f t="shared" si="62"/>
        <v>17.575722222222002</v>
      </c>
      <c r="G374" s="6">
        <f t="shared" si="60"/>
        <v>-52.211894999999998</v>
      </c>
      <c r="J374">
        <v>9681944444.4444008</v>
      </c>
      <c r="K374">
        <v>-60.248379</v>
      </c>
      <c r="L374">
        <v>-51.702990999999997</v>
      </c>
      <c r="N374" s="6">
        <f t="shared" si="63"/>
        <v>17.575722222222002</v>
      </c>
      <c r="O374" s="6">
        <f t="shared" si="61"/>
        <v>-59.952697999999998</v>
      </c>
    </row>
    <row r="375" spans="2:15" x14ac:dyDescent="0.25">
      <c r="B375">
        <v>10318333333.333</v>
      </c>
      <c r="C375">
        <v>-54.840336000000001</v>
      </c>
      <c r="D375">
        <v>-48.061993000000001</v>
      </c>
      <c r="F375" s="6">
        <f t="shared" si="62"/>
        <v>18.705111111111002</v>
      </c>
      <c r="G375" s="6">
        <f t="shared" si="60"/>
        <v>-53.812762999999997</v>
      </c>
      <c r="J375">
        <v>10318333333.333</v>
      </c>
      <c r="K375">
        <v>-58.627136</v>
      </c>
      <c r="L375">
        <v>-49.959465000000002</v>
      </c>
      <c r="N375" s="6">
        <f t="shared" si="63"/>
        <v>18.705111111111002</v>
      </c>
      <c r="O375" s="6">
        <f t="shared" si="61"/>
        <v>-53.720249000000003</v>
      </c>
    </row>
    <row r="376" spans="2:15" x14ac:dyDescent="0.25">
      <c r="B376">
        <v>10954722222.222</v>
      </c>
      <c r="C376">
        <v>-54.707016000000003</v>
      </c>
      <c r="D376">
        <v>-47.318150000000003</v>
      </c>
      <c r="F376" s="6">
        <f t="shared" si="62"/>
        <v>19.834499999999998</v>
      </c>
      <c r="G376" s="6">
        <f t="shared" si="60"/>
        <v>-50.447563000000002</v>
      </c>
      <c r="J376">
        <v>10954722222.222</v>
      </c>
      <c r="K376">
        <v>-60.382064999999997</v>
      </c>
      <c r="L376">
        <v>-51.310206999999998</v>
      </c>
      <c r="N376" s="6">
        <f t="shared" si="63"/>
        <v>19.834499999999998</v>
      </c>
      <c r="O376" s="6">
        <f t="shared" si="61"/>
        <v>-54.379902000000001</v>
      </c>
    </row>
    <row r="377" spans="2:15" x14ac:dyDescent="0.25">
      <c r="B377">
        <v>11591111111.111</v>
      </c>
      <c r="C377">
        <v>-54.174244000000002</v>
      </c>
      <c r="D377">
        <v>-46.467148000000002</v>
      </c>
      <c r="F377" s="6">
        <f t="shared" si="62"/>
        <v>20.963888888888999</v>
      </c>
      <c r="G377" s="6">
        <f t="shared" si="60"/>
        <v>-51.021251999999997</v>
      </c>
      <c r="J377">
        <v>11591111111.111</v>
      </c>
      <c r="K377">
        <v>-67.954375999999996</v>
      </c>
      <c r="L377">
        <v>-58.892445000000002</v>
      </c>
      <c r="N377" s="6">
        <f t="shared" si="63"/>
        <v>20.963888888888999</v>
      </c>
      <c r="O377" s="6">
        <f t="shared" si="61"/>
        <v>-63.010669999999998</v>
      </c>
    </row>
    <row r="378" spans="2:15" x14ac:dyDescent="0.25">
      <c r="B378">
        <v>12227500000</v>
      </c>
      <c r="C378">
        <v>-53.112071999999998</v>
      </c>
      <c r="D378">
        <v>-44.368693999999998</v>
      </c>
      <c r="F378" s="6">
        <f t="shared" si="62"/>
        <v>22.093277777777999</v>
      </c>
      <c r="G378" s="6">
        <f t="shared" si="60"/>
        <v>-53.889541999999999</v>
      </c>
      <c r="J378">
        <v>12227500000</v>
      </c>
      <c r="K378">
        <v>-64.652946</v>
      </c>
      <c r="L378">
        <v>-55.277926999999998</v>
      </c>
      <c r="N378" s="6">
        <f t="shared" si="63"/>
        <v>22.093277777777999</v>
      </c>
      <c r="O378" s="6">
        <f t="shared" si="61"/>
        <v>-57.961509999999997</v>
      </c>
    </row>
    <row r="379" spans="2:15" x14ac:dyDescent="0.25">
      <c r="B379">
        <v>12863888888.889</v>
      </c>
      <c r="C379">
        <v>-51.335929999999998</v>
      </c>
      <c r="D379">
        <v>-41.918236</v>
      </c>
      <c r="F379" s="6">
        <f t="shared" si="62"/>
        <v>23.222666666666999</v>
      </c>
      <c r="G379" s="6">
        <f t="shared" si="60"/>
        <v>-51.431023000000003</v>
      </c>
      <c r="J379">
        <v>12863888888.889</v>
      </c>
      <c r="K379">
        <v>-59.052891000000002</v>
      </c>
      <c r="L379">
        <v>-48.982886999999998</v>
      </c>
      <c r="N379" s="6">
        <f t="shared" si="63"/>
        <v>23.222666666666999</v>
      </c>
      <c r="O379" s="6">
        <f t="shared" si="61"/>
        <v>-53.145209999999999</v>
      </c>
    </row>
    <row r="380" spans="2:15" x14ac:dyDescent="0.25">
      <c r="B380">
        <v>13500277777.778</v>
      </c>
      <c r="C380">
        <v>-51.885238999999999</v>
      </c>
      <c r="D380">
        <v>-42.375503999999999</v>
      </c>
      <c r="F380" s="6">
        <f t="shared" si="62"/>
        <v>24.352055555555999</v>
      </c>
      <c r="G380" s="6">
        <f t="shared" si="60"/>
        <v>-48.608173000000001</v>
      </c>
      <c r="J380">
        <v>13500277777.778</v>
      </c>
      <c r="K380">
        <v>-56.936874000000003</v>
      </c>
      <c r="L380">
        <v>-46.362869000000003</v>
      </c>
      <c r="N380" s="6">
        <f t="shared" si="63"/>
        <v>24.352055555555999</v>
      </c>
      <c r="O380" s="6">
        <f t="shared" si="61"/>
        <v>-69.564041000000003</v>
      </c>
    </row>
    <row r="381" spans="2:15" x14ac:dyDescent="0.25">
      <c r="B381">
        <v>14136666666.667</v>
      </c>
      <c r="C381">
        <v>-51.930176000000003</v>
      </c>
      <c r="D381">
        <v>-42.528561000000003</v>
      </c>
      <c r="F381" s="6">
        <f t="shared" si="62"/>
        <v>25.481444444444001</v>
      </c>
      <c r="G381" s="6">
        <f t="shared" si="60"/>
        <v>-50.991795000000003</v>
      </c>
      <c r="J381">
        <v>14136666666.667</v>
      </c>
      <c r="K381">
        <v>-60.213904999999997</v>
      </c>
      <c r="L381">
        <v>-49.513736999999999</v>
      </c>
      <c r="N381" s="6">
        <f t="shared" si="63"/>
        <v>25.481444444444001</v>
      </c>
      <c r="O381" s="6">
        <f t="shared" si="61"/>
        <v>-63.483822000000004</v>
      </c>
    </row>
    <row r="382" spans="2:15" x14ac:dyDescent="0.25">
      <c r="B382">
        <v>14773055555.556</v>
      </c>
      <c r="C382">
        <v>-54.648150999999999</v>
      </c>
      <c r="D382">
        <v>-45.243904000000001</v>
      </c>
      <c r="F382" s="6">
        <f t="shared" si="62"/>
        <v>26.610833333333002</v>
      </c>
      <c r="G382" s="6">
        <f t="shared" si="60"/>
        <v>-52.762214999999998</v>
      </c>
      <c r="J382">
        <v>14773055555.556</v>
      </c>
      <c r="K382">
        <v>-62.050468000000002</v>
      </c>
      <c r="L382">
        <v>-51.104607000000001</v>
      </c>
      <c r="N382" s="6">
        <f t="shared" si="63"/>
        <v>26.610833333333002</v>
      </c>
      <c r="O382" s="6">
        <f t="shared" si="61"/>
        <v>-57.271949999999997</v>
      </c>
    </row>
    <row r="383" spans="2:15" x14ac:dyDescent="0.25">
      <c r="B383">
        <v>15409444444.444</v>
      </c>
      <c r="C383">
        <v>-58.471007999999998</v>
      </c>
      <c r="D383">
        <v>-49.065528999999998</v>
      </c>
      <c r="F383" s="6">
        <f t="shared" si="62"/>
        <v>27.740222222222002</v>
      </c>
      <c r="G383" s="6">
        <f t="shared" si="60"/>
        <v>-54.662201000000003</v>
      </c>
      <c r="J383">
        <v>15409444444.444</v>
      </c>
      <c r="K383">
        <v>-62.619312000000001</v>
      </c>
      <c r="L383">
        <v>-51.939880000000002</v>
      </c>
      <c r="N383" s="6">
        <f t="shared" si="63"/>
        <v>27.740222222222002</v>
      </c>
      <c r="O383" s="6">
        <f t="shared" si="61"/>
        <v>-53.611618</v>
      </c>
    </row>
    <row r="384" spans="2:15" x14ac:dyDescent="0.25">
      <c r="B384">
        <v>16045833333.333</v>
      </c>
      <c r="C384">
        <v>-61.227581000000001</v>
      </c>
      <c r="D384">
        <v>-50.935799000000003</v>
      </c>
      <c r="F384" s="6">
        <f t="shared" si="62"/>
        <v>28.869611111110999</v>
      </c>
      <c r="G384" s="6">
        <f t="shared" si="60"/>
        <v>-53.753956000000002</v>
      </c>
      <c r="J384">
        <v>16045833333.333</v>
      </c>
      <c r="K384">
        <v>-62.007786000000003</v>
      </c>
      <c r="L384">
        <v>-51.301830000000002</v>
      </c>
      <c r="N384" s="6">
        <f t="shared" si="63"/>
        <v>28.869611111110999</v>
      </c>
      <c r="O384" s="6">
        <f t="shared" si="61"/>
        <v>-52.095455000000001</v>
      </c>
    </row>
    <row r="385" spans="2:16" x14ac:dyDescent="0.25">
      <c r="B385">
        <v>16682222222.222</v>
      </c>
      <c r="C385">
        <v>-59.783977999999998</v>
      </c>
      <c r="D385">
        <v>-48.435550999999997</v>
      </c>
      <c r="F385" s="6">
        <f t="shared" si="62"/>
        <v>29.998999999999999</v>
      </c>
      <c r="G385" s="6">
        <f t="shared" si="60"/>
        <v>-53.379517</v>
      </c>
      <c r="J385">
        <v>16682222222.222</v>
      </c>
      <c r="K385">
        <v>-58.704487</v>
      </c>
      <c r="L385">
        <v>-47.825161000000001</v>
      </c>
      <c r="N385" s="6">
        <f t="shared" si="63"/>
        <v>29.998999999999999</v>
      </c>
      <c r="O385" s="6">
        <f t="shared" si="61"/>
        <v>-58.370685999999999</v>
      </c>
    </row>
    <row r="386" spans="2:16" x14ac:dyDescent="0.25">
      <c r="B386">
        <v>17318611111.111</v>
      </c>
      <c r="C386">
        <v>-57.868256000000002</v>
      </c>
      <c r="D386">
        <v>-45.520747999999998</v>
      </c>
      <c r="F386" s="6" t="s">
        <v>25</v>
      </c>
      <c r="J386">
        <v>17318611111.111</v>
      </c>
      <c r="K386">
        <v>-61.427470999999997</v>
      </c>
      <c r="L386">
        <v>-50.249015999999997</v>
      </c>
      <c r="N386" s="6" t="s">
        <v>25</v>
      </c>
    </row>
    <row r="387" spans="2:16" x14ac:dyDescent="0.25">
      <c r="B387">
        <v>17955000000</v>
      </c>
      <c r="C387">
        <v>-56.451003999999998</v>
      </c>
      <c r="D387">
        <v>-43.074973999999997</v>
      </c>
      <c r="J387">
        <v>17955000000</v>
      </c>
      <c r="K387">
        <v>-61.460135999999999</v>
      </c>
      <c r="L387">
        <v>-49.094276000000001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4Ix3L dBc Log Mag(dB)</v>
      </c>
      <c r="H390" s="35">
        <v>4</v>
      </c>
      <c r="N390" s="6" t="s">
        <v>23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6.5</v>
      </c>
      <c r="G391" s="6">
        <f t="shared" si="64"/>
        <v>-58.289616000000002</v>
      </c>
      <c r="H391" s="36">
        <f>ABS(AVERAGE(G391:G409)-(H390-1)*20)</f>
        <v>115.31697663157894</v>
      </c>
      <c r="J391" t="s">
        <v>60</v>
      </c>
      <c r="N391" s="6">
        <f t="shared" ref="N391:N409" si="67">J417/1000000000</f>
        <v>6.5</v>
      </c>
      <c r="O391" s="6">
        <f t="shared" si="65"/>
        <v>-59.191153999999997</v>
      </c>
      <c r="P391" s="36">
        <f>ABS(AVERAGE(O391:O409)-(P390-1)*20)</f>
        <v>116.96161447368419</v>
      </c>
    </row>
    <row r="392" spans="2:16" x14ac:dyDescent="0.25">
      <c r="B392" t="s">
        <v>23</v>
      </c>
      <c r="C392" t="s">
        <v>166</v>
      </c>
      <c r="D392" t="s">
        <v>92</v>
      </c>
      <c r="F392" s="6">
        <f t="shared" si="66"/>
        <v>7.5277777777777999</v>
      </c>
      <c r="G392" s="6">
        <f t="shared" si="64"/>
        <v>-56.832169</v>
      </c>
      <c r="J392" t="s">
        <v>23</v>
      </c>
      <c r="K392" t="s">
        <v>166</v>
      </c>
      <c r="L392" t="s">
        <v>92</v>
      </c>
      <c r="N392" s="6">
        <f t="shared" si="67"/>
        <v>7.5277777777777999</v>
      </c>
      <c r="O392" s="6">
        <f t="shared" si="65"/>
        <v>-60.389744</v>
      </c>
    </row>
    <row r="393" spans="2:16" x14ac:dyDescent="0.25">
      <c r="B393">
        <v>9670000000</v>
      </c>
      <c r="C393">
        <v>-61.534187000000003</v>
      </c>
      <c r="D393">
        <v>-55.188640999999997</v>
      </c>
      <c r="F393" s="6">
        <f t="shared" si="66"/>
        <v>8.5555555555555998</v>
      </c>
      <c r="G393" s="6">
        <f t="shared" si="64"/>
        <v>-58.600543999999999</v>
      </c>
      <c r="J393">
        <v>9670000000</v>
      </c>
      <c r="K393">
        <v>-66.863242999999997</v>
      </c>
      <c r="L393">
        <v>-58.585335000000001</v>
      </c>
      <c r="N393" s="6">
        <f t="shared" si="67"/>
        <v>8.5555555555555998</v>
      </c>
      <c r="O393" s="6">
        <f t="shared" si="65"/>
        <v>-65.330298999999997</v>
      </c>
    </row>
    <row r="394" spans="2:16" x14ac:dyDescent="0.25">
      <c r="B394">
        <v>10799388888.889</v>
      </c>
      <c r="C394">
        <v>-62.612082999999998</v>
      </c>
      <c r="D394">
        <v>-56.462307000000003</v>
      </c>
      <c r="F394" s="6">
        <f t="shared" si="66"/>
        <v>9.5833333333333002</v>
      </c>
      <c r="G394" s="6">
        <f t="shared" si="64"/>
        <v>-56.805045999999997</v>
      </c>
      <c r="J394">
        <v>10799388888.889</v>
      </c>
      <c r="K394">
        <v>-69.598938000000004</v>
      </c>
      <c r="L394">
        <v>-61.468609000000001</v>
      </c>
      <c r="N394" s="6">
        <f t="shared" si="67"/>
        <v>9.5833333333333002</v>
      </c>
      <c r="O394" s="6">
        <f t="shared" si="65"/>
        <v>-63.02758</v>
      </c>
    </row>
    <row r="395" spans="2:16" x14ac:dyDescent="0.25">
      <c r="B395">
        <v>11928777777.778</v>
      </c>
      <c r="C395">
        <v>-63.331009000000002</v>
      </c>
      <c r="D395">
        <v>-57.209778</v>
      </c>
      <c r="F395" s="6">
        <f t="shared" si="66"/>
        <v>10.611111111111001</v>
      </c>
      <c r="G395" s="6">
        <f t="shared" si="64"/>
        <v>-55.057121000000002</v>
      </c>
      <c r="J395">
        <v>11928777777.778</v>
      </c>
      <c r="K395">
        <v>-70.684646999999998</v>
      </c>
      <c r="L395">
        <v>-62.478481000000002</v>
      </c>
      <c r="N395" s="6">
        <f t="shared" si="67"/>
        <v>10.611111111111001</v>
      </c>
      <c r="O395" s="6">
        <f t="shared" si="65"/>
        <v>-61.626185999999997</v>
      </c>
    </row>
    <row r="396" spans="2:16" x14ac:dyDescent="0.25">
      <c r="B396">
        <v>13058166666.667</v>
      </c>
      <c r="C396">
        <v>-60.776038999999997</v>
      </c>
      <c r="D396">
        <v>-54.463608000000001</v>
      </c>
      <c r="F396" s="6">
        <f t="shared" si="66"/>
        <v>11.638888888888999</v>
      </c>
      <c r="G396" s="6">
        <f t="shared" si="64"/>
        <v>-57.239100999999998</v>
      </c>
      <c r="J396">
        <v>13058166666.667</v>
      </c>
      <c r="K396">
        <v>-62.519016000000001</v>
      </c>
      <c r="L396">
        <v>-54.086768999999997</v>
      </c>
      <c r="N396" s="6">
        <f t="shared" si="67"/>
        <v>11.638888888888999</v>
      </c>
      <c r="O396" s="6">
        <f t="shared" si="65"/>
        <v>-62.194144999999999</v>
      </c>
    </row>
    <row r="397" spans="2:16" x14ac:dyDescent="0.25">
      <c r="B397">
        <v>14187555555.556</v>
      </c>
      <c r="C397">
        <v>-58.087296000000002</v>
      </c>
      <c r="D397">
        <v>-51.468052</v>
      </c>
      <c r="F397" s="6">
        <f t="shared" si="66"/>
        <v>12.666666666667</v>
      </c>
      <c r="G397" s="6">
        <f t="shared" si="64"/>
        <v>-53.708843000000002</v>
      </c>
      <c r="J397">
        <v>14187555555.556</v>
      </c>
      <c r="K397">
        <v>-59.338928000000003</v>
      </c>
      <c r="L397">
        <v>-50.775528000000001</v>
      </c>
      <c r="N397" s="6">
        <f t="shared" si="67"/>
        <v>12.666666666667</v>
      </c>
      <c r="O397" s="6">
        <f t="shared" si="65"/>
        <v>-64.623451000000003</v>
      </c>
    </row>
    <row r="398" spans="2:16" x14ac:dyDescent="0.25">
      <c r="B398">
        <v>15316944444.444</v>
      </c>
      <c r="C398">
        <v>-59.782851999999998</v>
      </c>
      <c r="D398">
        <v>-53.286448999999998</v>
      </c>
      <c r="F398" s="6">
        <f t="shared" si="66"/>
        <v>13.694444444444001</v>
      </c>
      <c r="G398" s="6">
        <f t="shared" si="64"/>
        <v>-52.329453000000001</v>
      </c>
      <c r="J398">
        <v>15316944444.444</v>
      </c>
      <c r="K398">
        <v>-66.229293999999996</v>
      </c>
      <c r="L398">
        <v>-57.683909999999997</v>
      </c>
      <c r="N398" s="6">
        <f t="shared" si="67"/>
        <v>13.694444444444001</v>
      </c>
      <c r="O398" s="6">
        <f t="shared" si="65"/>
        <v>-65.966498999999999</v>
      </c>
    </row>
    <row r="399" spans="2:16" x14ac:dyDescent="0.25">
      <c r="B399">
        <v>16446333333.333</v>
      </c>
      <c r="C399">
        <v>-59.915951</v>
      </c>
      <c r="D399">
        <v>-53.137608</v>
      </c>
      <c r="F399" s="6">
        <f t="shared" si="66"/>
        <v>14.722222222221999</v>
      </c>
      <c r="G399" s="6">
        <f t="shared" si="64"/>
        <v>-53.550109999999997</v>
      </c>
      <c r="J399">
        <v>16446333333.333</v>
      </c>
      <c r="K399">
        <v>-77.927413999999999</v>
      </c>
      <c r="L399">
        <v>-69.259743</v>
      </c>
      <c r="N399" s="6">
        <f t="shared" si="67"/>
        <v>14.722222222221999</v>
      </c>
      <c r="O399" s="6">
        <f t="shared" si="65"/>
        <v>-56.529769999999999</v>
      </c>
    </row>
    <row r="400" spans="2:16" x14ac:dyDescent="0.25">
      <c r="B400">
        <v>17575722222.222</v>
      </c>
      <c r="C400">
        <v>-59.600760999999999</v>
      </c>
      <c r="D400">
        <v>-52.211894999999998</v>
      </c>
      <c r="F400" s="6">
        <f t="shared" si="66"/>
        <v>15.75</v>
      </c>
      <c r="G400" s="6">
        <f t="shared" si="64"/>
        <v>-53.180847</v>
      </c>
      <c r="J400">
        <v>17575722222.222</v>
      </c>
      <c r="K400">
        <v>-69.024558999999996</v>
      </c>
      <c r="L400">
        <v>-59.952697999999998</v>
      </c>
      <c r="N400" s="6">
        <f t="shared" si="67"/>
        <v>15.75</v>
      </c>
      <c r="O400" s="6">
        <f t="shared" si="65"/>
        <v>-53.838439999999999</v>
      </c>
    </row>
    <row r="401" spans="2:16" x14ac:dyDescent="0.25">
      <c r="B401">
        <v>18705111111.111</v>
      </c>
      <c r="C401">
        <v>-61.519858999999997</v>
      </c>
      <c r="D401">
        <v>-53.812762999999997</v>
      </c>
      <c r="F401" s="6">
        <f t="shared" si="66"/>
        <v>16.777777777777999</v>
      </c>
      <c r="G401" s="6">
        <f t="shared" si="64"/>
        <v>-53.950088999999998</v>
      </c>
      <c r="J401">
        <v>18705111111.111</v>
      </c>
      <c r="K401">
        <v>-62.782184999999998</v>
      </c>
      <c r="L401">
        <v>-53.720249000000003</v>
      </c>
      <c r="N401" s="6">
        <f t="shared" si="67"/>
        <v>16.777777777777999</v>
      </c>
      <c r="O401" s="6">
        <f t="shared" si="65"/>
        <v>-52.615307000000001</v>
      </c>
    </row>
    <row r="402" spans="2:16" x14ac:dyDescent="0.25">
      <c r="B402">
        <v>19834500000</v>
      </c>
      <c r="C402">
        <v>-59.190944999999999</v>
      </c>
      <c r="D402">
        <v>-50.447563000000002</v>
      </c>
      <c r="F402" s="6">
        <f t="shared" si="66"/>
        <v>17.805555555556001</v>
      </c>
      <c r="G402" s="6">
        <f t="shared" si="64"/>
        <v>-51.733181000000002</v>
      </c>
      <c r="J402">
        <v>19834500000</v>
      </c>
      <c r="K402">
        <v>-63.754925</v>
      </c>
      <c r="L402">
        <v>-54.379902000000001</v>
      </c>
      <c r="N402" s="6">
        <f t="shared" si="67"/>
        <v>17.805555555556001</v>
      </c>
      <c r="O402" s="6">
        <f t="shared" si="65"/>
        <v>-53.240924999999997</v>
      </c>
    </row>
    <row r="403" spans="2:16" x14ac:dyDescent="0.25">
      <c r="B403">
        <v>20963888888.889</v>
      </c>
      <c r="C403">
        <v>-60.438946000000001</v>
      </c>
      <c r="D403">
        <v>-51.021251999999997</v>
      </c>
      <c r="F403" s="6">
        <f t="shared" si="66"/>
        <v>18.833333333333002</v>
      </c>
      <c r="G403" s="6">
        <f t="shared" si="64"/>
        <v>-52.446415000000002</v>
      </c>
      <c r="J403">
        <v>20963888888.889</v>
      </c>
      <c r="K403">
        <v>-73.080673000000004</v>
      </c>
      <c r="L403">
        <v>-63.010669999999998</v>
      </c>
      <c r="N403" s="6">
        <f t="shared" si="67"/>
        <v>18.833333333333002</v>
      </c>
      <c r="O403" s="6">
        <f t="shared" si="65"/>
        <v>-53.822102000000001</v>
      </c>
    </row>
    <row r="404" spans="2:16" x14ac:dyDescent="0.25">
      <c r="B404">
        <v>22093277777.778</v>
      </c>
      <c r="C404">
        <v>-63.399281000000002</v>
      </c>
      <c r="D404">
        <v>-53.889541999999999</v>
      </c>
      <c r="F404" s="6">
        <f t="shared" si="66"/>
        <v>19.861111111111001</v>
      </c>
      <c r="G404" s="6">
        <f t="shared" si="64"/>
        <v>-57.533313999999997</v>
      </c>
      <c r="J404">
        <v>22093277777.778</v>
      </c>
      <c r="K404">
        <v>-68.535515000000004</v>
      </c>
      <c r="L404">
        <v>-57.961509999999997</v>
      </c>
      <c r="N404" s="6">
        <f t="shared" si="67"/>
        <v>19.861111111111001</v>
      </c>
      <c r="O404" s="6">
        <f t="shared" si="65"/>
        <v>-56.313350999999997</v>
      </c>
    </row>
    <row r="405" spans="2:16" x14ac:dyDescent="0.25">
      <c r="B405">
        <v>23222666666.667</v>
      </c>
      <c r="C405">
        <v>-60.832638000000003</v>
      </c>
      <c r="D405">
        <v>-51.431023000000003</v>
      </c>
      <c r="F405" s="6">
        <f t="shared" si="66"/>
        <v>20.888888888888999</v>
      </c>
      <c r="G405" s="6">
        <f t="shared" si="64"/>
        <v>-61.760390999999998</v>
      </c>
      <c r="J405">
        <v>23222666666.667</v>
      </c>
      <c r="K405">
        <v>-63.845379000000001</v>
      </c>
      <c r="L405">
        <v>-53.145209999999999</v>
      </c>
      <c r="N405" s="6">
        <f t="shared" si="67"/>
        <v>20.888888888888999</v>
      </c>
      <c r="O405" s="6">
        <f t="shared" si="65"/>
        <v>-55.976345000000002</v>
      </c>
    </row>
    <row r="406" spans="2:16" x14ac:dyDescent="0.25">
      <c r="B406">
        <v>24352055555.556</v>
      </c>
      <c r="C406">
        <v>-58.012421000000003</v>
      </c>
      <c r="D406">
        <v>-48.608173000000001</v>
      </c>
      <c r="F406" s="6">
        <f t="shared" si="66"/>
        <v>21.916666666666998</v>
      </c>
      <c r="G406" s="6">
        <f t="shared" si="64"/>
        <v>-58.672649</v>
      </c>
      <c r="J406">
        <v>24352055555.556</v>
      </c>
      <c r="K406">
        <v>-80.509902999999994</v>
      </c>
      <c r="L406">
        <v>-69.564041000000003</v>
      </c>
      <c r="N406" s="6">
        <f t="shared" si="67"/>
        <v>21.916666666666998</v>
      </c>
      <c r="O406" s="6">
        <f t="shared" si="65"/>
        <v>-52.461792000000003</v>
      </c>
    </row>
    <row r="407" spans="2:16" x14ac:dyDescent="0.25">
      <c r="B407">
        <v>25481444444.444</v>
      </c>
      <c r="C407">
        <v>-60.397274000000003</v>
      </c>
      <c r="D407">
        <v>-50.991795000000003</v>
      </c>
      <c r="F407" s="6">
        <f t="shared" si="66"/>
        <v>22.944444444443999</v>
      </c>
      <c r="G407" s="6">
        <f t="shared" si="64"/>
        <v>-54.123283000000001</v>
      </c>
      <c r="J407">
        <v>25481444444.444</v>
      </c>
      <c r="K407">
        <v>-74.163253999999995</v>
      </c>
      <c r="L407">
        <v>-63.483822000000004</v>
      </c>
      <c r="N407" s="6">
        <f t="shared" si="67"/>
        <v>22.944444444443999</v>
      </c>
      <c r="O407" s="6">
        <f t="shared" si="65"/>
        <v>-51.567383</v>
      </c>
    </row>
    <row r="408" spans="2:16" x14ac:dyDescent="0.25">
      <c r="B408">
        <v>26610833333.333</v>
      </c>
      <c r="C408">
        <v>-63.053992999999998</v>
      </c>
      <c r="D408">
        <v>-52.762214999999998</v>
      </c>
      <c r="F408" s="6">
        <f t="shared" si="66"/>
        <v>23.972222222222001</v>
      </c>
      <c r="G408" s="6">
        <f t="shared" si="64"/>
        <v>-51.279598</v>
      </c>
      <c r="J408">
        <v>26610833333.333</v>
      </c>
      <c r="K408">
        <v>-67.977905000000007</v>
      </c>
      <c r="L408">
        <v>-57.271949999999997</v>
      </c>
      <c r="N408" s="6">
        <f t="shared" si="67"/>
        <v>23.972222222222001</v>
      </c>
      <c r="O408" s="6">
        <f t="shared" si="65"/>
        <v>-47.991146000000001</v>
      </c>
    </row>
    <row r="409" spans="2:16" x14ac:dyDescent="0.25">
      <c r="B409">
        <v>27740222222.222</v>
      </c>
      <c r="C409">
        <v>-66.010627999999997</v>
      </c>
      <c r="D409">
        <v>-54.662201000000003</v>
      </c>
      <c r="F409" s="6">
        <f t="shared" si="66"/>
        <v>25</v>
      </c>
      <c r="G409" s="6">
        <f t="shared" si="64"/>
        <v>-53.930785999999998</v>
      </c>
      <c r="J409">
        <v>27740222222.222</v>
      </c>
      <c r="K409">
        <v>-64.490943999999999</v>
      </c>
      <c r="L409">
        <v>-53.611618</v>
      </c>
      <c r="N409" s="6">
        <f t="shared" si="67"/>
        <v>25</v>
      </c>
      <c r="O409" s="6">
        <f t="shared" si="65"/>
        <v>-45.565055999999998</v>
      </c>
    </row>
    <row r="410" spans="2:16" x14ac:dyDescent="0.25">
      <c r="B410">
        <v>28869611111.111</v>
      </c>
      <c r="C410">
        <v>-66.101462999999995</v>
      </c>
      <c r="D410">
        <v>-53.753956000000002</v>
      </c>
      <c r="F410" s="6" t="s">
        <v>25</v>
      </c>
      <c r="J410">
        <v>28869611111.111</v>
      </c>
      <c r="K410">
        <v>-63.273910999999998</v>
      </c>
      <c r="L410">
        <v>-52.095455000000001</v>
      </c>
      <c r="N410" s="6" t="s">
        <v>25</v>
      </c>
    </row>
    <row r="411" spans="2:16" x14ac:dyDescent="0.25">
      <c r="B411">
        <v>29999000000</v>
      </c>
      <c r="C411">
        <v>-66.755547000000007</v>
      </c>
      <c r="D411">
        <v>-53.379517</v>
      </c>
      <c r="J411">
        <v>29999000000</v>
      </c>
      <c r="K411">
        <v>-70.736548999999997</v>
      </c>
      <c r="L411">
        <v>-58.370685999999999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4Ix4L dBc Log Mag(dB)</v>
      </c>
      <c r="H414" s="35">
        <v>4</v>
      </c>
      <c r="N414" s="6" t="s">
        <v>23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8.0239999999999991</v>
      </c>
      <c r="G415" s="6">
        <f t="shared" si="68"/>
        <v>-55.135669999999998</v>
      </c>
      <c r="H415" s="36">
        <f>ABS(AVERAGE(G415:G433)-(H414-1)*20)</f>
        <v>120.91875215789474</v>
      </c>
      <c r="J415" t="s">
        <v>62</v>
      </c>
      <c r="N415" s="6">
        <f t="shared" ref="N415:N433" si="71">J441/1000000000</f>
        <v>8.0239999999999991</v>
      </c>
      <c r="O415" s="6">
        <f t="shared" si="69"/>
        <v>-53.640487999999998</v>
      </c>
      <c r="P415" s="36">
        <f>ABS(AVERAGE(O415:O433)-(P414-1)*20)</f>
        <v>117.15578436842105</v>
      </c>
    </row>
    <row r="416" spans="2:16" x14ac:dyDescent="0.25">
      <c r="B416" t="s">
        <v>23</v>
      </c>
      <c r="C416" t="s">
        <v>167</v>
      </c>
      <c r="D416" t="s">
        <v>93</v>
      </c>
      <c r="F416" s="6">
        <f t="shared" si="70"/>
        <v>9.2448333333333004</v>
      </c>
      <c r="G416" s="6">
        <f t="shared" si="68"/>
        <v>-55.534858999999997</v>
      </c>
      <c r="J416" t="s">
        <v>23</v>
      </c>
      <c r="K416" t="s">
        <v>167</v>
      </c>
      <c r="L416" t="s">
        <v>93</v>
      </c>
      <c r="N416" s="6">
        <f t="shared" si="71"/>
        <v>9.2448333333333004</v>
      </c>
      <c r="O416" s="6">
        <f t="shared" si="69"/>
        <v>-52.439315999999998</v>
      </c>
    </row>
    <row r="417" spans="2:15" x14ac:dyDescent="0.25">
      <c r="B417">
        <v>6500000000</v>
      </c>
      <c r="C417">
        <v>-64.635161999999994</v>
      </c>
      <c r="D417">
        <v>-58.289616000000002</v>
      </c>
      <c r="F417" s="6">
        <f t="shared" si="70"/>
        <v>10.465666666667</v>
      </c>
      <c r="G417" s="6">
        <f t="shared" si="68"/>
        <v>-58.526699000000001</v>
      </c>
      <c r="J417">
        <v>6500000000</v>
      </c>
      <c r="K417">
        <v>-67.469063000000006</v>
      </c>
      <c r="L417">
        <v>-59.191153999999997</v>
      </c>
      <c r="N417" s="6">
        <f t="shared" si="71"/>
        <v>10.465666666667</v>
      </c>
      <c r="O417" s="6">
        <f t="shared" si="69"/>
        <v>-53.570079999999997</v>
      </c>
    </row>
    <row r="418" spans="2:15" x14ac:dyDescent="0.25">
      <c r="B418">
        <v>7527777777.7777996</v>
      </c>
      <c r="C418">
        <v>-62.981949</v>
      </c>
      <c r="D418">
        <v>-56.832169</v>
      </c>
      <c r="F418" s="6">
        <f t="shared" si="70"/>
        <v>11.686500000000001</v>
      </c>
      <c r="G418" s="6">
        <f t="shared" si="68"/>
        <v>-72.245223999999993</v>
      </c>
      <c r="J418">
        <v>7527777777.7777996</v>
      </c>
      <c r="K418">
        <v>-68.520072999999996</v>
      </c>
      <c r="L418">
        <v>-60.389744</v>
      </c>
      <c r="N418" s="6">
        <f t="shared" si="71"/>
        <v>11.686500000000001</v>
      </c>
      <c r="O418" s="6">
        <f t="shared" si="69"/>
        <v>-57.138221999999999</v>
      </c>
    </row>
    <row r="419" spans="2:15" x14ac:dyDescent="0.25">
      <c r="B419">
        <v>8555555555.5556002</v>
      </c>
      <c r="C419">
        <v>-64.721771000000004</v>
      </c>
      <c r="D419">
        <v>-58.600543999999999</v>
      </c>
      <c r="F419" s="6">
        <f t="shared" si="70"/>
        <v>12.907333333333</v>
      </c>
      <c r="G419" s="6">
        <f t="shared" si="68"/>
        <v>-76.704155</v>
      </c>
      <c r="J419">
        <v>8555555555.5556002</v>
      </c>
      <c r="K419">
        <v>-73.536461000000003</v>
      </c>
      <c r="L419">
        <v>-65.330298999999997</v>
      </c>
      <c r="N419" s="6">
        <f t="shared" si="71"/>
        <v>12.907333333333</v>
      </c>
      <c r="O419" s="6">
        <f t="shared" si="69"/>
        <v>-58.089469999999999</v>
      </c>
    </row>
    <row r="420" spans="2:15" x14ac:dyDescent="0.25">
      <c r="B420">
        <v>9583333333.3332996</v>
      </c>
      <c r="C420">
        <v>-63.117480999999998</v>
      </c>
      <c r="D420">
        <v>-56.805045999999997</v>
      </c>
      <c r="F420" s="6">
        <f t="shared" si="70"/>
        <v>14.128166666666999</v>
      </c>
      <c r="G420" s="6">
        <f t="shared" si="68"/>
        <v>-65.077788999999996</v>
      </c>
      <c r="J420">
        <v>9583333333.3332996</v>
      </c>
      <c r="K420">
        <v>-71.459830999999994</v>
      </c>
      <c r="L420">
        <v>-63.02758</v>
      </c>
      <c r="N420" s="6">
        <f t="shared" si="71"/>
        <v>14.128166666666999</v>
      </c>
      <c r="O420" s="6">
        <f t="shared" si="69"/>
        <v>-54.58905</v>
      </c>
    </row>
    <row r="421" spans="2:15" x14ac:dyDescent="0.25">
      <c r="B421">
        <v>10611111111.111</v>
      </c>
      <c r="C421">
        <v>-61.676364999999997</v>
      </c>
      <c r="D421">
        <v>-55.057121000000002</v>
      </c>
      <c r="F421" s="6">
        <f t="shared" si="70"/>
        <v>15.349</v>
      </c>
      <c r="G421" s="6">
        <f t="shared" si="68"/>
        <v>-68.205382999999998</v>
      </c>
      <c r="J421">
        <v>10611111111.111</v>
      </c>
      <c r="K421">
        <v>-70.189582999999999</v>
      </c>
      <c r="L421">
        <v>-61.626185999999997</v>
      </c>
      <c r="N421" s="6">
        <f t="shared" si="71"/>
        <v>15.349</v>
      </c>
      <c r="O421" s="6">
        <f t="shared" si="69"/>
        <v>-53.583542000000001</v>
      </c>
    </row>
    <row r="422" spans="2:15" x14ac:dyDescent="0.25">
      <c r="B422">
        <v>11638888888.889</v>
      </c>
      <c r="C422">
        <v>-63.735503999999999</v>
      </c>
      <c r="D422">
        <v>-57.239100999999998</v>
      </c>
      <c r="F422" s="6">
        <f t="shared" si="70"/>
        <v>16.569833333333001</v>
      </c>
      <c r="G422" s="6">
        <f t="shared" si="68"/>
        <v>-66.087074000000001</v>
      </c>
      <c r="J422">
        <v>11638888888.889</v>
      </c>
      <c r="K422">
        <v>-70.739531999999997</v>
      </c>
      <c r="L422">
        <v>-62.194144999999999</v>
      </c>
      <c r="N422" s="6">
        <f t="shared" si="71"/>
        <v>16.569833333333001</v>
      </c>
      <c r="O422" s="6">
        <f t="shared" si="69"/>
        <v>-54.717402999999997</v>
      </c>
    </row>
    <row r="423" spans="2:15" x14ac:dyDescent="0.25">
      <c r="B423">
        <v>12666666666.667</v>
      </c>
      <c r="C423">
        <v>-60.487186000000001</v>
      </c>
      <c r="D423">
        <v>-53.708843000000002</v>
      </c>
      <c r="F423" s="6">
        <f t="shared" si="70"/>
        <v>17.790666666667001</v>
      </c>
      <c r="G423" s="6">
        <f t="shared" si="68"/>
        <v>-61.241444000000001</v>
      </c>
      <c r="J423">
        <v>12666666666.667</v>
      </c>
      <c r="K423">
        <v>-73.291122000000001</v>
      </c>
      <c r="L423">
        <v>-64.623451000000003</v>
      </c>
      <c r="N423" s="6">
        <f t="shared" si="71"/>
        <v>17.790666666667001</v>
      </c>
      <c r="O423" s="6">
        <f t="shared" si="69"/>
        <v>-56.660018999999998</v>
      </c>
    </row>
    <row r="424" spans="2:15" x14ac:dyDescent="0.25">
      <c r="B424">
        <v>13694444444.444</v>
      </c>
      <c r="C424">
        <v>-59.718322999999998</v>
      </c>
      <c r="D424">
        <v>-52.329453000000001</v>
      </c>
      <c r="F424" s="6">
        <f t="shared" si="70"/>
        <v>19.011500000000002</v>
      </c>
      <c r="G424" s="6">
        <f t="shared" si="68"/>
        <v>-61.335025999999999</v>
      </c>
      <c r="J424">
        <v>13694444444.444</v>
      </c>
      <c r="K424">
        <v>-75.038360999999995</v>
      </c>
      <c r="L424">
        <v>-65.966498999999999</v>
      </c>
      <c r="N424" s="6">
        <f t="shared" si="71"/>
        <v>19.011500000000002</v>
      </c>
      <c r="O424" s="6">
        <f t="shared" si="69"/>
        <v>-57.121887000000001</v>
      </c>
    </row>
    <row r="425" spans="2:15" x14ac:dyDescent="0.25">
      <c r="B425">
        <v>14722222222.222</v>
      </c>
      <c r="C425">
        <v>-61.257205999999996</v>
      </c>
      <c r="D425">
        <v>-53.550109999999997</v>
      </c>
      <c r="F425" s="6">
        <f t="shared" si="70"/>
        <v>20.232333333332999</v>
      </c>
      <c r="G425" s="6">
        <f t="shared" si="68"/>
        <v>-63.195006999999997</v>
      </c>
      <c r="J425">
        <v>14722222222.222</v>
      </c>
      <c r="K425">
        <v>-65.591705000000005</v>
      </c>
      <c r="L425">
        <v>-56.529769999999999</v>
      </c>
      <c r="N425" s="6">
        <f t="shared" si="71"/>
        <v>20.232333333332999</v>
      </c>
      <c r="O425" s="6">
        <f t="shared" si="69"/>
        <v>-60.922423999999999</v>
      </c>
    </row>
    <row r="426" spans="2:15" x14ac:dyDescent="0.25">
      <c r="B426">
        <v>15750000000</v>
      </c>
      <c r="C426">
        <v>-61.924228999999997</v>
      </c>
      <c r="D426">
        <v>-53.180847</v>
      </c>
      <c r="F426" s="6">
        <f t="shared" si="70"/>
        <v>21.453166666666998</v>
      </c>
      <c r="G426" s="6">
        <f t="shared" si="68"/>
        <v>-59.167228999999999</v>
      </c>
      <c r="J426">
        <v>15750000000</v>
      </c>
      <c r="K426">
        <v>-63.213459</v>
      </c>
      <c r="L426">
        <v>-53.838439999999999</v>
      </c>
      <c r="N426" s="6">
        <f t="shared" si="71"/>
        <v>21.453166666666998</v>
      </c>
      <c r="O426" s="6">
        <f t="shared" si="69"/>
        <v>-66.123588999999996</v>
      </c>
    </row>
    <row r="427" spans="2:15" x14ac:dyDescent="0.25">
      <c r="B427">
        <v>16777777777.778</v>
      </c>
      <c r="C427">
        <v>-63.367783000000003</v>
      </c>
      <c r="D427">
        <v>-53.950088999999998</v>
      </c>
      <c r="F427" s="6">
        <f t="shared" si="70"/>
        <v>22.673999999999999</v>
      </c>
      <c r="G427" s="6">
        <f t="shared" si="68"/>
        <v>-57.206538999999999</v>
      </c>
      <c r="J427">
        <v>16777777777.778</v>
      </c>
      <c r="K427">
        <v>-62.685310000000001</v>
      </c>
      <c r="L427">
        <v>-52.615307000000001</v>
      </c>
      <c r="N427" s="6">
        <f t="shared" si="71"/>
        <v>22.673999999999999</v>
      </c>
      <c r="O427" s="6">
        <f t="shared" si="69"/>
        <v>-65.561592000000005</v>
      </c>
    </row>
    <row r="428" spans="2:15" x14ac:dyDescent="0.25">
      <c r="B428">
        <v>17805555555.556</v>
      </c>
      <c r="C428">
        <v>-61.242919999999998</v>
      </c>
      <c r="D428">
        <v>-51.733181000000002</v>
      </c>
      <c r="F428" s="6">
        <f t="shared" si="70"/>
        <v>23.894833333333001</v>
      </c>
      <c r="G428" s="6">
        <f t="shared" si="68"/>
        <v>-57.069923000000003</v>
      </c>
      <c r="J428">
        <v>17805555555.556</v>
      </c>
      <c r="K428">
        <v>-63.814929999999997</v>
      </c>
      <c r="L428">
        <v>-53.240924999999997</v>
      </c>
      <c r="N428" s="6">
        <f t="shared" si="71"/>
        <v>23.894833333333001</v>
      </c>
      <c r="O428" s="6">
        <f t="shared" si="69"/>
        <v>-56.643852000000003</v>
      </c>
    </row>
    <row r="429" spans="2:15" x14ac:dyDescent="0.25">
      <c r="B429">
        <v>18833333333.333</v>
      </c>
      <c r="C429">
        <v>-61.848030000000001</v>
      </c>
      <c r="D429">
        <v>-52.446415000000002</v>
      </c>
      <c r="F429" s="6">
        <f t="shared" si="70"/>
        <v>25.115666666667</v>
      </c>
      <c r="G429" s="6">
        <f t="shared" si="68"/>
        <v>-57.068767999999999</v>
      </c>
      <c r="J429">
        <v>18833333333.333</v>
      </c>
      <c r="K429">
        <v>-64.522270000000006</v>
      </c>
      <c r="L429">
        <v>-53.822102000000001</v>
      </c>
      <c r="N429" s="6">
        <f t="shared" si="71"/>
        <v>25.115666666667</v>
      </c>
      <c r="O429" s="6">
        <f t="shared" si="69"/>
        <v>-52.457554000000002</v>
      </c>
    </row>
    <row r="430" spans="2:15" x14ac:dyDescent="0.25">
      <c r="B430">
        <v>19861111111.111</v>
      </c>
      <c r="C430">
        <v>-66.937561000000002</v>
      </c>
      <c r="D430">
        <v>-57.533313999999997</v>
      </c>
      <c r="F430" s="6">
        <f t="shared" si="70"/>
        <v>26.336500000000001</v>
      </c>
      <c r="G430" s="6">
        <f t="shared" si="68"/>
        <v>-56.913494</v>
      </c>
      <c r="J430">
        <v>19861111111.111</v>
      </c>
      <c r="K430">
        <v>-67.259208999999998</v>
      </c>
      <c r="L430">
        <v>-56.313350999999997</v>
      </c>
      <c r="N430" s="6">
        <f t="shared" si="71"/>
        <v>26.336500000000001</v>
      </c>
      <c r="O430" s="6">
        <f t="shared" si="69"/>
        <v>-50.948115999999999</v>
      </c>
    </row>
    <row r="431" spans="2:15" x14ac:dyDescent="0.25">
      <c r="B431">
        <v>20888888888.889</v>
      </c>
      <c r="C431">
        <v>-71.165870999999996</v>
      </c>
      <c r="D431">
        <v>-61.760390999999998</v>
      </c>
      <c r="F431" s="6">
        <f t="shared" si="70"/>
        <v>27.557333333333002</v>
      </c>
      <c r="G431" s="6">
        <f t="shared" si="68"/>
        <v>-56.305168000000002</v>
      </c>
      <c r="J431">
        <v>20888888888.889</v>
      </c>
      <c r="K431">
        <v>-66.655777</v>
      </c>
      <c r="L431">
        <v>-55.976345000000002</v>
      </c>
      <c r="N431" s="6">
        <f t="shared" si="71"/>
        <v>27.557333333333002</v>
      </c>
      <c r="O431" s="6">
        <f t="shared" si="69"/>
        <v>-55.389220999999999</v>
      </c>
    </row>
    <row r="432" spans="2:15" x14ac:dyDescent="0.25">
      <c r="B432">
        <v>21916666666.667</v>
      </c>
      <c r="C432">
        <v>-68.964432000000002</v>
      </c>
      <c r="D432">
        <v>-58.672649</v>
      </c>
      <c r="F432" s="6">
        <f t="shared" si="70"/>
        <v>28.778166666667001</v>
      </c>
      <c r="G432" s="6">
        <f t="shared" si="68"/>
        <v>-56.369838999999999</v>
      </c>
      <c r="J432">
        <v>21916666666.667</v>
      </c>
      <c r="K432">
        <v>-63.167746999999999</v>
      </c>
      <c r="L432">
        <v>-52.461792000000003</v>
      </c>
      <c r="N432" s="6">
        <f t="shared" si="71"/>
        <v>28.778166666667001</v>
      </c>
      <c r="O432" s="6">
        <f t="shared" si="69"/>
        <v>-62.524776000000003</v>
      </c>
    </row>
    <row r="433" spans="2:16" x14ac:dyDescent="0.25">
      <c r="B433">
        <v>22944444444.444</v>
      </c>
      <c r="C433">
        <v>-65.471710000000002</v>
      </c>
      <c r="D433">
        <v>-54.123283000000001</v>
      </c>
      <c r="F433" s="6">
        <f t="shared" si="70"/>
        <v>29.998999999999999</v>
      </c>
      <c r="G433" s="6">
        <f t="shared" si="68"/>
        <v>-54.067000999999998</v>
      </c>
      <c r="J433">
        <v>22944444444.444</v>
      </c>
      <c r="K433">
        <v>-62.446705000000001</v>
      </c>
      <c r="L433">
        <v>-51.567383</v>
      </c>
      <c r="N433" s="6">
        <f t="shared" si="71"/>
        <v>29.998999999999999</v>
      </c>
      <c r="O433" s="6">
        <f t="shared" si="69"/>
        <v>-63.839302000000004</v>
      </c>
    </row>
    <row r="434" spans="2:16" x14ac:dyDescent="0.25">
      <c r="B434">
        <v>23972222222.222</v>
      </c>
      <c r="C434">
        <v>-63.627105999999998</v>
      </c>
      <c r="D434">
        <v>-51.279598</v>
      </c>
      <c r="F434" s="6" t="s">
        <v>25</v>
      </c>
      <c r="J434">
        <v>23972222222.222</v>
      </c>
      <c r="K434">
        <v>-59.169601</v>
      </c>
      <c r="L434">
        <v>-47.991146000000001</v>
      </c>
      <c r="N434" s="6" t="s">
        <v>25</v>
      </c>
    </row>
    <row r="435" spans="2:16" x14ac:dyDescent="0.25">
      <c r="B435">
        <v>25000000000</v>
      </c>
      <c r="C435">
        <v>-67.306815999999998</v>
      </c>
      <c r="D435">
        <v>-53.930785999999998</v>
      </c>
      <c r="J435">
        <v>25000000000</v>
      </c>
      <c r="K435">
        <v>-57.930916000000003</v>
      </c>
      <c r="L435">
        <v>-45.565055999999998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4Ix5L dBc Log Mag(dB)</v>
      </c>
      <c r="H438" s="35">
        <v>4</v>
      </c>
      <c r="N438" s="6" t="s">
        <v>23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13.041</v>
      </c>
      <c r="G439" s="6">
        <f t="shared" si="72"/>
        <v>-56.955340999999997</v>
      </c>
      <c r="H439" s="36">
        <f>ABS(AVERAGE(G439:G457)-(H438-1)*20)</f>
        <v>116.4795242631579</v>
      </c>
      <c r="J439" t="s">
        <v>64</v>
      </c>
      <c r="N439" s="6">
        <f t="shared" ref="N439:N457" si="75">J465/1000000000</f>
        <v>13.041</v>
      </c>
      <c r="O439" s="6">
        <f t="shared" si="73"/>
        <v>-67.750061000000002</v>
      </c>
      <c r="P439" s="36">
        <f>ABS(AVERAGE(O439:O457)-(P438-1)*20)</f>
        <v>124.35377578947367</v>
      </c>
    </row>
    <row r="440" spans="2:16" x14ac:dyDescent="0.25">
      <c r="B440" t="s">
        <v>23</v>
      </c>
      <c r="C440" t="s">
        <v>168</v>
      </c>
      <c r="D440" t="s">
        <v>94</v>
      </c>
      <c r="F440" s="6">
        <f t="shared" si="74"/>
        <v>13.983111111111</v>
      </c>
      <c r="G440" s="6">
        <f t="shared" si="72"/>
        <v>-57.546227000000002</v>
      </c>
      <c r="J440" t="s">
        <v>23</v>
      </c>
      <c r="K440" t="s">
        <v>168</v>
      </c>
      <c r="L440" t="s">
        <v>94</v>
      </c>
      <c r="N440" s="6">
        <f t="shared" si="75"/>
        <v>13.983111111111</v>
      </c>
      <c r="O440" s="6">
        <f t="shared" si="73"/>
        <v>-64.177086000000003</v>
      </c>
    </row>
    <row r="441" spans="2:16" x14ac:dyDescent="0.25">
      <c r="B441">
        <v>8024000000</v>
      </c>
      <c r="C441">
        <v>-61.48122</v>
      </c>
      <c r="D441">
        <v>-55.135669999999998</v>
      </c>
      <c r="F441" s="6">
        <f t="shared" si="74"/>
        <v>14.925222222222001</v>
      </c>
      <c r="G441" s="6">
        <f t="shared" si="72"/>
        <v>-57.885447999999997</v>
      </c>
      <c r="J441">
        <v>8024000000</v>
      </c>
      <c r="K441">
        <v>-61.918391999999997</v>
      </c>
      <c r="L441">
        <v>-53.640487999999998</v>
      </c>
      <c r="N441" s="6">
        <f t="shared" si="75"/>
        <v>14.925222222222001</v>
      </c>
      <c r="O441" s="6">
        <f t="shared" si="73"/>
        <v>-64.017730999999998</v>
      </c>
    </row>
    <row r="442" spans="2:16" x14ac:dyDescent="0.25">
      <c r="B442">
        <v>9244833333.3332996</v>
      </c>
      <c r="C442">
        <v>-61.684635</v>
      </c>
      <c r="D442">
        <v>-55.534858999999997</v>
      </c>
      <c r="F442" s="6">
        <f t="shared" si="74"/>
        <v>15.867333333333001</v>
      </c>
      <c r="G442" s="6">
        <f t="shared" si="72"/>
        <v>-58.076327999999997</v>
      </c>
      <c r="J442">
        <v>9244833333.3332996</v>
      </c>
      <c r="K442">
        <v>-60.569645000000001</v>
      </c>
      <c r="L442">
        <v>-52.439315999999998</v>
      </c>
      <c r="N442" s="6">
        <f t="shared" si="75"/>
        <v>15.867333333333001</v>
      </c>
      <c r="O442" s="6">
        <f t="shared" si="73"/>
        <v>-63.663223000000002</v>
      </c>
    </row>
    <row r="443" spans="2:16" x14ac:dyDescent="0.25">
      <c r="B443">
        <v>10465666666.667</v>
      </c>
      <c r="C443">
        <v>-64.647934000000006</v>
      </c>
      <c r="D443">
        <v>-58.526699000000001</v>
      </c>
      <c r="F443" s="6">
        <f t="shared" si="74"/>
        <v>16.809444444444001</v>
      </c>
      <c r="G443" s="6">
        <f t="shared" si="72"/>
        <v>-59.592399999999998</v>
      </c>
      <c r="J443">
        <v>10465666666.667</v>
      </c>
      <c r="K443">
        <v>-61.776240999999999</v>
      </c>
      <c r="L443">
        <v>-53.570079999999997</v>
      </c>
      <c r="N443" s="6">
        <f t="shared" si="75"/>
        <v>16.809444444444001</v>
      </c>
      <c r="O443" s="6">
        <f t="shared" si="73"/>
        <v>-64.575149999999994</v>
      </c>
    </row>
    <row r="444" spans="2:16" x14ac:dyDescent="0.25">
      <c r="B444">
        <v>11686500000</v>
      </c>
      <c r="C444">
        <v>-78.557654999999997</v>
      </c>
      <c r="D444">
        <v>-72.245223999999993</v>
      </c>
      <c r="F444" s="6">
        <f t="shared" si="74"/>
        <v>17.751555555555999</v>
      </c>
      <c r="G444" s="6">
        <f t="shared" si="72"/>
        <v>-60.101340999999998</v>
      </c>
      <c r="J444">
        <v>11686500000</v>
      </c>
      <c r="K444">
        <v>-65.570473000000007</v>
      </c>
      <c r="L444">
        <v>-57.138221999999999</v>
      </c>
      <c r="N444" s="6">
        <f t="shared" si="75"/>
        <v>17.751555555555999</v>
      </c>
      <c r="O444" s="6">
        <f t="shared" si="73"/>
        <v>-69.870728</v>
      </c>
    </row>
    <row r="445" spans="2:16" x14ac:dyDescent="0.25">
      <c r="B445">
        <v>12907333333.333</v>
      </c>
      <c r="C445">
        <v>-83.323395000000005</v>
      </c>
      <c r="D445">
        <v>-76.704155</v>
      </c>
      <c r="F445" s="6">
        <f t="shared" si="74"/>
        <v>18.693666666666999</v>
      </c>
      <c r="G445" s="6">
        <f t="shared" si="72"/>
        <v>-60.428455</v>
      </c>
      <c r="J445">
        <v>12907333333.333</v>
      </c>
      <c r="K445">
        <v>-66.652869999999993</v>
      </c>
      <c r="L445">
        <v>-58.089469999999999</v>
      </c>
      <c r="N445" s="6">
        <f t="shared" si="75"/>
        <v>18.693666666666999</v>
      </c>
      <c r="O445" s="6">
        <f t="shared" si="73"/>
        <v>-74.876807999999997</v>
      </c>
    </row>
    <row r="446" spans="2:16" x14ac:dyDescent="0.25">
      <c r="B446">
        <v>14128166666.667</v>
      </c>
      <c r="C446">
        <v>-71.574196000000001</v>
      </c>
      <c r="D446">
        <v>-65.077788999999996</v>
      </c>
      <c r="F446" s="6">
        <f t="shared" si="74"/>
        <v>19.635777777777999</v>
      </c>
      <c r="G446" s="6">
        <f t="shared" si="72"/>
        <v>-57.960200999999998</v>
      </c>
      <c r="J446">
        <v>14128166666.667</v>
      </c>
      <c r="K446">
        <v>-63.134438000000003</v>
      </c>
      <c r="L446">
        <v>-54.58905</v>
      </c>
      <c r="N446" s="6">
        <f t="shared" si="75"/>
        <v>19.635777777777999</v>
      </c>
      <c r="O446" s="6">
        <f t="shared" si="73"/>
        <v>-77.481369000000001</v>
      </c>
    </row>
    <row r="447" spans="2:16" x14ac:dyDescent="0.25">
      <c r="B447">
        <v>15349000000</v>
      </c>
      <c r="C447">
        <v>-74.983727000000002</v>
      </c>
      <c r="D447">
        <v>-68.205382999999998</v>
      </c>
      <c r="F447" s="6">
        <f t="shared" si="74"/>
        <v>20.577888888888999</v>
      </c>
      <c r="G447" s="6">
        <f t="shared" si="72"/>
        <v>-58.128386999999996</v>
      </c>
      <c r="J447">
        <v>15349000000</v>
      </c>
      <c r="K447">
        <v>-62.251213</v>
      </c>
      <c r="L447">
        <v>-53.583542000000001</v>
      </c>
      <c r="N447" s="6">
        <f t="shared" si="75"/>
        <v>20.577888888888999</v>
      </c>
      <c r="O447" s="6">
        <f t="shared" si="73"/>
        <v>-87.353897000000003</v>
      </c>
    </row>
    <row r="448" spans="2:16" x14ac:dyDescent="0.25">
      <c r="B448">
        <v>16569833333.333</v>
      </c>
      <c r="C448">
        <v>-73.475937000000002</v>
      </c>
      <c r="D448">
        <v>-66.087074000000001</v>
      </c>
      <c r="F448" s="6">
        <f t="shared" si="74"/>
        <v>21.52</v>
      </c>
      <c r="G448" s="6">
        <f t="shared" si="72"/>
        <v>-58.497326000000001</v>
      </c>
      <c r="J448">
        <v>16569833333.333</v>
      </c>
      <c r="K448">
        <v>-63.789261000000003</v>
      </c>
      <c r="L448">
        <v>-54.717402999999997</v>
      </c>
      <c r="N448" s="6">
        <f t="shared" si="75"/>
        <v>21.52</v>
      </c>
      <c r="O448" s="6">
        <f t="shared" si="73"/>
        <v>-75.189491000000004</v>
      </c>
    </row>
    <row r="449" spans="2:16" x14ac:dyDescent="0.25">
      <c r="B449">
        <v>17790666666.667</v>
      </c>
      <c r="C449">
        <v>-68.948539999999994</v>
      </c>
      <c r="D449">
        <v>-61.241444000000001</v>
      </c>
      <c r="F449" s="6">
        <f t="shared" si="74"/>
        <v>22.462111111111</v>
      </c>
      <c r="G449" s="6">
        <f t="shared" si="72"/>
        <v>-56.279682000000001</v>
      </c>
      <c r="J449">
        <v>17790666666.667</v>
      </c>
      <c r="K449">
        <v>-65.721953999999997</v>
      </c>
      <c r="L449">
        <v>-56.660018999999998</v>
      </c>
      <c r="N449" s="6">
        <f t="shared" si="75"/>
        <v>22.462111111111</v>
      </c>
      <c r="O449" s="6">
        <f t="shared" si="73"/>
        <v>-68.742125999999999</v>
      </c>
    </row>
    <row r="450" spans="2:16" x14ac:dyDescent="0.25">
      <c r="B450">
        <v>19011500000</v>
      </c>
      <c r="C450">
        <v>-70.078406999999999</v>
      </c>
      <c r="D450">
        <v>-61.335025999999999</v>
      </c>
      <c r="F450" s="6">
        <f t="shared" si="74"/>
        <v>23.404222222222</v>
      </c>
      <c r="G450" s="6">
        <f t="shared" si="72"/>
        <v>-55.195934000000001</v>
      </c>
      <c r="J450">
        <v>19011500000</v>
      </c>
      <c r="K450">
        <v>-66.49691</v>
      </c>
      <c r="L450">
        <v>-57.121887000000001</v>
      </c>
      <c r="N450" s="6">
        <f t="shared" si="75"/>
        <v>23.404222222222</v>
      </c>
      <c r="O450" s="6">
        <f t="shared" si="73"/>
        <v>-63.718800000000002</v>
      </c>
    </row>
    <row r="451" spans="2:16" x14ac:dyDescent="0.25">
      <c r="B451">
        <v>20232333333.333</v>
      </c>
      <c r="C451">
        <v>-72.612701000000001</v>
      </c>
      <c r="D451">
        <v>-63.195006999999997</v>
      </c>
      <c r="F451" s="6">
        <f t="shared" si="74"/>
        <v>24.346333333333</v>
      </c>
      <c r="G451" s="6">
        <f t="shared" si="72"/>
        <v>-54.409469999999999</v>
      </c>
      <c r="J451">
        <v>20232333333.333</v>
      </c>
      <c r="K451">
        <v>-70.992431999999994</v>
      </c>
      <c r="L451">
        <v>-60.922423999999999</v>
      </c>
      <c r="N451" s="6">
        <f t="shared" si="75"/>
        <v>24.346333333333</v>
      </c>
      <c r="O451" s="6">
        <f t="shared" si="73"/>
        <v>-59.398125</v>
      </c>
    </row>
    <row r="452" spans="2:16" x14ac:dyDescent="0.25">
      <c r="B452">
        <v>21453166666.667</v>
      </c>
      <c r="C452">
        <v>-68.676963999999998</v>
      </c>
      <c r="D452">
        <v>-59.167228999999999</v>
      </c>
      <c r="F452" s="6">
        <f t="shared" si="74"/>
        <v>25.288444444444</v>
      </c>
      <c r="G452" s="6">
        <f t="shared" si="72"/>
        <v>-53.600529000000002</v>
      </c>
      <c r="J452">
        <v>21453166666.667</v>
      </c>
      <c r="K452">
        <v>-76.697593999999995</v>
      </c>
      <c r="L452">
        <v>-66.123588999999996</v>
      </c>
      <c r="N452" s="6">
        <f t="shared" si="75"/>
        <v>25.288444444444</v>
      </c>
      <c r="O452" s="6">
        <f t="shared" si="73"/>
        <v>-57.510513000000003</v>
      </c>
    </row>
    <row r="453" spans="2:16" x14ac:dyDescent="0.25">
      <c r="B453">
        <v>22674000000</v>
      </c>
      <c r="C453">
        <v>-66.608153999999999</v>
      </c>
      <c r="D453">
        <v>-57.206538999999999</v>
      </c>
      <c r="F453" s="6">
        <f t="shared" si="74"/>
        <v>26.230555555555998</v>
      </c>
      <c r="G453" s="6">
        <f t="shared" si="72"/>
        <v>-53.402821000000003</v>
      </c>
      <c r="J453">
        <v>22674000000</v>
      </c>
      <c r="K453">
        <v>-76.261757000000003</v>
      </c>
      <c r="L453">
        <v>-65.561592000000005</v>
      </c>
      <c r="N453" s="6">
        <f t="shared" si="75"/>
        <v>26.230555555555998</v>
      </c>
      <c r="O453" s="6">
        <f t="shared" si="73"/>
        <v>-53.474262000000003</v>
      </c>
    </row>
    <row r="454" spans="2:16" x14ac:dyDescent="0.25">
      <c r="B454">
        <v>23894833333.333</v>
      </c>
      <c r="C454">
        <v>-66.474166999999994</v>
      </c>
      <c r="D454">
        <v>-57.069923000000003</v>
      </c>
      <c r="F454" s="6">
        <f t="shared" si="74"/>
        <v>27.172666666666998</v>
      </c>
      <c r="G454" s="6">
        <f t="shared" si="72"/>
        <v>-52.795150999999997</v>
      </c>
      <c r="J454">
        <v>23894833333.333</v>
      </c>
      <c r="K454">
        <v>-67.589714000000001</v>
      </c>
      <c r="L454">
        <v>-56.643852000000003</v>
      </c>
      <c r="N454" s="6">
        <f t="shared" si="75"/>
        <v>27.172666666666998</v>
      </c>
      <c r="O454" s="6">
        <f t="shared" si="73"/>
        <v>-54.011501000000003</v>
      </c>
    </row>
    <row r="455" spans="2:16" x14ac:dyDescent="0.25">
      <c r="B455">
        <v>25115666666.667</v>
      </c>
      <c r="C455">
        <v>-66.474243000000001</v>
      </c>
      <c r="D455">
        <v>-57.068767999999999</v>
      </c>
      <c r="F455" s="6">
        <f t="shared" si="74"/>
        <v>28.114777777777999</v>
      </c>
      <c r="G455" s="6">
        <f t="shared" si="72"/>
        <v>-53.493972999999997</v>
      </c>
      <c r="J455">
        <v>25115666666.667</v>
      </c>
      <c r="K455">
        <v>-63.136986</v>
      </c>
      <c r="L455">
        <v>-52.457554000000002</v>
      </c>
      <c r="N455" s="6">
        <f t="shared" si="75"/>
        <v>28.114777777777999</v>
      </c>
      <c r="O455" s="6">
        <f t="shared" si="73"/>
        <v>-52.298717000000003</v>
      </c>
    </row>
    <row r="456" spans="2:16" x14ac:dyDescent="0.25">
      <c r="B456">
        <v>26336500000</v>
      </c>
      <c r="C456">
        <v>-67.205275999999998</v>
      </c>
      <c r="D456">
        <v>-56.913494</v>
      </c>
      <c r="F456" s="6">
        <f t="shared" si="74"/>
        <v>29.056888888888999</v>
      </c>
      <c r="G456" s="6">
        <f t="shared" si="72"/>
        <v>-55.142040000000001</v>
      </c>
      <c r="J456">
        <v>26336500000</v>
      </c>
      <c r="K456">
        <v>-61.654071999999999</v>
      </c>
      <c r="L456">
        <v>-50.948115999999999</v>
      </c>
      <c r="N456" s="6">
        <f t="shared" si="75"/>
        <v>29.056888888888999</v>
      </c>
      <c r="O456" s="6">
        <f t="shared" si="73"/>
        <v>-52.437781999999999</v>
      </c>
    </row>
    <row r="457" spans="2:16" x14ac:dyDescent="0.25">
      <c r="B457">
        <v>27557333333.333</v>
      </c>
      <c r="C457">
        <v>-67.653594999999996</v>
      </c>
      <c r="D457">
        <v>-56.305168000000002</v>
      </c>
      <c r="F457" s="6">
        <f t="shared" si="74"/>
        <v>29.998999999999999</v>
      </c>
      <c r="G457" s="6">
        <f t="shared" si="72"/>
        <v>-53.619906999999998</v>
      </c>
      <c r="J457">
        <v>27557333333.333</v>
      </c>
      <c r="K457">
        <v>-66.268546999999998</v>
      </c>
      <c r="L457">
        <v>-55.389220999999999</v>
      </c>
      <c r="N457" s="6">
        <f t="shared" si="75"/>
        <v>29.998999999999999</v>
      </c>
      <c r="O457" s="6">
        <f t="shared" si="73"/>
        <v>-52.174370000000003</v>
      </c>
    </row>
    <row r="458" spans="2:16" x14ac:dyDescent="0.25">
      <c r="B458">
        <v>28778166666.667</v>
      </c>
      <c r="C458">
        <v>-68.717346000000006</v>
      </c>
      <c r="D458">
        <v>-56.369838999999999</v>
      </c>
      <c r="F458" s="6" t="s">
        <v>25</v>
      </c>
      <c r="J458">
        <v>28778166666.667</v>
      </c>
      <c r="K458">
        <v>-73.703232</v>
      </c>
      <c r="L458">
        <v>-62.524776000000003</v>
      </c>
      <c r="N458" s="6" t="s">
        <v>25</v>
      </c>
    </row>
    <row r="459" spans="2:16" x14ac:dyDescent="0.25">
      <c r="B459">
        <v>29999000000</v>
      </c>
      <c r="C459">
        <v>-67.443031000000005</v>
      </c>
      <c r="D459">
        <v>-54.067000999999998</v>
      </c>
      <c r="J459">
        <v>29999000000</v>
      </c>
      <c r="K459">
        <v>-76.205162000000001</v>
      </c>
      <c r="L459">
        <v>-63.839302000000004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5Ix1L dBc Log Mag(dB)</v>
      </c>
      <c r="H462" s="35">
        <v>5</v>
      </c>
      <c r="N462" s="6" t="s">
        <v>23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5.0170000000000003</v>
      </c>
      <c r="G463" s="6">
        <f t="shared" si="76"/>
        <v>-40.204445</v>
      </c>
      <c r="H463" s="36">
        <f>ABS(AVERAGE(G463:G481)-(H462-1)*20)</f>
        <v>125.10339347368421</v>
      </c>
      <c r="J463" t="s">
        <v>66</v>
      </c>
      <c r="N463" s="6">
        <f t="shared" ref="N463:N481" si="79">J489/1000000000</f>
        <v>5.0170000000000003</v>
      </c>
      <c r="O463" s="6">
        <f t="shared" si="77"/>
        <v>-48.936774999999997</v>
      </c>
      <c r="P463" s="36">
        <f>ABS(AVERAGE(O463:O481)-(P462-1)*20)</f>
        <v>126.91054531578948</v>
      </c>
    </row>
    <row r="464" spans="2:16" x14ac:dyDescent="0.25">
      <c r="B464" t="s">
        <v>23</v>
      </c>
      <c r="C464" t="s">
        <v>169</v>
      </c>
      <c r="D464" t="s">
        <v>95</v>
      </c>
      <c r="F464" s="6">
        <f t="shared" si="78"/>
        <v>5.5685000000000002</v>
      </c>
      <c r="G464" s="6">
        <f t="shared" si="76"/>
        <v>-43.329742000000003</v>
      </c>
      <c r="J464" t="s">
        <v>23</v>
      </c>
      <c r="K464" t="s">
        <v>169</v>
      </c>
      <c r="L464" t="s">
        <v>95</v>
      </c>
      <c r="N464" s="6">
        <f t="shared" si="79"/>
        <v>5.5685000000000002</v>
      </c>
      <c r="O464" s="6">
        <f t="shared" si="77"/>
        <v>-46.865971000000002</v>
      </c>
    </row>
    <row r="465" spans="2:15" x14ac:dyDescent="0.25">
      <c r="B465">
        <v>13041000000</v>
      </c>
      <c r="C465">
        <v>-63.300891999999997</v>
      </c>
      <c r="D465">
        <v>-56.955340999999997</v>
      </c>
      <c r="F465" s="6">
        <f t="shared" si="78"/>
        <v>6.12</v>
      </c>
      <c r="G465" s="6">
        <f t="shared" si="76"/>
        <v>-43.660708999999997</v>
      </c>
      <c r="J465">
        <v>13041000000</v>
      </c>
      <c r="K465">
        <v>-76.027968999999999</v>
      </c>
      <c r="L465">
        <v>-67.750061000000002</v>
      </c>
      <c r="N465" s="6">
        <f t="shared" si="79"/>
        <v>6.12</v>
      </c>
      <c r="O465" s="6">
        <f t="shared" si="77"/>
        <v>-49.490783999999998</v>
      </c>
    </row>
    <row r="466" spans="2:15" x14ac:dyDescent="0.25">
      <c r="B466">
        <v>13983111111.111</v>
      </c>
      <c r="C466">
        <v>-63.696007000000002</v>
      </c>
      <c r="D466">
        <v>-57.546227000000002</v>
      </c>
      <c r="F466" s="6">
        <f t="shared" si="78"/>
        <v>6.6715</v>
      </c>
      <c r="G466" s="6">
        <f t="shared" si="76"/>
        <v>-44.456169000000003</v>
      </c>
      <c r="J466">
        <v>13983111111.111</v>
      </c>
      <c r="K466">
        <v>-72.307411000000002</v>
      </c>
      <c r="L466">
        <v>-64.177086000000003</v>
      </c>
      <c r="N466" s="6">
        <f t="shared" si="79"/>
        <v>6.6715</v>
      </c>
      <c r="O466" s="6">
        <f t="shared" si="77"/>
        <v>-55.332915999999997</v>
      </c>
    </row>
    <row r="467" spans="2:15" x14ac:dyDescent="0.25">
      <c r="B467">
        <v>14925222222.222</v>
      </c>
      <c r="C467">
        <v>-64.006675999999999</v>
      </c>
      <c r="D467">
        <v>-57.885447999999997</v>
      </c>
      <c r="F467" s="6">
        <f t="shared" si="78"/>
        <v>7.2229999999999999</v>
      </c>
      <c r="G467" s="6">
        <f t="shared" si="76"/>
        <v>-48.079216000000002</v>
      </c>
      <c r="J467">
        <v>14925222222.222</v>
      </c>
      <c r="K467">
        <v>-72.223892000000006</v>
      </c>
      <c r="L467">
        <v>-64.017730999999998</v>
      </c>
      <c r="N467" s="6">
        <f t="shared" si="79"/>
        <v>7.2229999999999999</v>
      </c>
      <c r="O467" s="6">
        <f t="shared" si="77"/>
        <v>-52.785544999999999</v>
      </c>
    </row>
    <row r="468" spans="2:15" x14ac:dyDescent="0.25">
      <c r="B468">
        <v>15867333333.333</v>
      </c>
      <c r="C468">
        <v>-64.388762999999997</v>
      </c>
      <c r="D468">
        <v>-58.076327999999997</v>
      </c>
      <c r="F468" s="6">
        <f t="shared" si="78"/>
        <v>7.7744999999999997</v>
      </c>
      <c r="G468" s="6">
        <f t="shared" si="76"/>
        <v>-52.208027000000001</v>
      </c>
      <c r="J468">
        <v>15867333333.333</v>
      </c>
      <c r="K468">
        <v>-72.095473999999996</v>
      </c>
      <c r="L468">
        <v>-63.663223000000002</v>
      </c>
      <c r="N468" s="6">
        <f t="shared" si="79"/>
        <v>7.7744999999999997</v>
      </c>
      <c r="O468" s="6">
        <f t="shared" si="77"/>
        <v>-53.948718999999997</v>
      </c>
    </row>
    <row r="469" spans="2:15" x14ac:dyDescent="0.25">
      <c r="B469">
        <v>16809444444.444</v>
      </c>
      <c r="C469">
        <v>-66.211646999999999</v>
      </c>
      <c r="D469">
        <v>-59.592399999999998</v>
      </c>
      <c r="F469" s="6">
        <f t="shared" si="78"/>
        <v>8.3260000000000005</v>
      </c>
      <c r="G469" s="6">
        <f t="shared" si="76"/>
        <v>-55.310032</v>
      </c>
      <c r="J469">
        <v>16809444444.444</v>
      </c>
      <c r="K469">
        <v>-73.138549999999995</v>
      </c>
      <c r="L469">
        <v>-64.575149999999994</v>
      </c>
      <c r="N469" s="6">
        <f t="shared" si="79"/>
        <v>8.3260000000000005</v>
      </c>
      <c r="O469" s="6">
        <f t="shared" si="77"/>
        <v>-50.495936999999998</v>
      </c>
    </row>
    <row r="470" spans="2:15" x14ac:dyDescent="0.25">
      <c r="B470">
        <v>17751555555.556</v>
      </c>
      <c r="C470">
        <v>-66.597740000000002</v>
      </c>
      <c r="D470">
        <v>-60.101340999999998</v>
      </c>
      <c r="F470" s="6">
        <f t="shared" si="78"/>
        <v>8.8774999999999995</v>
      </c>
      <c r="G470" s="6">
        <f t="shared" si="76"/>
        <v>-55.810462999999999</v>
      </c>
      <c r="J470">
        <v>17751555555.556</v>
      </c>
      <c r="K470">
        <v>-78.416115000000005</v>
      </c>
      <c r="L470">
        <v>-69.870728</v>
      </c>
      <c r="N470" s="6">
        <f t="shared" si="79"/>
        <v>8.8774999999999995</v>
      </c>
      <c r="O470" s="6">
        <f t="shared" si="77"/>
        <v>-46.989902000000001</v>
      </c>
    </row>
    <row r="471" spans="2:15" x14ac:dyDescent="0.25">
      <c r="B471">
        <v>18693666666.667</v>
      </c>
      <c r="C471">
        <v>-67.206795</v>
      </c>
      <c r="D471">
        <v>-60.428455</v>
      </c>
      <c r="F471" s="6">
        <f t="shared" si="78"/>
        <v>9.4290000000000003</v>
      </c>
      <c r="G471" s="6">
        <f t="shared" si="76"/>
        <v>-49.222949999999997</v>
      </c>
      <c r="J471">
        <v>18693666666.667</v>
      </c>
      <c r="K471">
        <v>-83.544478999999995</v>
      </c>
      <c r="L471">
        <v>-74.876807999999997</v>
      </c>
      <c r="N471" s="6">
        <f t="shared" si="79"/>
        <v>9.4290000000000003</v>
      </c>
      <c r="O471" s="6">
        <f t="shared" si="77"/>
        <v>-48.931637000000002</v>
      </c>
    </row>
    <row r="472" spans="2:15" x14ac:dyDescent="0.25">
      <c r="B472">
        <v>19635777777.778</v>
      </c>
      <c r="C472">
        <v>-65.349068000000003</v>
      </c>
      <c r="D472">
        <v>-57.960200999999998</v>
      </c>
      <c r="F472" s="6">
        <f t="shared" si="78"/>
        <v>9.9804999999999993</v>
      </c>
      <c r="G472" s="6">
        <f t="shared" si="76"/>
        <v>-43.663620000000002</v>
      </c>
      <c r="J472">
        <v>19635777777.778</v>
      </c>
      <c r="K472">
        <v>-86.553223000000003</v>
      </c>
      <c r="L472">
        <v>-77.481369000000001</v>
      </c>
      <c r="N472" s="6">
        <f t="shared" si="79"/>
        <v>9.9804999999999993</v>
      </c>
      <c r="O472" s="6">
        <f t="shared" si="77"/>
        <v>-47.873558000000003</v>
      </c>
    </row>
    <row r="473" spans="2:15" x14ac:dyDescent="0.25">
      <c r="B473">
        <v>20577888888.889</v>
      </c>
      <c r="C473">
        <v>-65.835487000000001</v>
      </c>
      <c r="D473">
        <v>-58.128386999999996</v>
      </c>
      <c r="F473" s="6">
        <f t="shared" si="78"/>
        <v>10.532</v>
      </c>
      <c r="G473" s="6">
        <f t="shared" si="76"/>
        <v>-40.498451000000003</v>
      </c>
      <c r="J473">
        <v>20577888888.889</v>
      </c>
      <c r="K473">
        <v>-96.415833000000006</v>
      </c>
      <c r="L473">
        <v>-87.353897000000003</v>
      </c>
      <c r="N473" s="6">
        <f t="shared" si="79"/>
        <v>10.532</v>
      </c>
      <c r="O473" s="6">
        <f t="shared" si="77"/>
        <v>-44.231518000000001</v>
      </c>
    </row>
    <row r="474" spans="2:15" x14ac:dyDescent="0.25">
      <c r="B474">
        <v>21520000000</v>
      </c>
      <c r="C474">
        <v>-67.240707</v>
      </c>
      <c r="D474">
        <v>-58.497326000000001</v>
      </c>
      <c r="F474" s="6">
        <f t="shared" si="78"/>
        <v>11.083500000000001</v>
      </c>
      <c r="G474" s="6">
        <f t="shared" si="76"/>
        <v>-39.329146999999999</v>
      </c>
      <c r="J474">
        <v>21520000000</v>
      </c>
      <c r="K474">
        <v>-84.564514000000003</v>
      </c>
      <c r="L474">
        <v>-75.189491000000004</v>
      </c>
      <c r="N474" s="6">
        <f t="shared" si="79"/>
        <v>11.083500000000001</v>
      </c>
      <c r="O474" s="6">
        <f t="shared" si="77"/>
        <v>-41.444912000000002</v>
      </c>
    </row>
    <row r="475" spans="2:15" x14ac:dyDescent="0.25">
      <c r="B475">
        <v>22462111111.111</v>
      </c>
      <c r="C475">
        <v>-65.697379999999995</v>
      </c>
      <c r="D475">
        <v>-56.279682000000001</v>
      </c>
      <c r="F475" s="6">
        <f t="shared" si="78"/>
        <v>11.635</v>
      </c>
      <c r="G475" s="6">
        <f t="shared" si="76"/>
        <v>-41.553665000000002</v>
      </c>
      <c r="J475">
        <v>22462111111.111</v>
      </c>
      <c r="K475">
        <v>-78.812134</v>
      </c>
      <c r="L475">
        <v>-68.742125999999999</v>
      </c>
      <c r="N475" s="6">
        <f t="shared" si="79"/>
        <v>11.635</v>
      </c>
      <c r="O475" s="6">
        <f t="shared" si="77"/>
        <v>-39.797454999999999</v>
      </c>
    </row>
    <row r="476" spans="2:15" x14ac:dyDescent="0.25">
      <c r="B476">
        <v>23404222222.222</v>
      </c>
      <c r="C476">
        <v>-64.705673000000004</v>
      </c>
      <c r="D476">
        <v>-55.195934000000001</v>
      </c>
      <c r="F476" s="6">
        <f t="shared" si="78"/>
        <v>12.186500000000001</v>
      </c>
      <c r="G476" s="6">
        <f t="shared" si="76"/>
        <v>-46.193100000000001</v>
      </c>
      <c r="J476">
        <v>23404222222.222</v>
      </c>
      <c r="K476">
        <v>-74.292800999999997</v>
      </c>
      <c r="L476">
        <v>-63.718800000000002</v>
      </c>
      <c r="N476" s="6">
        <f t="shared" si="79"/>
        <v>12.186500000000001</v>
      </c>
      <c r="O476" s="6">
        <f t="shared" si="77"/>
        <v>-40.555126000000001</v>
      </c>
    </row>
    <row r="477" spans="2:15" x14ac:dyDescent="0.25">
      <c r="B477">
        <v>24346333333.333</v>
      </c>
      <c r="C477">
        <v>-63.811089000000003</v>
      </c>
      <c r="D477">
        <v>-54.409469999999999</v>
      </c>
      <c r="F477" s="6">
        <f t="shared" si="78"/>
        <v>12.738</v>
      </c>
      <c r="G477" s="6">
        <f t="shared" si="76"/>
        <v>-48.488078999999999</v>
      </c>
      <c r="J477">
        <v>24346333333.333</v>
      </c>
      <c r="K477">
        <v>-70.098288999999994</v>
      </c>
      <c r="L477">
        <v>-59.398125</v>
      </c>
      <c r="N477" s="6">
        <f t="shared" si="79"/>
        <v>12.738</v>
      </c>
      <c r="O477" s="6">
        <f t="shared" si="77"/>
        <v>-43.958754999999996</v>
      </c>
    </row>
    <row r="478" spans="2:15" x14ac:dyDescent="0.25">
      <c r="B478">
        <v>25288444444.444</v>
      </c>
      <c r="C478">
        <v>-63.004776</v>
      </c>
      <c r="D478">
        <v>-53.600529000000002</v>
      </c>
      <c r="F478" s="6">
        <f t="shared" si="78"/>
        <v>13.2895</v>
      </c>
      <c r="G478" s="6">
        <f t="shared" si="76"/>
        <v>-45.361671000000001</v>
      </c>
      <c r="J478">
        <v>25288444444.444</v>
      </c>
      <c r="K478">
        <v>-68.456374999999994</v>
      </c>
      <c r="L478">
        <v>-57.510513000000003</v>
      </c>
      <c r="N478" s="6">
        <f t="shared" si="79"/>
        <v>13.2895</v>
      </c>
      <c r="O478" s="6">
        <f t="shared" si="77"/>
        <v>-43.336067</v>
      </c>
    </row>
    <row r="479" spans="2:15" x14ac:dyDescent="0.25">
      <c r="B479">
        <v>26230555555.556</v>
      </c>
      <c r="C479">
        <v>-62.808300000000003</v>
      </c>
      <c r="D479">
        <v>-53.402821000000003</v>
      </c>
      <c r="F479" s="6">
        <f t="shared" si="78"/>
        <v>13.840999999999999</v>
      </c>
      <c r="G479" s="6">
        <f t="shared" si="76"/>
        <v>-42.108414000000003</v>
      </c>
      <c r="J479">
        <v>26230555555.556</v>
      </c>
      <c r="K479">
        <v>-64.153694000000002</v>
      </c>
      <c r="L479">
        <v>-53.474262000000003</v>
      </c>
      <c r="N479" s="6">
        <f t="shared" si="79"/>
        <v>13.840999999999999</v>
      </c>
      <c r="O479" s="6">
        <f t="shared" si="77"/>
        <v>-44.823295999999999</v>
      </c>
    </row>
    <row r="480" spans="2:15" x14ac:dyDescent="0.25">
      <c r="B480">
        <v>27172666666.667</v>
      </c>
      <c r="C480">
        <v>-63.086933000000002</v>
      </c>
      <c r="D480">
        <v>-52.795150999999997</v>
      </c>
      <c r="F480" s="6">
        <f t="shared" si="78"/>
        <v>14.3925</v>
      </c>
      <c r="G480" s="6">
        <f t="shared" si="76"/>
        <v>-39.117165</v>
      </c>
      <c r="J480">
        <v>27172666666.667</v>
      </c>
      <c r="K480">
        <v>-64.717461</v>
      </c>
      <c r="L480">
        <v>-54.011501000000003</v>
      </c>
      <c r="N480" s="6">
        <f t="shared" si="79"/>
        <v>14.3925</v>
      </c>
      <c r="O480" s="6">
        <f t="shared" si="77"/>
        <v>-48.358383000000003</v>
      </c>
    </row>
    <row r="481" spans="2:16" x14ac:dyDescent="0.25">
      <c r="B481">
        <v>28114777777.778</v>
      </c>
      <c r="C481">
        <v>-64.842399999999998</v>
      </c>
      <c r="D481">
        <v>-53.493972999999997</v>
      </c>
      <c r="F481" s="6">
        <f t="shared" si="78"/>
        <v>14.944000000000001</v>
      </c>
      <c r="G481" s="6">
        <f t="shared" si="76"/>
        <v>-38.369410999999999</v>
      </c>
      <c r="J481">
        <v>28114777777.778</v>
      </c>
      <c r="K481">
        <v>-63.178043000000002</v>
      </c>
      <c r="L481">
        <v>-52.298717000000003</v>
      </c>
      <c r="N481" s="6">
        <f t="shared" si="79"/>
        <v>14.944000000000001</v>
      </c>
      <c r="O481" s="6">
        <f t="shared" si="77"/>
        <v>-43.143104999999998</v>
      </c>
    </row>
    <row r="482" spans="2:16" x14ac:dyDescent="0.25">
      <c r="B482">
        <v>29056888888.889</v>
      </c>
      <c r="C482">
        <v>-67.489547999999999</v>
      </c>
      <c r="D482">
        <v>-55.142040000000001</v>
      </c>
      <c r="F482" s="6" t="s">
        <v>25</v>
      </c>
      <c r="J482">
        <v>29056888888.889</v>
      </c>
      <c r="K482">
        <v>-63.616241000000002</v>
      </c>
      <c r="L482">
        <v>-52.437781999999999</v>
      </c>
      <c r="N482" s="6" t="s">
        <v>25</v>
      </c>
    </row>
    <row r="483" spans="2:16" x14ac:dyDescent="0.25">
      <c r="B483">
        <v>29999000000</v>
      </c>
      <c r="C483">
        <v>-66.995941000000002</v>
      </c>
      <c r="D483">
        <v>-53.619906999999998</v>
      </c>
      <c r="J483">
        <v>29999000000</v>
      </c>
      <c r="K483">
        <v>-64.540229999999994</v>
      </c>
      <c r="L483">
        <v>-52.174370000000003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5Ix2L dBc Log Mag(dB)</v>
      </c>
      <c r="H486" s="35">
        <v>5</v>
      </c>
      <c r="N486" s="6" t="s">
        <v>23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12.545</v>
      </c>
      <c r="G487" s="6">
        <f t="shared" si="80"/>
        <v>-55.204577999999998</v>
      </c>
      <c r="H487" s="36">
        <f>ABS(AVERAGE(G487:G505)-(H486-1)*20)</f>
        <v>138.10533178947367</v>
      </c>
      <c r="J487" t="s">
        <v>68</v>
      </c>
      <c r="N487" s="6">
        <f t="shared" ref="N487:N505" si="83">J513/1000000000</f>
        <v>12.545</v>
      </c>
      <c r="O487" s="6">
        <f t="shared" si="81"/>
        <v>-57.755577000000002</v>
      </c>
      <c r="P487" s="36">
        <f>ABS(AVERAGE(O487:O505)-(P486-1)*20)</f>
        <v>139.19348521052629</v>
      </c>
    </row>
    <row r="488" spans="2:16" x14ac:dyDescent="0.25">
      <c r="B488" t="s">
        <v>23</v>
      </c>
      <c r="C488" t="s">
        <v>170</v>
      </c>
      <c r="D488" t="s">
        <v>96</v>
      </c>
      <c r="F488" s="6">
        <f t="shared" si="82"/>
        <v>13.514666666666999</v>
      </c>
      <c r="G488" s="6">
        <f t="shared" si="80"/>
        <v>-58.812359000000001</v>
      </c>
      <c r="J488" t="s">
        <v>23</v>
      </c>
      <c r="K488" t="s">
        <v>170</v>
      </c>
      <c r="L488" t="s">
        <v>96</v>
      </c>
      <c r="N488" s="6">
        <f t="shared" si="83"/>
        <v>13.514666666666999</v>
      </c>
      <c r="O488" s="6">
        <f t="shared" si="81"/>
        <v>-68.463524000000007</v>
      </c>
    </row>
    <row r="489" spans="2:16" x14ac:dyDescent="0.25">
      <c r="B489">
        <v>5017000000</v>
      </c>
      <c r="C489">
        <v>-46.549992000000003</v>
      </c>
      <c r="D489">
        <v>-40.204445</v>
      </c>
      <c r="F489" s="6">
        <f t="shared" si="82"/>
        <v>14.484333333333</v>
      </c>
      <c r="G489" s="6">
        <f t="shared" si="80"/>
        <v>-71.644760000000005</v>
      </c>
      <c r="J489">
        <v>5017000000</v>
      </c>
      <c r="K489">
        <v>-57.214683999999998</v>
      </c>
      <c r="L489">
        <v>-48.936774999999997</v>
      </c>
      <c r="N489" s="6">
        <f t="shared" si="83"/>
        <v>14.484333333333</v>
      </c>
      <c r="O489" s="6">
        <f t="shared" si="81"/>
        <v>-68.725273000000001</v>
      </c>
    </row>
    <row r="490" spans="2:16" x14ac:dyDescent="0.25">
      <c r="B490">
        <v>5568500000</v>
      </c>
      <c r="C490">
        <v>-49.479519000000003</v>
      </c>
      <c r="D490">
        <v>-43.329742000000003</v>
      </c>
      <c r="F490" s="6">
        <f t="shared" si="82"/>
        <v>15.454000000000001</v>
      </c>
      <c r="G490" s="6">
        <f t="shared" si="80"/>
        <v>-63.108939999999997</v>
      </c>
      <c r="J490">
        <v>5568500000</v>
      </c>
      <c r="K490">
        <v>-54.996299999999998</v>
      </c>
      <c r="L490">
        <v>-46.865971000000002</v>
      </c>
      <c r="N490" s="6">
        <f t="shared" si="83"/>
        <v>15.454000000000001</v>
      </c>
      <c r="O490" s="6">
        <f t="shared" si="81"/>
        <v>-65.467421999999999</v>
      </c>
    </row>
    <row r="491" spans="2:16" x14ac:dyDescent="0.25">
      <c r="B491">
        <v>6120000000</v>
      </c>
      <c r="C491">
        <v>-49.781939999999999</v>
      </c>
      <c r="D491">
        <v>-43.660708999999997</v>
      </c>
      <c r="F491" s="6">
        <f t="shared" si="82"/>
        <v>16.423666666667</v>
      </c>
      <c r="G491" s="6">
        <f t="shared" si="80"/>
        <v>-54.730862000000002</v>
      </c>
      <c r="J491">
        <v>6120000000</v>
      </c>
      <c r="K491">
        <v>-57.696944999999999</v>
      </c>
      <c r="L491">
        <v>-49.490783999999998</v>
      </c>
      <c r="N491" s="6">
        <f t="shared" si="83"/>
        <v>16.423666666667</v>
      </c>
      <c r="O491" s="6">
        <f t="shared" si="81"/>
        <v>-68.445412000000005</v>
      </c>
    </row>
    <row r="492" spans="2:16" x14ac:dyDescent="0.25">
      <c r="B492">
        <v>6671500000</v>
      </c>
      <c r="C492">
        <v>-50.768604000000003</v>
      </c>
      <c r="D492">
        <v>-44.456169000000003</v>
      </c>
      <c r="F492" s="6">
        <f t="shared" si="82"/>
        <v>17.393333333333</v>
      </c>
      <c r="G492" s="6">
        <f t="shared" si="80"/>
        <v>-57.318370999999999</v>
      </c>
      <c r="J492">
        <v>6671500000</v>
      </c>
      <c r="K492">
        <v>-63.765163000000001</v>
      </c>
      <c r="L492">
        <v>-55.332915999999997</v>
      </c>
      <c r="N492" s="6">
        <f t="shared" si="83"/>
        <v>17.393333333333</v>
      </c>
      <c r="O492" s="6">
        <f t="shared" si="81"/>
        <v>-60.418125000000003</v>
      </c>
    </row>
    <row r="493" spans="2:16" x14ac:dyDescent="0.25">
      <c r="B493">
        <v>7223000000</v>
      </c>
      <c r="C493">
        <v>-54.698459999999997</v>
      </c>
      <c r="D493">
        <v>-48.079216000000002</v>
      </c>
      <c r="F493" s="6">
        <f t="shared" si="82"/>
        <v>18.363</v>
      </c>
      <c r="G493" s="6">
        <f t="shared" si="80"/>
        <v>-55.370089999999998</v>
      </c>
      <c r="J493">
        <v>7223000000</v>
      </c>
      <c r="K493">
        <v>-61.348945999999998</v>
      </c>
      <c r="L493">
        <v>-52.785544999999999</v>
      </c>
      <c r="N493" s="6">
        <f t="shared" si="83"/>
        <v>18.363</v>
      </c>
      <c r="O493" s="6">
        <f t="shared" si="81"/>
        <v>-62.888283000000001</v>
      </c>
    </row>
    <row r="494" spans="2:16" x14ac:dyDescent="0.25">
      <c r="B494">
        <v>7774500000</v>
      </c>
      <c r="C494">
        <v>-58.704430000000002</v>
      </c>
      <c r="D494">
        <v>-52.208027000000001</v>
      </c>
      <c r="F494" s="6">
        <f t="shared" si="82"/>
        <v>19.332666666666999</v>
      </c>
      <c r="G494" s="6">
        <f t="shared" si="80"/>
        <v>-56.730148</v>
      </c>
      <c r="J494">
        <v>7774500000</v>
      </c>
      <c r="K494">
        <v>-62.494106000000002</v>
      </c>
      <c r="L494">
        <v>-53.948718999999997</v>
      </c>
      <c r="N494" s="6">
        <f t="shared" si="83"/>
        <v>19.332666666666999</v>
      </c>
      <c r="O494" s="6">
        <f t="shared" si="81"/>
        <v>-66.903755000000004</v>
      </c>
    </row>
    <row r="495" spans="2:16" x14ac:dyDescent="0.25">
      <c r="B495">
        <v>8326000000</v>
      </c>
      <c r="C495">
        <v>-62.088374999999999</v>
      </c>
      <c r="D495">
        <v>-55.310032</v>
      </c>
      <c r="F495" s="6">
        <f t="shared" si="82"/>
        <v>20.302333333332999</v>
      </c>
      <c r="G495" s="6">
        <f t="shared" si="80"/>
        <v>-54.962508999999997</v>
      </c>
      <c r="J495">
        <v>8326000000</v>
      </c>
      <c r="K495">
        <v>-59.163609000000001</v>
      </c>
      <c r="L495">
        <v>-50.495936999999998</v>
      </c>
      <c r="N495" s="6">
        <f t="shared" si="83"/>
        <v>20.302333333332999</v>
      </c>
      <c r="O495" s="6">
        <f t="shared" si="81"/>
        <v>-61.400013000000001</v>
      </c>
    </row>
    <row r="496" spans="2:16" x14ac:dyDescent="0.25">
      <c r="B496">
        <v>8877500000</v>
      </c>
      <c r="C496">
        <v>-63.199328999999999</v>
      </c>
      <c r="D496">
        <v>-55.810462999999999</v>
      </c>
      <c r="F496" s="6">
        <f t="shared" si="82"/>
        <v>21.271999999999998</v>
      </c>
      <c r="G496" s="6">
        <f t="shared" si="80"/>
        <v>-56.094154000000003</v>
      </c>
      <c r="J496">
        <v>8877500000</v>
      </c>
      <c r="K496">
        <v>-56.06176</v>
      </c>
      <c r="L496">
        <v>-46.989902000000001</v>
      </c>
      <c r="N496" s="6">
        <f t="shared" si="83"/>
        <v>21.271999999999998</v>
      </c>
      <c r="O496" s="6">
        <f t="shared" si="81"/>
        <v>-59.158337000000003</v>
      </c>
    </row>
    <row r="497" spans="2:16" x14ac:dyDescent="0.25">
      <c r="B497">
        <v>9429000000</v>
      </c>
      <c r="C497">
        <v>-56.930045999999997</v>
      </c>
      <c r="D497">
        <v>-49.222949999999997</v>
      </c>
      <c r="F497" s="6">
        <f t="shared" si="82"/>
        <v>22.241666666667001</v>
      </c>
      <c r="G497" s="6">
        <f t="shared" si="80"/>
        <v>-53.086941000000003</v>
      </c>
      <c r="J497">
        <v>9429000000</v>
      </c>
      <c r="K497">
        <v>-57.993575999999997</v>
      </c>
      <c r="L497">
        <v>-48.931637000000002</v>
      </c>
      <c r="N497" s="6">
        <f t="shared" si="83"/>
        <v>22.241666666667001</v>
      </c>
      <c r="O497" s="6">
        <f t="shared" si="81"/>
        <v>-58.412922000000002</v>
      </c>
    </row>
    <row r="498" spans="2:16" x14ac:dyDescent="0.25">
      <c r="B498">
        <v>9980500000</v>
      </c>
      <c r="C498">
        <v>-52.407001000000001</v>
      </c>
      <c r="D498">
        <v>-43.663620000000002</v>
      </c>
      <c r="F498" s="6">
        <f t="shared" si="82"/>
        <v>23.211333333333002</v>
      </c>
      <c r="G498" s="6">
        <f t="shared" si="80"/>
        <v>-58.850807000000003</v>
      </c>
      <c r="J498">
        <v>9980500000</v>
      </c>
      <c r="K498">
        <v>-57.248576999999997</v>
      </c>
      <c r="L498">
        <v>-47.873558000000003</v>
      </c>
      <c r="N498" s="6">
        <f t="shared" si="83"/>
        <v>23.211333333333002</v>
      </c>
      <c r="O498" s="6">
        <f t="shared" si="81"/>
        <v>-58.518661000000002</v>
      </c>
    </row>
    <row r="499" spans="2:16" x14ac:dyDescent="0.25">
      <c r="B499">
        <v>10532000000</v>
      </c>
      <c r="C499">
        <v>-49.916148999999997</v>
      </c>
      <c r="D499">
        <v>-40.498451000000003</v>
      </c>
      <c r="F499" s="6">
        <f t="shared" si="82"/>
        <v>24.181000000000001</v>
      </c>
      <c r="G499" s="6">
        <f t="shared" si="80"/>
        <v>-64.077843000000001</v>
      </c>
      <c r="J499">
        <v>10532000000</v>
      </c>
      <c r="K499">
        <v>-54.301521000000001</v>
      </c>
      <c r="L499">
        <v>-44.231518000000001</v>
      </c>
      <c r="N499" s="6">
        <f t="shared" si="83"/>
        <v>24.181000000000001</v>
      </c>
      <c r="O499" s="6">
        <f t="shared" si="81"/>
        <v>-56.191913999999997</v>
      </c>
    </row>
    <row r="500" spans="2:16" x14ac:dyDescent="0.25">
      <c r="B500">
        <v>11083500000</v>
      </c>
      <c r="C500">
        <v>-48.838886000000002</v>
      </c>
      <c r="D500">
        <v>-39.329146999999999</v>
      </c>
      <c r="F500" s="6">
        <f t="shared" si="82"/>
        <v>25.150666666667</v>
      </c>
      <c r="G500" s="6">
        <f t="shared" si="80"/>
        <v>-56.431828000000003</v>
      </c>
      <c r="J500">
        <v>11083500000</v>
      </c>
      <c r="K500">
        <v>-52.018917000000002</v>
      </c>
      <c r="L500">
        <v>-41.444912000000002</v>
      </c>
      <c r="N500" s="6">
        <f t="shared" si="83"/>
        <v>25.150666666667</v>
      </c>
      <c r="O500" s="6">
        <f t="shared" si="81"/>
        <v>-52.435890000000001</v>
      </c>
    </row>
    <row r="501" spans="2:16" x14ac:dyDescent="0.25">
      <c r="B501">
        <v>11635000000</v>
      </c>
      <c r="C501">
        <v>-50.955280000000002</v>
      </c>
      <c r="D501">
        <v>-41.553665000000002</v>
      </c>
      <c r="F501" s="6">
        <f t="shared" si="82"/>
        <v>26.120333333333001</v>
      </c>
      <c r="G501" s="6">
        <f t="shared" si="80"/>
        <v>-69.269904999999994</v>
      </c>
      <c r="J501">
        <v>11635000000</v>
      </c>
      <c r="K501">
        <v>-50.497622999999997</v>
      </c>
      <c r="L501">
        <v>-39.797454999999999</v>
      </c>
      <c r="N501" s="6">
        <f t="shared" si="83"/>
        <v>26.120333333333001</v>
      </c>
      <c r="O501" s="6">
        <f t="shared" si="81"/>
        <v>-49.620350000000002</v>
      </c>
    </row>
    <row r="502" spans="2:16" x14ac:dyDescent="0.25">
      <c r="B502">
        <v>12186500000</v>
      </c>
      <c r="C502">
        <v>-55.597343000000002</v>
      </c>
      <c r="D502">
        <v>-46.193100000000001</v>
      </c>
      <c r="F502" s="6">
        <f t="shared" si="82"/>
        <v>27.09</v>
      </c>
      <c r="G502" s="6">
        <f t="shared" si="80"/>
        <v>-61.712276000000003</v>
      </c>
      <c r="J502">
        <v>12186500000</v>
      </c>
      <c r="K502">
        <v>-51.500988</v>
      </c>
      <c r="L502">
        <v>-40.555126000000001</v>
      </c>
      <c r="N502" s="6">
        <f t="shared" si="83"/>
        <v>27.09</v>
      </c>
      <c r="O502" s="6">
        <f t="shared" si="81"/>
        <v>-50.555354999999999</v>
      </c>
    </row>
    <row r="503" spans="2:16" x14ac:dyDescent="0.25">
      <c r="B503">
        <v>12738000000</v>
      </c>
      <c r="C503">
        <v>-57.893559000000003</v>
      </c>
      <c r="D503">
        <v>-48.488078999999999</v>
      </c>
      <c r="F503" s="6">
        <f t="shared" si="82"/>
        <v>28.059666666666999</v>
      </c>
      <c r="G503" s="6">
        <f t="shared" si="80"/>
        <v>-56.590302000000001</v>
      </c>
      <c r="J503">
        <v>12738000000</v>
      </c>
      <c r="K503">
        <v>-54.638184000000003</v>
      </c>
      <c r="L503">
        <v>-43.958754999999996</v>
      </c>
      <c r="N503" s="6">
        <f t="shared" si="83"/>
        <v>28.059666666666999</v>
      </c>
      <c r="O503" s="6">
        <f t="shared" si="81"/>
        <v>-51.630961999999997</v>
      </c>
    </row>
    <row r="504" spans="2:16" x14ac:dyDescent="0.25">
      <c r="B504">
        <v>13289500000</v>
      </c>
      <c r="C504">
        <v>-55.653449999999999</v>
      </c>
      <c r="D504">
        <v>-45.361671000000001</v>
      </c>
      <c r="F504" s="6">
        <f t="shared" si="82"/>
        <v>29.029333333333</v>
      </c>
      <c r="G504" s="6">
        <f t="shared" si="80"/>
        <v>-51.505836000000002</v>
      </c>
      <c r="J504">
        <v>13289500000</v>
      </c>
      <c r="K504">
        <v>-54.042023</v>
      </c>
      <c r="L504">
        <v>-43.336067</v>
      </c>
      <c r="N504" s="6">
        <f t="shared" si="83"/>
        <v>29.029333333333</v>
      </c>
      <c r="O504" s="6">
        <f t="shared" si="81"/>
        <v>-54.758575</v>
      </c>
    </row>
    <row r="505" spans="2:16" x14ac:dyDescent="0.25">
      <c r="B505">
        <v>13841000000</v>
      </c>
      <c r="C505">
        <v>-53.456840999999997</v>
      </c>
      <c r="D505">
        <v>-42.108414000000003</v>
      </c>
      <c r="F505" s="6">
        <f t="shared" si="82"/>
        <v>29.998999999999999</v>
      </c>
      <c r="G505" s="6">
        <f t="shared" si="80"/>
        <v>-48.498795000000001</v>
      </c>
      <c r="J505">
        <v>13841000000</v>
      </c>
      <c r="K505">
        <v>-55.702621000000001</v>
      </c>
      <c r="L505">
        <v>-44.823295999999999</v>
      </c>
      <c r="N505" s="6">
        <f t="shared" si="83"/>
        <v>29.998999999999999</v>
      </c>
      <c r="O505" s="6">
        <f t="shared" si="81"/>
        <v>-52.925868999999999</v>
      </c>
    </row>
    <row r="506" spans="2:16" x14ac:dyDescent="0.25">
      <c r="B506">
        <v>14392500000</v>
      </c>
      <c r="C506">
        <v>-51.464672</v>
      </c>
      <c r="D506">
        <v>-39.117165</v>
      </c>
      <c r="F506" s="6" t="s">
        <v>25</v>
      </c>
      <c r="J506">
        <v>14392500000</v>
      </c>
      <c r="K506">
        <v>-59.536842</v>
      </c>
      <c r="L506">
        <v>-48.358383000000003</v>
      </c>
      <c r="N506" s="6" t="s">
        <v>25</v>
      </c>
    </row>
    <row r="507" spans="2:16" x14ac:dyDescent="0.25">
      <c r="B507">
        <v>14944000000</v>
      </c>
      <c r="C507">
        <v>-51.745444999999997</v>
      </c>
      <c r="D507">
        <v>-38.369410999999999</v>
      </c>
      <c r="J507">
        <v>14944000000</v>
      </c>
      <c r="K507">
        <v>-55.508965000000003</v>
      </c>
      <c r="L507">
        <v>-43.143104999999998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5Ix3L dBc Log Mag(dB)</v>
      </c>
      <c r="H510" s="35">
        <v>5</v>
      </c>
      <c r="N510" s="6" t="s">
        <v>23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5.0170000000000003</v>
      </c>
      <c r="G511" s="6">
        <f t="shared" si="84"/>
        <v>-38.130665</v>
      </c>
      <c r="H511" s="36">
        <f>ABS(AVERAGE(G511:G529)-(H510-1)*20)</f>
        <v>119.08257684210525</v>
      </c>
      <c r="J511" t="s">
        <v>69</v>
      </c>
      <c r="N511" s="6">
        <f t="shared" ref="N511:N529" si="87">J537/1000000000</f>
        <v>5.0170000000000003</v>
      </c>
      <c r="O511" s="6">
        <f t="shared" si="85"/>
        <v>-42.145561000000001</v>
      </c>
      <c r="P511" s="36">
        <f>ABS(AVERAGE(O511:O529)-(P510-1)*20)</f>
        <v>123.47238052631579</v>
      </c>
    </row>
    <row r="512" spans="2:16" x14ac:dyDescent="0.25">
      <c r="B512" t="s">
        <v>23</v>
      </c>
      <c r="C512" t="s">
        <v>171</v>
      </c>
      <c r="D512" t="s">
        <v>97</v>
      </c>
      <c r="F512" s="6">
        <f t="shared" si="86"/>
        <v>6.4048888888889</v>
      </c>
      <c r="G512" s="6">
        <f t="shared" si="84"/>
        <v>-37.892055999999997</v>
      </c>
      <c r="J512" t="s">
        <v>23</v>
      </c>
      <c r="K512" t="s">
        <v>171</v>
      </c>
      <c r="L512" t="s">
        <v>97</v>
      </c>
      <c r="N512" s="6">
        <f t="shared" si="87"/>
        <v>6.4048888888889</v>
      </c>
      <c r="O512" s="6">
        <f t="shared" si="85"/>
        <v>-42.111365999999997</v>
      </c>
    </row>
    <row r="513" spans="2:15" x14ac:dyDescent="0.25">
      <c r="B513">
        <v>12545000000</v>
      </c>
      <c r="C513">
        <v>-61.550125000000001</v>
      </c>
      <c r="D513">
        <v>-55.204577999999998</v>
      </c>
      <c r="F513" s="6">
        <f t="shared" si="86"/>
        <v>7.7927777777777996</v>
      </c>
      <c r="G513" s="6">
        <f t="shared" si="84"/>
        <v>-37.374935000000001</v>
      </c>
      <c r="J513">
        <v>12545000000</v>
      </c>
      <c r="K513">
        <v>-66.033484999999999</v>
      </c>
      <c r="L513">
        <v>-57.755577000000002</v>
      </c>
      <c r="N513" s="6">
        <f t="shared" si="87"/>
        <v>7.7927777777777996</v>
      </c>
      <c r="O513" s="6">
        <f t="shared" si="85"/>
        <v>-39.941516999999997</v>
      </c>
    </row>
    <row r="514" spans="2:15" x14ac:dyDescent="0.25">
      <c r="B514">
        <v>13514666666.667</v>
      </c>
      <c r="C514">
        <v>-64.962135000000004</v>
      </c>
      <c r="D514">
        <v>-58.812359000000001</v>
      </c>
      <c r="F514" s="6">
        <f t="shared" si="86"/>
        <v>9.1806666666667009</v>
      </c>
      <c r="G514" s="6">
        <f t="shared" si="84"/>
        <v>-36.409965999999997</v>
      </c>
      <c r="J514">
        <v>13514666666.667</v>
      </c>
      <c r="K514">
        <v>-76.593849000000006</v>
      </c>
      <c r="L514">
        <v>-68.463524000000007</v>
      </c>
      <c r="N514" s="6">
        <f t="shared" si="87"/>
        <v>9.1806666666667009</v>
      </c>
      <c r="O514" s="6">
        <f t="shared" si="85"/>
        <v>-38.724635999999997</v>
      </c>
    </row>
    <row r="515" spans="2:15" x14ac:dyDescent="0.25">
      <c r="B515">
        <v>14484333333.333</v>
      </c>
      <c r="C515">
        <v>-77.765991</v>
      </c>
      <c r="D515">
        <v>-71.644760000000005</v>
      </c>
      <c r="F515" s="6">
        <f t="shared" si="86"/>
        <v>10.568555555555999</v>
      </c>
      <c r="G515" s="6">
        <f t="shared" si="84"/>
        <v>-36.946503</v>
      </c>
      <c r="J515">
        <v>14484333333.333</v>
      </c>
      <c r="K515">
        <v>-76.931434999999993</v>
      </c>
      <c r="L515">
        <v>-68.725273000000001</v>
      </c>
      <c r="N515" s="6">
        <f t="shared" si="87"/>
        <v>10.568555555555999</v>
      </c>
      <c r="O515" s="6">
        <f t="shared" si="85"/>
        <v>-39.382668000000002</v>
      </c>
    </row>
    <row r="516" spans="2:15" x14ac:dyDescent="0.25">
      <c r="B516">
        <v>15454000000</v>
      </c>
      <c r="C516">
        <v>-69.421370999999994</v>
      </c>
      <c r="D516">
        <v>-63.108939999999997</v>
      </c>
      <c r="F516" s="6">
        <f t="shared" si="86"/>
        <v>11.956444444444001</v>
      </c>
      <c r="G516" s="6">
        <f t="shared" si="84"/>
        <v>-35.335509999999999</v>
      </c>
      <c r="J516">
        <v>15454000000</v>
      </c>
      <c r="K516">
        <v>-73.899673000000007</v>
      </c>
      <c r="L516">
        <v>-65.467421999999999</v>
      </c>
      <c r="N516" s="6">
        <f t="shared" si="87"/>
        <v>11.956444444444001</v>
      </c>
      <c r="O516" s="6">
        <f t="shared" si="85"/>
        <v>-37.095332999999997</v>
      </c>
    </row>
    <row r="517" spans="2:15" x14ac:dyDescent="0.25">
      <c r="B517">
        <v>16423666666.667</v>
      </c>
      <c r="C517">
        <v>-61.350104999999999</v>
      </c>
      <c r="D517">
        <v>-54.730862000000002</v>
      </c>
      <c r="F517" s="6">
        <f t="shared" si="86"/>
        <v>13.344333333333001</v>
      </c>
      <c r="G517" s="6">
        <f t="shared" si="84"/>
        <v>-39.901184000000001</v>
      </c>
      <c r="J517">
        <v>16423666666.667</v>
      </c>
      <c r="K517">
        <v>-77.008812000000006</v>
      </c>
      <c r="L517">
        <v>-68.445412000000005</v>
      </c>
      <c r="N517" s="6">
        <f t="shared" si="87"/>
        <v>13.344333333333001</v>
      </c>
      <c r="O517" s="6">
        <f t="shared" si="85"/>
        <v>-41.532890000000002</v>
      </c>
    </row>
    <row r="518" spans="2:15" x14ac:dyDescent="0.25">
      <c r="B518">
        <v>17393333333.333</v>
      </c>
      <c r="C518">
        <v>-63.814774</v>
      </c>
      <c r="D518">
        <v>-57.318370999999999</v>
      </c>
      <c r="F518" s="6">
        <f t="shared" si="86"/>
        <v>14.732222222222001</v>
      </c>
      <c r="G518" s="6">
        <f t="shared" si="84"/>
        <v>-41.136825999999999</v>
      </c>
      <c r="J518">
        <v>17393333333.333</v>
      </c>
      <c r="K518">
        <v>-68.963509000000002</v>
      </c>
      <c r="L518">
        <v>-60.418125000000003</v>
      </c>
      <c r="N518" s="6">
        <f t="shared" si="87"/>
        <v>14.732222222222001</v>
      </c>
      <c r="O518" s="6">
        <f t="shared" si="85"/>
        <v>-45.283442999999998</v>
      </c>
    </row>
    <row r="519" spans="2:15" x14ac:dyDescent="0.25">
      <c r="B519">
        <v>18363000000</v>
      </c>
      <c r="C519">
        <v>-62.148434000000002</v>
      </c>
      <c r="D519">
        <v>-55.370089999999998</v>
      </c>
      <c r="F519" s="6">
        <f t="shared" si="86"/>
        <v>16.120111111111001</v>
      </c>
      <c r="G519" s="6">
        <f t="shared" si="84"/>
        <v>-38.659213999999999</v>
      </c>
      <c r="J519">
        <v>18363000000</v>
      </c>
      <c r="K519">
        <v>-71.555954</v>
      </c>
      <c r="L519">
        <v>-62.888283000000001</v>
      </c>
      <c r="N519" s="6">
        <f t="shared" si="87"/>
        <v>16.120111111111001</v>
      </c>
      <c r="O519" s="6">
        <f t="shared" si="85"/>
        <v>-43.578654999999998</v>
      </c>
    </row>
    <row r="520" spans="2:15" x14ac:dyDescent="0.25">
      <c r="B520">
        <v>19332666666.667</v>
      </c>
      <c r="C520">
        <v>-64.119011</v>
      </c>
      <c r="D520">
        <v>-56.730148</v>
      </c>
      <c r="F520" s="6">
        <f t="shared" si="86"/>
        <v>17.507999999999999</v>
      </c>
      <c r="G520" s="6">
        <f t="shared" si="84"/>
        <v>-41.463149999999999</v>
      </c>
      <c r="J520">
        <v>19332666666.667</v>
      </c>
      <c r="K520">
        <v>-75.975616000000002</v>
      </c>
      <c r="L520">
        <v>-66.903755000000004</v>
      </c>
      <c r="N520" s="6">
        <f t="shared" si="87"/>
        <v>17.507999999999999</v>
      </c>
      <c r="O520" s="6">
        <f t="shared" si="85"/>
        <v>-47.903435000000002</v>
      </c>
    </row>
    <row r="521" spans="2:15" x14ac:dyDescent="0.25">
      <c r="B521">
        <v>20302333333.333</v>
      </c>
      <c r="C521">
        <v>-62.669604999999997</v>
      </c>
      <c r="D521">
        <v>-54.962508999999997</v>
      </c>
      <c r="F521" s="6">
        <f t="shared" si="86"/>
        <v>18.895888888889001</v>
      </c>
      <c r="G521" s="6">
        <f t="shared" si="84"/>
        <v>-40.893894000000003</v>
      </c>
      <c r="J521">
        <v>20302333333.333</v>
      </c>
      <c r="K521">
        <v>-70.461945</v>
      </c>
      <c r="L521">
        <v>-61.400013000000001</v>
      </c>
      <c r="N521" s="6">
        <f t="shared" si="87"/>
        <v>18.895888888889001</v>
      </c>
      <c r="O521" s="6">
        <f t="shared" si="85"/>
        <v>-48.365344999999998</v>
      </c>
    </row>
    <row r="522" spans="2:15" x14ac:dyDescent="0.25">
      <c r="B522">
        <v>21272000000</v>
      </c>
      <c r="C522">
        <v>-64.837531999999996</v>
      </c>
      <c r="D522">
        <v>-56.094154000000003</v>
      </c>
      <c r="F522" s="6">
        <f t="shared" si="86"/>
        <v>20.283777777777999</v>
      </c>
      <c r="G522" s="6">
        <f t="shared" si="84"/>
        <v>-40.647747000000003</v>
      </c>
      <c r="J522">
        <v>21272000000</v>
      </c>
      <c r="K522">
        <v>-68.533355999999998</v>
      </c>
      <c r="L522">
        <v>-59.158337000000003</v>
      </c>
      <c r="N522" s="6">
        <f t="shared" si="87"/>
        <v>20.283777777777999</v>
      </c>
      <c r="O522" s="6">
        <f t="shared" si="85"/>
        <v>-48.745586000000003</v>
      </c>
    </row>
    <row r="523" spans="2:15" x14ac:dyDescent="0.25">
      <c r="B523">
        <v>22241666666.667</v>
      </c>
      <c r="C523">
        <v>-62.504638999999997</v>
      </c>
      <c r="D523">
        <v>-53.086941000000003</v>
      </c>
      <c r="F523" s="6">
        <f t="shared" si="86"/>
        <v>21.671666666667001</v>
      </c>
      <c r="G523" s="6">
        <f t="shared" si="84"/>
        <v>-42.947566999999999</v>
      </c>
      <c r="J523">
        <v>22241666666.667</v>
      </c>
      <c r="K523">
        <v>-68.482924999999994</v>
      </c>
      <c r="L523">
        <v>-58.412922000000002</v>
      </c>
      <c r="N523" s="6">
        <f t="shared" si="87"/>
        <v>21.671666666667001</v>
      </c>
      <c r="O523" s="6">
        <f t="shared" si="85"/>
        <v>-47.69397</v>
      </c>
    </row>
    <row r="524" spans="2:15" x14ac:dyDescent="0.25">
      <c r="B524">
        <v>23211333333.333</v>
      </c>
      <c r="C524">
        <v>-68.360541999999995</v>
      </c>
      <c r="D524">
        <v>-58.850807000000003</v>
      </c>
      <c r="F524" s="6">
        <f t="shared" si="86"/>
        <v>23.059555555555999</v>
      </c>
      <c r="G524" s="6">
        <f t="shared" si="84"/>
        <v>-40.072277</v>
      </c>
      <c r="J524">
        <v>23211333333.333</v>
      </c>
      <c r="K524">
        <v>-69.092667000000006</v>
      </c>
      <c r="L524">
        <v>-58.518661000000002</v>
      </c>
      <c r="N524" s="6">
        <f t="shared" si="87"/>
        <v>23.059555555555999</v>
      </c>
      <c r="O524" s="6">
        <f t="shared" si="85"/>
        <v>-45.241432000000003</v>
      </c>
    </row>
    <row r="525" spans="2:15" x14ac:dyDescent="0.25">
      <c r="B525">
        <v>24181000000</v>
      </c>
      <c r="C525">
        <v>-73.479454000000004</v>
      </c>
      <c r="D525">
        <v>-64.077843000000001</v>
      </c>
      <c r="F525" s="6">
        <f t="shared" si="86"/>
        <v>24.447444444443999</v>
      </c>
      <c r="G525" s="6">
        <f t="shared" si="84"/>
        <v>-39.046714999999999</v>
      </c>
      <c r="J525">
        <v>24181000000</v>
      </c>
      <c r="K525">
        <v>-66.892082000000002</v>
      </c>
      <c r="L525">
        <v>-56.191913999999997</v>
      </c>
      <c r="N525" s="6">
        <f t="shared" si="87"/>
        <v>24.447444444443999</v>
      </c>
      <c r="O525" s="6">
        <f t="shared" si="85"/>
        <v>-44.274231</v>
      </c>
    </row>
    <row r="526" spans="2:15" x14ac:dyDescent="0.25">
      <c r="B526">
        <v>25150666666.667</v>
      </c>
      <c r="C526">
        <v>-65.836074999999994</v>
      </c>
      <c r="D526">
        <v>-56.431828000000003</v>
      </c>
      <c r="F526" s="6">
        <f t="shared" si="86"/>
        <v>25.835333333333001</v>
      </c>
      <c r="G526" s="6">
        <f t="shared" si="84"/>
        <v>-38.570197999999998</v>
      </c>
      <c r="J526">
        <v>25150666666.667</v>
      </c>
      <c r="K526">
        <v>-63.381751999999999</v>
      </c>
      <c r="L526">
        <v>-52.435890000000001</v>
      </c>
      <c r="N526" s="6">
        <f t="shared" si="87"/>
        <v>25.835333333333001</v>
      </c>
      <c r="O526" s="6">
        <f t="shared" si="85"/>
        <v>-44.807796000000003</v>
      </c>
    </row>
    <row r="527" spans="2:15" x14ac:dyDescent="0.25">
      <c r="B527">
        <v>26120333333.333</v>
      </c>
      <c r="C527">
        <v>-78.675376999999997</v>
      </c>
      <c r="D527">
        <v>-69.269904999999994</v>
      </c>
      <c r="F527" s="6">
        <f t="shared" si="86"/>
        <v>27.223222222221999</v>
      </c>
      <c r="G527" s="6">
        <f t="shared" si="84"/>
        <v>-38.462848999999999</v>
      </c>
      <c r="J527">
        <v>26120333333.333</v>
      </c>
      <c r="K527">
        <v>-60.299782</v>
      </c>
      <c r="L527">
        <v>-49.620350000000002</v>
      </c>
      <c r="N527" s="6">
        <f t="shared" si="87"/>
        <v>27.223222222221999</v>
      </c>
      <c r="O527" s="6">
        <f t="shared" si="85"/>
        <v>-40.424880999999999</v>
      </c>
    </row>
    <row r="528" spans="2:15" x14ac:dyDescent="0.25">
      <c r="B528">
        <v>27090000000</v>
      </c>
      <c r="C528">
        <v>-72.004058999999998</v>
      </c>
      <c r="D528">
        <v>-61.712276000000003</v>
      </c>
      <c r="F528" s="6">
        <f t="shared" si="86"/>
        <v>28.611111111111001</v>
      </c>
      <c r="G528" s="6">
        <f t="shared" si="84"/>
        <v>-38.897202</v>
      </c>
      <c r="J528">
        <v>27090000000</v>
      </c>
      <c r="K528">
        <v>-61.261310999999999</v>
      </c>
      <c r="L528">
        <v>-50.555354999999999</v>
      </c>
      <c r="N528" s="6">
        <f t="shared" si="87"/>
        <v>28.611111111111001</v>
      </c>
      <c r="O528" s="6">
        <f t="shared" si="85"/>
        <v>-41.741813999999998</v>
      </c>
    </row>
    <row r="529" spans="2:16" x14ac:dyDescent="0.25">
      <c r="B529">
        <v>28059666666.667</v>
      </c>
      <c r="C529">
        <v>-67.938727999999998</v>
      </c>
      <c r="D529">
        <v>-56.590302000000001</v>
      </c>
      <c r="F529" s="6">
        <f t="shared" si="86"/>
        <v>29.998999999999999</v>
      </c>
      <c r="G529" s="6">
        <f t="shared" si="84"/>
        <v>-39.780501999999998</v>
      </c>
      <c r="J529">
        <v>28059666666.667</v>
      </c>
      <c r="K529">
        <v>-62.510288000000003</v>
      </c>
      <c r="L529">
        <v>-51.630961999999997</v>
      </c>
      <c r="N529" s="6">
        <f t="shared" si="87"/>
        <v>29.998999999999999</v>
      </c>
      <c r="O529" s="6">
        <f t="shared" si="85"/>
        <v>-46.980671000000001</v>
      </c>
    </row>
    <row r="530" spans="2:16" x14ac:dyDescent="0.25">
      <c r="B530">
        <v>29029333333.333</v>
      </c>
      <c r="C530">
        <v>-63.853340000000003</v>
      </c>
      <c r="D530">
        <v>-51.505836000000002</v>
      </c>
      <c r="F530" s="6" t="s">
        <v>25</v>
      </c>
      <c r="J530">
        <v>29029333333.333</v>
      </c>
      <c r="K530">
        <v>-65.937034999999995</v>
      </c>
      <c r="L530">
        <v>-54.758575</v>
      </c>
      <c r="N530" s="6" t="s">
        <v>25</v>
      </c>
    </row>
    <row r="531" spans="2:16" x14ac:dyDescent="0.25">
      <c r="B531">
        <v>29999000000</v>
      </c>
      <c r="C531">
        <v>-61.874828000000001</v>
      </c>
      <c r="D531">
        <v>-48.498795000000001</v>
      </c>
      <c r="J531">
        <v>29999000000</v>
      </c>
      <c r="K531">
        <v>-65.291732999999994</v>
      </c>
      <c r="L531">
        <v>-52.925868999999999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5Ix4L dBc Log Mag(dB)</v>
      </c>
      <c r="H534" s="35">
        <v>5</v>
      </c>
      <c r="N534" s="6" t="s">
        <v>23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5.0129999999999999</v>
      </c>
      <c r="G535" s="6">
        <f t="shared" si="88"/>
        <v>-67.636688000000007</v>
      </c>
      <c r="H535" s="36">
        <f>ABS(AVERAGE(G535:G553)-(H534-1)*20)</f>
        <v>141.45476631578947</v>
      </c>
      <c r="J535" t="s">
        <v>71</v>
      </c>
      <c r="N535" s="6">
        <f t="shared" ref="N535:N553" si="91">J561/1000000000</f>
        <v>5.0129999999999999</v>
      </c>
      <c r="O535" s="6">
        <f t="shared" si="89"/>
        <v>-64.301154999999994</v>
      </c>
      <c r="P535" s="36">
        <f>ABS(AVERAGE(O535:O553)-(P534-1)*20)</f>
        <v>141.24733973684209</v>
      </c>
    </row>
    <row r="536" spans="2:16" x14ac:dyDescent="0.25">
      <c r="B536" t="s">
        <v>23</v>
      </c>
      <c r="C536" t="s">
        <v>172</v>
      </c>
      <c r="D536" t="s">
        <v>98</v>
      </c>
      <c r="F536" s="6">
        <f t="shared" si="90"/>
        <v>6.4011111111111001</v>
      </c>
      <c r="G536" s="6">
        <f t="shared" si="88"/>
        <v>-62.333762999999998</v>
      </c>
      <c r="J536" t="s">
        <v>23</v>
      </c>
      <c r="K536" t="s">
        <v>172</v>
      </c>
      <c r="L536" t="s">
        <v>98</v>
      </c>
      <c r="N536" s="6">
        <f t="shared" si="91"/>
        <v>6.4011111111111001</v>
      </c>
      <c r="O536" s="6">
        <f t="shared" si="89"/>
        <v>-62.889750999999997</v>
      </c>
    </row>
    <row r="537" spans="2:16" x14ac:dyDescent="0.25">
      <c r="B537">
        <v>5017000000</v>
      </c>
      <c r="C537">
        <v>-44.476215000000003</v>
      </c>
      <c r="D537">
        <v>-38.130665</v>
      </c>
      <c r="F537" s="6">
        <f t="shared" si="90"/>
        <v>7.7892222222222003</v>
      </c>
      <c r="G537" s="6">
        <f t="shared" si="88"/>
        <v>-63.542941999999996</v>
      </c>
      <c r="J537">
        <v>5017000000</v>
      </c>
      <c r="K537">
        <v>-50.423465999999998</v>
      </c>
      <c r="L537">
        <v>-42.145561000000001</v>
      </c>
      <c r="N537" s="6">
        <f t="shared" si="91"/>
        <v>7.7892222222222003</v>
      </c>
      <c r="O537" s="6">
        <f t="shared" si="89"/>
        <v>-62.685676999999998</v>
      </c>
    </row>
    <row r="538" spans="2:16" x14ac:dyDescent="0.25">
      <c r="B538">
        <v>6404888888.8888998</v>
      </c>
      <c r="C538">
        <v>-44.041831999999999</v>
      </c>
      <c r="D538">
        <v>-37.892055999999997</v>
      </c>
      <c r="F538" s="6">
        <f t="shared" si="90"/>
        <v>9.1773333333332996</v>
      </c>
      <c r="G538" s="6">
        <f t="shared" si="88"/>
        <v>-60.435478000000003</v>
      </c>
      <c r="J538">
        <v>6404888888.8888998</v>
      </c>
      <c r="K538">
        <v>-50.241695</v>
      </c>
      <c r="L538">
        <v>-42.111365999999997</v>
      </c>
      <c r="N538" s="6">
        <f t="shared" si="91"/>
        <v>9.1773333333332996</v>
      </c>
      <c r="O538" s="6">
        <f t="shared" si="89"/>
        <v>-63.451999999999998</v>
      </c>
    </row>
    <row r="539" spans="2:16" x14ac:dyDescent="0.25">
      <c r="B539">
        <v>7792777777.7777996</v>
      </c>
      <c r="C539">
        <v>-43.496166000000002</v>
      </c>
      <c r="D539">
        <v>-37.374935000000001</v>
      </c>
      <c r="F539" s="6">
        <f t="shared" si="90"/>
        <v>10.565444444444001</v>
      </c>
      <c r="G539" s="6">
        <f t="shared" si="88"/>
        <v>-63.388793999999997</v>
      </c>
      <c r="J539">
        <v>7792777777.7777996</v>
      </c>
      <c r="K539">
        <v>-48.147677999999999</v>
      </c>
      <c r="L539">
        <v>-39.941516999999997</v>
      </c>
      <c r="N539" s="6">
        <f t="shared" si="91"/>
        <v>10.565444444444001</v>
      </c>
      <c r="O539" s="6">
        <f t="shared" si="89"/>
        <v>-62.215541999999999</v>
      </c>
    </row>
    <row r="540" spans="2:16" x14ac:dyDescent="0.25">
      <c r="B540">
        <v>9180666666.6667004</v>
      </c>
      <c r="C540">
        <v>-42.722400999999998</v>
      </c>
      <c r="D540">
        <v>-36.409965999999997</v>
      </c>
      <c r="F540" s="6">
        <f t="shared" si="90"/>
        <v>11.953555555555999</v>
      </c>
      <c r="G540" s="6">
        <f t="shared" si="88"/>
        <v>-61.433585999999998</v>
      </c>
      <c r="J540">
        <v>9180666666.6667004</v>
      </c>
      <c r="K540">
        <v>-47.156883000000001</v>
      </c>
      <c r="L540">
        <v>-38.724635999999997</v>
      </c>
      <c r="N540" s="6">
        <f t="shared" si="91"/>
        <v>11.953555555555999</v>
      </c>
      <c r="O540" s="6">
        <f t="shared" si="89"/>
        <v>-61.190834000000002</v>
      </c>
    </row>
    <row r="541" spans="2:16" x14ac:dyDescent="0.25">
      <c r="B541">
        <v>10568555555.556</v>
      </c>
      <c r="C541">
        <v>-43.565745999999997</v>
      </c>
      <c r="D541">
        <v>-36.946503</v>
      </c>
      <c r="F541" s="6">
        <f t="shared" si="90"/>
        <v>13.341666666666999</v>
      </c>
      <c r="G541" s="6">
        <f t="shared" si="88"/>
        <v>-65.430130000000005</v>
      </c>
      <c r="J541">
        <v>10568555555.556</v>
      </c>
      <c r="K541">
        <v>-47.946067999999997</v>
      </c>
      <c r="L541">
        <v>-39.382668000000002</v>
      </c>
      <c r="N541" s="6">
        <f t="shared" si="91"/>
        <v>13.341666666666999</v>
      </c>
      <c r="O541" s="6">
        <f t="shared" si="89"/>
        <v>-61.286976000000003</v>
      </c>
    </row>
    <row r="542" spans="2:16" x14ac:dyDescent="0.25">
      <c r="B542">
        <v>11956444444.444</v>
      </c>
      <c r="C542">
        <v>-41.831913</v>
      </c>
      <c r="D542">
        <v>-35.335509999999999</v>
      </c>
      <c r="F542" s="6">
        <f t="shared" si="90"/>
        <v>14.729777777778001</v>
      </c>
      <c r="G542" s="6">
        <f t="shared" si="88"/>
        <v>-63.064709000000001</v>
      </c>
      <c r="J542">
        <v>11956444444.444</v>
      </c>
      <c r="K542">
        <v>-45.640717000000002</v>
      </c>
      <c r="L542">
        <v>-37.095332999999997</v>
      </c>
      <c r="N542" s="6">
        <f t="shared" si="91"/>
        <v>14.729777777778001</v>
      </c>
      <c r="O542" s="6">
        <f t="shared" si="89"/>
        <v>-62.764232999999997</v>
      </c>
    </row>
    <row r="543" spans="2:16" x14ac:dyDescent="0.25">
      <c r="B543">
        <v>13344333333.333</v>
      </c>
      <c r="C543">
        <v>-46.679523000000003</v>
      </c>
      <c r="D543">
        <v>-39.901184000000001</v>
      </c>
      <c r="F543" s="6">
        <f t="shared" si="90"/>
        <v>16.117888888888999</v>
      </c>
      <c r="G543" s="6">
        <f t="shared" si="88"/>
        <v>-61.453727999999998</v>
      </c>
      <c r="J543">
        <v>13344333333.333</v>
      </c>
      <c r="K543">
        <v>-50.200558000000001</v>
      </c>
      <c r="L543">
        <v>-41.532890000000002</v>
      </c>
      <c r="N543" s="6">
        <f t="shared" si="91"/>
        <v>16.117888888888999</v>
      </c>
      <c r="O543" s="6">
        <f t="shared" si="89"/>
        <v>-59.071091000000003</v>
      </c>
    </row>
    <row r="544" spans="2:16" x14ac:dyDescent="0.25">
      <c r="B544">
        <v>14732222222.222</v>
      </c>
      <c r="C544">
        <v>-48.525691999999999</v>
      </c>
      <c r="D544">
        <v>-41.136825999999999</v>
      </c>
      <c r="F544" s="6">
        <f t="shared" si="90"/>
        <v>17.506</v>
      </c>
      <c r="G544" s="6">
        <f t="shared" si="88"/>
        <v>-60.314155999999997</v>
      </c>
      <c r="J544">
        <v>14732222222.222</v>
      </c>
      <c r="K544">
        <v>-54.355300999999997</v>
      </c>
      <c r="L544">
        <v>-45.283442999999998</v>
      </c>
      <c r="N544" s="6">
        <f t="shared" si="91"/>
        <v>17.506</v>
      </c>
      <c r="O544" s="6">
        <f t="shared" si="89"/>
        <v>-58.750506999999999</v>
      </c>
    </row>
    <row r="545" spans="2:16" x14ac:dyDescent="0.25">
      <c r="B545">
        <v>16120111111.111</v>
      </c>
      <c r="C545">
        <v>-46.366309999999999</v>
      </c>
      <c r="D545">
        <v>-38.659213999999999</v>
      </c>
      <c r="F545" s="6">
        <f t="shared" si="90"/>
        <v>18.894111111111002</v>
      </c>
      <c r="G545" s="6">
        <f t="shared" si="88"/>
        <v>-62.227119000000002</v>
      </c>
      <c r="J545">
        <v>16120111111.111</v>
      </c>
      <c r="K545">
        <v>-52.640591000000001</v>
      </c>
      <c r="L545">
        <v>-43.578654999999998</v>
      </c>
      <c r="N545" s="6">
        <f t="shared" si="91"/>
        <v>18.894111111111002</v>
      </c>
      <c r="O545" s="6">
        <f t="shared" si="89"/>
        <v>-61.974533000000001</v>
      </c>
    </row>
    <row r="546" spans="2:16" x14ac:dyDescent="0.25">
      <c r="B546">
        <v>17508000000</v>
      </c>
      <c r="C546">
        <v>-50.206532000000003</v>
      </c>
      <c r="D546">
        <v>-41.463149999999999</v>
      </c>
      <c r="F546" s="6">
        <f t="shared" si="90"/>
        <v>20.282222222222</v>
      </c>
      <c r="G546" s="6">
        <f t="shared" si="88"/>
        <v>-67.110245000000006</v>
      </c>
      <c r="J546">
        <v>17508000000</v>
      </c>
      <c r="K546">
        <v>-57.278454000000004</v>
      </c>
      <c r="L546">
        <v>-47.903435000000002</v>
      </c>
      <c r="N546" s="6">
        <f t="shared" si="91"/>
        <v>20.282222222222</v>
      </c>
      <c r="O546" s="6">
        <f t="shared" si="89"/>
        <v>-67.294441000000006</v>
      </c>
    </row>
    <row r="547" spans="2:16" x14ac:dyDescent="0.25">
      <c r="B547">
        <v>18895888888.889</v>
      </c>
      <c r="C547">
        <v>-50.311588</v>
      </c>
      <c r="D547">
        <v>-40.893894000000003</v>
      </c>
      <c r="F547" s="6">
        <f t="shared" si="90"/>
        <v>21.670333333333001</v>
      </c>
      <c r="G547" s="6">
        <f t="shared" si="88"/>
        <v>-63.172606999999999</v>
      </c>
      <c r="J547">
        <v>18895888888.889</v>
      </c>
      <c r="K547">
        <v>-58.435349000000002</v>
      </c>
      <c r="L547">
        <v>-48.365344999999998</v>
      </c>
      <c r="N547" s="6">
        <f t="shared" si="91"/>
        <v>21.670333333333001</v>
      </c>
      <c r="O547" s="6">
        <f t="shared" si="89"/>
        <v>-57.992438999999997</v>
      </c>
    </row>
    <row r="548" spans="2:16" x14ac:dyDescent="0.25">
      <c r="B548">
        <v>20283777777.778</v>
      </c>
      <c r="C548">
        <v>-50.157482000000002</v>
      </c>
      <c r="D548">
        <v>-40.647747000000003</v>
      </c>
      <c r="F548" s="6">
        <f t="shared" si="90"/>
        <v>23.058444444444</v>
      </c>
      <c r="G548" s="6">
        <f t="shared" si="88"/>
        <v>-61.991638000000002</v>
      </c>
      <c r="J548">
        <v>20283777777.778</v>
      </c>
      <c r="K548">
        <v>-59.319592</v>
      </c>
      <c r="L548">
        <v>-48.745586000000003</v>
      </c>
      <c r="N548" s="6">
        <f t="shared" si="91"/>
        <v>23.058444444444</v>
      </c>
      <c r="O548" s="6">
        <f t="shared" si="89"/>
        <v>-59.711413999999998</v>
      </c>
    </row>
    <row r="549" spans="2:16" x14ac:dyDescent="0.25">
      <c r="B549">
        <v>21671666666.667</v>
      </c>
      <c r="C549">
        <v>-52.349181999999999</v>
      </c>
      <c r="D549">
        <v>-42.947566999999999</v>
      </c>
      <c r="F549" s="6">
        <f t="shared" si="90"/>
        <v>24.446555555555999</v>
      </c>
      <c r="G549" s="6">
        <f t="shared" si="88"/>
        <v>-58.626953</v>
      </c>
      <c r="J549">
        <v>21671666666.667</v>
      </c>
      <c r="K549">
        <v>-58.394137999999998</v>
      </c>
      <c r="L549">
        <v>-47.69397</v>
      </c>
      <c r="N549" s="6">
        <f t="shared" si="91"/>
        <v>24.446555555555999</v>
      </c>
      <c r="O549" s="6">
        <f t="shared" si="89"/>
        <v>-60.138618000000001</v>
      </c>
    </row>
    <row r="550" spans="2:16" x14ac:dyDescent="0.25">
      <c r="B550">
        <v>23059555555.556</v>
      </c>
      <c r="C550">
        <v>-49.476523999999998</v>
      </c>
      <c r="D550">
        <v>-40.072277</v>
      </c>
      <c r="F550" s="6">
        <f t="shared" si="90"/>
        <v>25.834666666667001</v>
      </c>
      <c r="G550" s="6">
        <f t="shared" si="88"/>
        <v>-59.780827000000002</v>
      </c>
      <c r="J550">
        <v>23059555555.556</v>
      </c>
      <c r="K550">
        <v>-56.187294000000001</v>
      </c>
      <c r="L550">
        <v>-45.241432000000003</v>
      </c>
      <c r="N550" s="6">
        <f t="shared" si="91"/>
        <v>25.834666666667001</v>
      </c>
      <c r="O550" s="6">
        <f t="shared" si="89"/>
        <v>-59.440345999999998</v>
      </c>
    </row>
    <row r="551" spans="2:16" x14ac:dyDescent="0.25">
      <c r="B551">
        <v>24447444444.444</v>
      </c>
      <c r="C551">
        <v>-48.452193999999999</v>
      </c>
      <c r="D551">
        <v>-39.046714999999999</v>
      </c>
      <c r="F551" s="6">
        <f t="shared" si="90"/>
        <v>27.222777777777999</v>
      </c>
      <c r="G551" s="6">
        <f t="shared" si="88"/>
        <v>-56.819057000000001</v>
      </c>
      <c r="J551">
        <v>24447444444.444</v>
      </c>
      <c r="K551">
        <v>-54.953662999999999</v>
      </c>
      <c r="L551">
        <v>-44.274231</v>
      </c>
      <c r="N551" s="6">
        <f t="shared" si="91"/>
        <v>27.222777777777999</v>
      </c>
      <c r="O551" s="6">
        <f t="shared" si="89"/>
        <v>-62.007266999999999</v>
      </c>
    </row>
    <row r="552" spans="2:16" x14ac:dyDescent="0.25">
      <c r="B552">
        <v>25835333333.333</v>
      </c>
      <c r="C552">
        <v>-48.861980000000003</v>
      </c>
      <c r="D552">
        <v>-38.570197999999998</v>
      </c>
      <c r="F552" s="6">
        <f t="shared" si="90"/>
        <v>28.610888888889001</v>
      </c>
      <c r="G552" s="6">
        <f t="shared" si="88"/>
        <v>-53.863266000000003</v>
      </c>
      <c r="J552">
        <v>25835333333.333</v>
      </c>
      <c r="K552">
        <v>-55.513748</v>
      </c>
      <c r="L552">
        <v>-44.807796000000003</v>
      </c>
      <c r="N552" s="6">
        <f t="shared" si="91"/>
        <v>28.610888888889001</v>
      </c>
      <c r="O552" s="6">
        <f t="shared" si="89"/>
        <v>-60.54166</v>
      </c>
    </row>
    <row r="553" spans="2:16" x14ac:dyDescent="0.25">
      <c r="B553">
        <v>27223222222.222</v>
      </c>
      <c r="C553">
        <v>-49.811275000000002</v>
      </c>
      <c r="D553">
        <v>-38.462848999999999</v>
      </c>
      <c r="F553" s="6">
        <f t="shared" si="90"/>
        <v>29.998999999999999</v>
      </c>
      <c r="G553" s="6">
        <f t="shared" si="88"/>
        <v>-55.014873999999999</v>
      </c>
      <c r="J553">
        <v>27223222222.222</v>
      </c>
      <c r="K553">
        <v>-51.304206999999998</v>
      </c>
      <c r="L553">
        <v>-40.424880999999999</v>
      </c>
      <c r="N553" s="6">
        <f t="shared" si="91"/>
        <v>29.998999999999999</v>
      </c>
      <c r="O553" s="6">
        <f t="shared" si="89"/>
        <v>-55.990971000000002</v>
      </c>
    </row>
    <row r="554" spans="2:16" x14ac:dyDescent="0.25">
      <c r="B554">
        <v>28611111111.111</v>
      </c>
      <c r="C554">
        <v>-51.244705000000003</v>
      </c>
      <c r="D554">
        <v>-38.897202</v>
      </c>
      <c r="F554" s="6" t="s">
        <v>25</v>
      </c>
      <c r="J554">
        <v>28611111111.111</v>
      </c>
      <c r="K554">
        <v>-52.920273000000002</v>
      </c>
      <c r="L554">
        <v>-41.741813999999998</v>
      </c>
      <c r="N554" s="6" t="s">
        <v>25</v>
      </c>
    </row>
    <row r="555" spans="2:16" x14ac:dyDescent="0.25">
      <c r="B555">
        <v>29999000000</v>
      </c>
      <c r="C555">
        <v>-53.156536000000003</v>
      </c>
      <c r="D555">
        <v>-39.780501999999998</v>
      </c>
      <c r="J555">
        <v>29999000000</v>
      </c>
      <c r="K555">
        <v>-59.346530999999999</v>
      </c>
      <c r="L555">
        <v>-46.980671000000001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5Ix5L dBc Log Mag(dB)</v>
      </c>
      <c r="H558" s="35">
        <v>5</v>
      </c>
      <c r="N558" s="6" t="s">
        <v>23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10.029999999999999</v>
      </c>
      <c r="G559" s="6">
        <f t="shared" si="92"/>
        <v>-38.477817999999999</v>
      </c>
      <c r="H559" s="36">
        <f>ABS(AVERAGE(G559:G577)-(H558-1)*20)</f>
        <v>123.28995278947369</v>
      </c>
      <c r="J559" t="s">
        <v>73</v>
      </c>
      <c r="N559" s="6">
        <f t="shared" ref="N559:N577" si="95">J585/1000000000</f>
        <v>10.029999999999999</v>
      </c>
      <c r="O559" s="6">
        <f t="shared" si="93"/>
        <v>-39.424582999999998</v>
      </c>
      <c r="P559" s="36">
        <f>ABS(AVERAGE(O559:O577)-(P558-1)*20)</f>
        <v>120.65880057894736</v>
      </c>
    </row>
    <row r="560" spans="2:16" x14ac:dyDescent="0.25">
      <c r="B560" t="s">
        <v>23</v>
      </c>
      <c r="C560" t="s">
        <v>173</v>
      </c>
      <c r="D560" t="s">
        <v>99</v>
      </c>
      <c r="F560" s="6">
        <f t="shared" si="94"/>
        <v>11.139388888889</v>
      </c>
      <c r="G560" s="6">
        <f t="shared" si="92"/>
        <v>-38.974860999999997</v>
      </c>
      <c r="J560" t="s">
        <v>23</v>
      </c>
      <c r="K560" t="s">
        <v>173</v>
      </c>
      <c r="L560" t="s">
        <v>99</v>
      </c>
      <c r="N560" s="6">
        <f t="shared" si="95"/>
        <v>11.139388888889</v>
      </c>
      <c r="O560" s="6">
        <f t="shared" si="93"/>
        <v>-40.553367999999999</v>
      </c>
    </row>
    <row r="561" spans="2:15" x14ac:dyDescent="0.25">
      <c r="B561">
        <v>5013000000</v>
      </c>
      <c r="C561">
        <v>-73.982239000000007</v>
      </c>
      <c r="D561">
        <v>-67.636688000000007</v>
      </c>
      <c r="F561" s="6">
        <f t="shared" si="94"/>
        <v>12.248777777778001</v>
      </c>
      <c r="G561" s="6">
        <f t="shared" si="92"/>
        <v>-39.885745999999997</v>
      </c>
      <c r="J561">
        <v>5013000000</v>
      </c>
      <c r="K561">
        <v>-72.579063000000005</v>
      </c>
      <c r="L561">
        <v>-64.301154999999994</v>
      </c>
      <c r="N561" s="6">
        <f t="shared" si="95"/>
        <v>12.248777777778001</v>
      </c>
      <c r="O561" s="6">
        <f t="shared" si="93"/>
        <v>-40.041912000000004</v>
      </c>
    </row>
    <row r="562" spans="2:15" x14ac:dyDescent="0.25">
      <c r="B562">
        <v>6401111111.1111002</v>
      </c>
      <c r="C562">
        <v>-68.483542999999997</v>
      </c>
      <c r="D562">
        <v>-62.333762999999998</v>
      </c>
      <c r="F562" s="6">
        <f t="shared" si="94"/>
        <v>13.358166666667</v>
      </c>
      <c r="G562" s="6">
        <f t="shared" si="92"/>
        <v>-39.782744999999998</v>
      </c>
      <c r="J562">
        <v>6401111111.1111002</v>
      </c>
      <c r="K562">
        <v>-71.020081000000005</v>
      </c>
      <c r="L562">
        <v>-62.889750999999997</v>
      </c>
      <c r="N562" s="6">
        <f t="shared" si="95"/>
        <v>13.358166666667</v>
      </c>
      <c r="O562" s="6">
        <f t="shared" si="93"/>
        <v>-41.301907</v>
      </c>
    </row>
    <row r="563" spans="2:15" x14ac:dyDescent="0.25">
      <c r="B563">
        <v>7789222222.2222004</v>
      </c>
      <c r="C563">
        <v>-69.664169000000001</v>
      </c>
      <c r="D563">
        <v>-63.542941999999996</v>
      </c>
      <c r="F563" s="6">
        <f t="shared" si="94"/>
        <v>14.467555555556</v>
      </c>
      <c r="G563" s="6">
        <f t="shared" si="92"/>
        <v>-39.761597000000002</v>
      </c>
      <c r="J563">
        <v>7789222222.2222004</v>
      </c>
      <c r="K563">
        <v>-70.891838000000007</v>
      </c>
      <c r="L563">
        <v>-62.685676999999998</v>
      </c>
      <c r="N563" s="6">
        <f t="shared" si="95"/>
        <v>14.467555555556</v>
      </c>
      <c r="O563" s="6">
        <f t="shared" si="93"/>
        <v>-40.408709999999999</v>
      </c>
    </row>
    <row r="564" spans="2:15" x14ac:dyDescent="0.25">
      <c r="B564">
        <v>9177333333.3332996</v>
      </c>
      <c r="C564">
        <v>-66.747910000000005</v>
      </c>
      <c r="D564">
        <v>-60.435478000000003</v>
      </c>
      <c r="F564" s="6">
        <f t="shared" si="94"/>
        <v>15.576944444444001</v>
      </c>
      <c r="G564" s="6">
        <f t="shared" si="92"/>
        <v>-41.334941999999998</v>
      </c>
      <c r="J564">
        <v>9177333333.3332996</v>
      </c>
      <c r="K564">
        <v>-71.884247000000002</v>
      </c>
      <c r="L564">
        <v>-63.451999999999998</v>
      </c>
      <c r="N564" s="6">
        <f t="shared" si="95"/>
        <v>15.576944444444001</v>
      </c>
      <c r="O564" s="6">
        <f t="shared" si="93"/>
        <v>-40.573509000000001</v>
      </c>
    </row>
    <row r="565" spans="2:15" x14ac:dyDescent="0.25">
      <c r="B565">
        <v>10565444444.444</v>
      </c>
      <c r="C565">
        <v>-70.008041000000006</v>
      </c>
      <c r="D565">
        <v>-63.388793999999997</v>
      </c>
      <c r="F565" s="6">
        <f t="shared" si="94"/>
        <v>16.686333333333</v>
      </c>
      <c r="G565" s="6">
        <f t="shared" si="92"/>
        <v>-42.960045000000001</v>
      </c>
      <c r="J565">
        <v>10565444444.444</v>
      </c>
      <c r="K565">
        <v>-70.778946000000005</v>
      </c>
      <c r="L565">
        <v>-62.215541999999999</v>
      </c>
      <c r="N565" s="6">
        <f t="shared" si="95"/>
        <v>16.686333333333</v>
      </c>
      <c r="O565" s="6">
        <f t="shared" si="93"/>
        <v>-41.539715000000001</v>
      </c>
    </row>
    <row r="566" spans="2:15" x14ac:dyDescent="0.25">
      <c r="B566">
        <v>11953555555.556</v>
      </c>
      <c r="C566">
        <v>-67.929992999999996</v>
      </c>
      <c r="D566">
        <v>-61.433585999999998</v>
      </c>
      <c r="F566" s="6">
        <f t="shared" si="94"/>
        <v>17.795722222222</v>
      </c>
      <c r="G566" s="6">
        <f t="shared" si="92"/>
        <v>-45.019942999999998</v>
      </c>
      <c r="J566">
        <v>11953555555.556</v>
      </c>
      <c r="K566">
        <v>-69.736221</v>
      </c>
      <c r="L566">
        <v>-61.190834000000002</v>
      </c>
      <c r="N566" s="6">
        <f t="shared" si="95"/>
        <v>17.795722222222</v>
      </c>
      <c r="O566" s="6">
        <f t="shared" si="93"/>
        <v>-40.936878</v>
      </c>
    </row>
    <row r="567" spans="2:15" x14ac:dyDescent="0.25">
      <c r="B567">
        <v>13341666666.667</v>
      </c>
      <c r="C567">
        <v>-72.208472999999998</v>
      </c>
      <c r="D567">
        <v>-65.430130000000005</v>
      </c>
      <c r="F567" s="6">
        <f t="shared" si="94"/>
        <v>18.905111111111001</v>
      </c>
      <c r="G567" s="6">
        <f t="shared" si="92"/>
        <v>-44.266148000000001</v>
      </c>
      <c r="J567">
        <v>13341666666.667</v>
      </c>
      <c r="K567">
        <v>-69.954650999999998</v>
      </c>
      <c r="L567">
        <v>-61.286976000000003</v>
      </c>
      <c r="N567" s="6">
        <f t="shared" si="95"/>
        <v>18.905111111111001</v>
      </c>
      <c r="O567" s="6">
        <f t="shared" si="93"/>
        <v>-40.136673000000002</v>
      </c>
    </row>
    <row r="568" spans="2:15" x14ac:dyDescent="0.25">
      <c r="B568">
        <v>14729777777.778</v>
      </c>
      <c r="C568">
        <v>-70.453575000000001</v>
      </c>
      <c r="D568">
        <v>-63.064709000000001</v>
      </c>
      <c r="F568" s="6">
        <f t="shared" si="94"/>
        <v>20.014500000000002</v>
      </c>
      <c r="G568" s="6">
        <f t="shared" si="92"/>
        <v>-43.633991000000002</v>
      </c>
      <c r="J568">
        <v>14729777777.778</v>
      </c>
      <c r="K568">
        <v>-71.836089999999999</v>
      </c>
      <c r="L568">
        <v>-62.764232999999997</v>
      </c>
      <c r="N568" s="6">
        <f t="shared" si="95"/>
        <v>20.014500000000002</v>
      </c>
      <c r="O568" s="6">
        <f t="shared" si="93"/>
        <v>-40.959091000000001</v>
      </c>
    </row>
    <row r="569" spans="2:15" x14ac:dyDescent="0.25">
      <c r="B569">
        <v>16117888888.889</v>
      </c>
      <c r="C569">
        <v>-69.160820000000001</v>
      </c>
      <c r="D569">
        <v>-61.453727999999998</v>
      </c>
      <c r="F569" s="6">
        <f t="shared" si="94"/>
        <v>21.123888888888999</v>
      </c>
      <c r="G569" s="6">
        <f t="shared" si="92"/>
        <v>-44.879967000000001</v>
      </c>
      <c r="J569">
        <v>16117888888.889</v>
      </c>
      <c r="K569">
        <v>-68.133026000000001</v>
      </c>
      <c r="L569">
        <v>-59.071091000000003</v>
      </c>
      <c r="N569" s="6">
        <f t="shared" si="95"/>
        <v>21.123888888888999</v>
      </c>
      <c r="O569" s="6">
        <f t="shared" si="93"/>
        <v>-39.913184999999999</v>
      </c>
    </row>
    <row r="570" spans="2:15" x14ac:dyDescent="0.25">
      <c r="B570">
        <v>17506000000</v>
      </c>
      <c r="C570">
        <v>-69.057533000000006</v>
      </c>
      <c r="D570">
        <v>-60.314155999999997</v>
      </c>
      <c r="F570" s="6">
        <f t="shared" si="94"/>
        <v>22.233277777778</v>
      </c>
      <c r="G570" s="6">
        <f t="shared" si="92"/>
        <v>-43.209183000000003</v>
      </c>
      <c r="J570">
        <v>17506000000</v>
      </c>
      <c r="K570">
        <v>-68.125525999999994</v>
      </c>
      <c r="L570">
        <v>-58.750506999999999</v>
      </c>
      <c r="N570" s="6">
        <f t="shared" si="95"/>
        <v>22.233277777778</v>
      </c>
      <c r="O570" s="6">
        <f t="shared" si="93"/>
        <v>-39.999175999999999</v>
      </c>
    </row>
    <row r="571" spans="2:15" x14ac:dyDescent="0.25">
      <c r="B571">
        <v>18894111111.111</v>
      </c>
      <c r="C571">
        <v>-71.644813999999997</v>
      </c>
      <c r="D571">
        <v>-62.227119000000002</v>
      </c>
      <c r="F571" s="6">
        <f t="shared" si="94"/>
        <v>23.342666666667</v>
      </c>
      <c r="G571" s="6">
        <f t="shared" si="92"/>
        <v>-47.153388999999997</v>
      </c>
      <c r="J571">
        <v>18894111111.111</v>
      </c>
      <c r="K571">
        <v>-72.044539999999998</v>
      </c>
      <c r="L571">
        <v>-61.974533000000001</v>
      </c>
      <c r="N571" s="6">
        <f t="shared" si="95"/>
        <v>23.342666666667</v>
      </c>
      <c r="O571" s="6">
        <f t="shared" si="93"/>
        <v>-40.07</v>
      </c>
    </row>
    <row r="572" spans="2:15" x14ac:dyDescent="0.25">
      <c r="B572">
        <v>20282222222.222</v>
      </c>
      <c r="C572">
        <v>-76.619979999999998</v>
      </c>
      <c r="D572">
        <v>-67.110245000000006</v>
      </c>
      <c r="F572" s="6">
        <f t="shared" si="94"/>
        <v>24.452055555556001</v>
      </c>
      <c r="G572" s="6">
        <f t="shared" si="92"/>
        <v>-44.411777000000001</v>
      </c>
      <c r="J572">
        <v>20282222222.222</v>
      </c>
      <c r="K572">
        <v>-77.868446000000006</v>
      </c>
      <c r="L572">
        <v>-67.294441000000006</v>
      </c>
      <c r="N572" s="6">
        <f t="shared" si="95"/>
        <v>24.452055555556001</v>
      </c>
      <c r="O572" s="6">
        <f t="shared" si="93"/>
        <v>-38.436217999999997</v>
      </c>
    </row>
    <row r="573" spans="2:15" x14ac:dyDescent="0.25">
      <c r="B573">
        <v>21670333333.333</v>
      </c>
      <c r="C573">
        <v>-72.574225999999996</v>
      </c>
      <c r="D573">
        <v>-63.172606999999999</v>
      </c>
      <c r="F573" s="6">
        <f t="shared" si="94"/>
        <v>25.561444444444</v>
      </c>
      <c r="G573" s="6">
        <f t="shared" si="92"/>
        <v>-45.530838000000003</v>
      </c>
      <c r="J573">
        <v>21670333333.333</v>
      </c>
      <c r="K573">
        <v>-68.692611999999997</v>
      </c>
      <c r="L573">
        <v>-57.992438999999997</v>
      </c>
      <c r="N573" s="6">
        <f t="shared" si="95"/>
        <v>25.561444444444</v>
      </c>
      <c r="O573" s="6">
        <f t="shared" si="93"/>
        <v>-38.845351999999998</v>
      </c>
    </row>
    <row r="574" spans="2:15" x14ac:dyDescent="0.25">
      <c r="B574">
        <v>23058444444.444</v>
      </c>
      <c r="C574">
        <v>-71.395888999999997</v>
      </c>
      <c r="D574">
        <v>-61.991638000000002</v>
      </c>
      <c r="F574" s="6">
        <f t="shared" si="94"/>
        <v>26.670833333333</v>
      </c>
      <c r="G574" s="6">
        <f t="shared" si="92"/>
        <v>-46.768082</v>
      </c>
      <c r="J574">
        <v>23058444444.444</v>
      </c>
      <c r="K574">
        <v>-70.65728</v>
      </c>
      <c r="L574">
        <v>-59.711413999999998</v>
      </c>
      <c r="N574" s="6">
        <f t="shared" si="95"/>
        <v>26.670833333333</v>
      </c>
      <c r="O574" s="6">
        <f t="shared" si="93"/>
        <v>-40.911330999999997</v>
      </c>
    </row>
    <row r="575" spans="2:15" x14ac:dyDescent="0.25">
      <c r="B575">
        <v>24446555555.556</v>
      </c>
      <c r="C575">
        <v>-68.032432999999997</v>
      </c>
      <c r="D575">
        <v>-58.626953</v>
      </c>
      <c r="F575" s="6">
        <f t="shared" si="94"/>
        <v>27.780222222222001</v>
      </c>
      <c r="G575" s="6">
        <f t="shared" si="92"/>
        <v>-48.288342</v>
      </c>
      <c r="J575">
        <v>24446555555.556</v>
      </c>
      <c r="K575">
        <v>-70.818047000000007</v>
      </c>
      <c r="L575">
        <v>-60.138618000000001</v>
      </c>
      <c r="N575" s="6">
        <f t="shared" si="95"/>
        <v>27.780222222222001</v>
      </c>
      <c r="O575" s="6">
        <f t="shared" si="93"/>
        <v>-41.878700000000002</v>
      </c>
    </row>
    <row r="576" spans="2:15" x14ac:dyDescent="0.25">
      <c r="B576">
        <v>25834666666.667</v>
      </c>
      <c r="C576">
        <v>-70.072609</v>
      </c>
      <c r="D576">
        <v>-59.780827000000002</v>
      </c>
      <c r="F576" s="6">
        <f t="shared" si="94"/>
        <v>28.889611111111002</v>
      </c>
      <c r="G576" s="6">
        <f t="shared" si="92"/>
        <v>-46.289051000000001</v>
      </c>
      <c r="J576">
        <v>25834666666.667</v>
      </c>
      <c r="K576">
        <v>-70.146300999999994</v>
      </c>
      <c r="L576">
        <v>-59.440345999999998</v>
      </c>
      <c r="N576" s="6">
        <f t="shared" si="95"/>
        <v>28.889611111111002</v>
      </c>
      <c r="O576" s="6">
        <f t="shared" si="93"/>
        <v>-43.162163</v>
      </c>
    </row>
    <row r="577" spans="2:15" x14ac:dyDescent="0.25">
      <c r="B577">
        <v>27222777777.778</v>
      </c>
      <c r="C577">
        <v>-68.167488000000006</v>
      </c>
      <c r="D577">
        <v>-56.819057000000001</v>
      </c>
      <c r="F577" s="6">
        <f t="shared" si="94"/>
        <v>29.998999999999999</v>
      </c>
      <c r="G577" s="6">
        <f t="shared" si="92"/>
        <v>-41.880637999999998</v>
      </c>
      <c r="J577">
        <v>27222777777.778</v>
      </c>
      <c r="K577">
        <v>-72.886596999999995</v>
      </c>
      <c r="L577">
        <v>-62.007266999999999</v>
      </c>
      <c r="N577" s="6">
        <f t="shared" si="95"/>
        <v>29.998999999999999</v>
      </c>
      <c r="O577" s="6">
        <f t="shared" si="93"/>
        <v>-43.42474</v>
      </c>
    </row>
    <row r="578" spans="2:15" x14ac:dyDescent="0.25">
      <c r="B578">
        <v>28610888888.889</v>
      </c>
      <c r="C578">
        <v>-66.210769999999997</v>
      </c>
      <c r="D578">
        <v>-53.863266000000003</v>
      </c>
      <c r="F578" s="6" t="s">
        <v>25</v>
      </c>
      <c r="J578">
        <v>28610888888.889</v>
      </c>
      <c r="K578">
        <v>-71.720116000000004</v>
      </c>
      <c r="L578">
        <v>-60.54166</v>
      </c>
      <c r="N578" s="6" t="s">
        <v>25</v>
      </c>
    </row>
    <row r="579" spans="2:15" x14ac:dyDescent="0.25">
      <c r="B579">
        <v>29999000000</v>
      </c>
      <c r="C579">
        <v>-68.390906999999999</v>
      </c>
      <c r="D579">
        <v>-55.014873999999999</v>
      </c>
      <c r="J579">
        <v>29999000000</v>
      </c>
      <c r="K579">
        <v>-68.356826999999996</v>
      </c>
      <c r="L579">
        <v>-55.990971000000002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174</v>
      </c>
      <c r="D584" t="s">
        <v>100</v>
      </c>
      <c r="J584" t="s">
        <v>23</v>
      </c>
      <c r="K584" t="s">
        <v>174</v>
      </c>
      <c r="L584" t="s">
        <v>100</v>
      </c>
    </row>
    <row r="585" spans="2:15" x14ac:dyDescent="0.25">
      <c r="B585">
        <v>10030000000</v>
      </c>
      <c r="C585">
        <v>-44.823368000000002</v>
      </c>
      <c r="D585">
        <v>-38.477817999999999</v>
      </c>
      <c r="J585">
        <v>10030000000</v>
      </c>
      <c r="K585">
        <v>-47.702488000000002</v>
      </c>
      <c r="L585">
        <v>-39.424582999999998</v>
      </c>
    </row>
    <row r="586" spans="2:15" x14ac:dyDescent="0.25">
      <c r="B586">
        <v>11139388888.889</v>
      </c>
      <c r="C586">
        <v>-45.124637999999997</v>
      </c>
      <c r="D586">
        <v>-38.974860999999997</v>
      </c>
      <c r="J586">
        <v>11139388888.889</v>
      </c>
      <c r="K586">
        <v>-48.683692999999998</v>
      </c>
      <c r="L586">
        <v>-40.553367999999999</v>
      </c>
    </row>
    <row r="587" spans="2:15" x14ac:dyDescent="0.25">
      <c r="B587">
        <v>12248777777.778</v>
      </c>
      <c r="C587">
        <v>-46.006976999999999</v>
      </c>
      <c r="D587">
        <v>-39.885745999999997</v>
      </c>
      <c r="J587">
        <v>12248777777.778</v>
      </c>
      <c r="K587">
        <v>-48.248074000000003</v>
      </c>
      <c r="L587">
        <v>-40.041912000000004</v>
      </c>
    </row>
    <row r="588" spans="2:15" x14ac:dyDescent="0.25">
      <c r="B588">
        <v>13358166666.667</v>
      </c>
      <c r="C588">
        <v>-46.095180999999997</v>
      </c>
      <c r="D588">
        <v>-39.782744999999998</v>
      </c>
      <c r="J588">
        <v>13358166666.667</v>
      </c>
      <c r="K588">
        <v>-49.734153999999997</v>
      </c>
      <c r="L588">
        <v>-41.301907</v>
      </c>
    </row>
    <row r="589" spans="2:15" x14ac:dyDescent="0.25">
      <c r="B589">
        <v>14467555555.556</v>
      </c>
      <c r="C589">
        <v>-46.380839999999999</v>
      </c>
      <c r="D589">
        <v>-39.761597000000002</v>
      </c>
      <c r="J589">
        <v>14467555555.556</v>
      </c>
      <c r="K589">
        <v>-48.972110999999998</v>
      </c>
      <c r="L589">
        <v>-40.408709999999999</v>
      </c>
    </row>
    <row r="590" spans="2:15" x14ac:dyDescent="0.25">
      <c r="B590">
        <v>15576944444.444</v>
      </c>
      <c r="C590">
        <v>-47.831344999999999</v>
      </c>
      <c r="D590">
        <v>-41.334941999999998</v>
      </c>
      <c r="J590">
        <v>15576944444.444</v>
      </c>
      <c r="K590">
        <v>-49.118893</v>
      </c>
      <c r="L590">
        <v>-40.573509000000001</v>
      </c>
    </row>
    <row r="591" spans="2:15" x14ac:dyDescent="0.25">
      <c r="B591">
        <v>16686333333.333</v>
      </c>
      <c r="C591">
        <v>-49.738388</v>
      </c>
      <c r="D591">
        <v>-42.960045000000001</v>
      </c>
      <c r="J591">
        <v>16686333333.333</v>
      </c>
      <c r="K591">
        <v>-50.207386</v>
      </c>
      <c r="L591">
        <v>-41.539715000000001</v>
      </c>
    </row>
    <row r="592" spans="2:15" x14ac:dyDescent="0.25">
      <c r="B592">
        <v>17795722222.222</v>
      </c>
      <c r="C592">
        <v>-52.408810000000003</v>
      </c>
      <c r="D592">
        <v>-45.019942999999998</v>
      </c>
      <c r="J592">
        <v>17795722222.222</v>
      </c>
      <c r="K592">
        <v>-50.008735999999999</v>
      </c>
      <c r="L592">
        <v>-40.936878</v>
      </c>
    </row>
    <row r="593" spans="2:12" x14ac:dyDescent="0.25">
      <c r="B593">
        <v>18905111111.111</v>
      </c>
      <c r="C593">
        <v>-51.973244000000001</v>
      </c>
      <c r="D593">
        <v>-44.266148000000001</v>
      </c>
      <c r="J593">
        <v>18905111111.111</v>
      </c>
      <c r="K593">
        <v>-49.198608</v>
      </c>
      <c r="L593">
        <v>-40.136673000000002</v>
      </c>
    </row>
    <row r="594" spans="2:12" x14ac:dyDescent="0.25">
      <c r="B594">
        <v>20014500000</v>
      </c>
      <c r="C594">
        <v>-52.377369000000002</v>
      </c>
      <c r="D594">
        <v>-43.633991000000002</v>
      </c>
      <c r="J594">
        <v>20014500000</v>
      </c>
      <c r="K594">
        <v>-50.334114</v>
      </c>
      <c r="L594">
        <v>-40.959091000000001</v>
      </c>
    </row>
    <row r="595" spans="2:12" x14ac:dyDescent="0.25">
      <c r="B595">
        <v>21123888888.889</v>
      </c>
      <c r="C595">
        <v>-54.297665000000002</v>
      </c>
      <c r="D595">
        <v>-44.879967000000001</v>
      </c>
      <c r="J595">
        <v>21123888888.889</v>
      </c>
      <c r="K595">
        <v>-49.983189000000003</v>
      </c>
      <c r="L595">
        <v>-39.913184999999999</v>
      </c>
    </row>
    <row r="596" spans="2:12" x14ac:dyDescent="0.25">
      <c r="B596">
        <v>22233277777.778</v>
      </c>
      <c r="C596">
        <v>-52.718918000000002</v>
      </c>
      <c r="D596">
        <v>-43.209183000000003</v>
      </c>
      <c r="J596">
        <v>22233277777.778</v>
      </c>
      <c r="K596">
        <v>-50.573180999999998</v>
      </c>
      <c r="L596">
        <v>-39.999175999999999</v>
      </c>
    </row>
    <row r="597" spans="2:12" x14ac:dyDescent="0.25">
      <c r="B597">
        <v>23342666666.667</v>
      </c>
      <c r="C597">
        <v>-56.555003999999997</v>
      </c>
      <c r="D597">
        <v>-47.153388999999997</v>
      </c>
      <c r="J597">
        <v>23342666666.667</v>
      </c>
      <c r="K597">
        <v>-50.770167999999998</v>
      </c>
      <c r="L597">
        <v>-40.07</v>
      </c>
    </row>
    <row r="598" spans="2:12" x14ac:dyDescent="0.25">
      <c r="B598">
        <v>24452055555.556</v>
      </c>
      <c r="C598">
        <v>-53.816025000000003</v>
      </c>
      <c r="D598">
        <v>-44.411777000000001</v>
      </c>
      <c r="J598">
        <v>24452055555.556</v>
      </c>
      <c r="K598">
        <v>-49.382083999999999</v>
      </c>
      <c r="L598">
        <v>-38.436217999999997</v>
      </c>
    </row>
    <row r="599" spans="2:12" x14ac:dyDescent="0.25">
      <c r="B599">
        <v>25561444444.444</v>
      </c>
      <c r="C599">
        <v>-54.936317000000003</v>
      </c>
      <c r="D599">
        <v>-45.530838000000003</v>
      </c>
      <c r="J599">
        <v>25561444444.444</v>
      </c>
      <c r="K599">
        <v>-49.524783999999997</v>
      </c>
      <c r="L599">
        <v>-38.845351999999998</v>
      </c>
    </row>
    <row r="600" spans="2:12" x14ac:dyDescent="0.25">
      <c r="B600">
        <v>26670833333.333</v>
      </c>
      <c r="C600">
        <v>-57.059863999999997</v>
      </c>
      <c r="D600">
        <v>-46.768082</v>
      </c>
      <c r="J600">
        <v>26670833333.333</v>
      </c>
      <c r="K600">
        <v>-51.617286999999997</v>
      </c>
      <c r="L600">
        <v>-40.911330999999997</v>
      </c>
    </row>
    <row r="601" spans="2:12" x14ac:dyDescent="0.25">
      <c r="B601">
        <v>27780222222.222</v>
      </c>
      <c r="C601">
        <v>-59.636768000000004</v>
      </c>
      <c r="D601">
        <v>-48.288342</v>
      </c>
      <c r="J601">
        <v>27780222222.222</v>
      </c>
      <c r="K601">
        <v>-52.758026000000001</v>
      </c>
      <c r="L601">
        <v>-41.878700000000002</v>
      </c>
    </row>
    <row r="602" spans="2:12" x14ac:dyDescent="0.25">
      <c r="B602">
        <v>28889611111.111</v>
      </c>
      <c r="C602">
        <v>-58.636555000000001</v>
      </c>
      <c r="D602">
        <v>-46.289051000000001</v>
      </c>
      <c r="J602">
        <v>28889611111.111</v>
      </c>
      <c r="K602">
        <v>-54.340617999999999</v>
      </c>
      <c r="L602">
        <v>-43.162163</v>
      </c>
    </row>
    <row r="603" spans="2:12" x14ac:dyDescent="0.25">
      <c r="B603">
        <v>29999000000</v>
      </c>
      <c r="C603">
        <v>-55.256672000000002</v>
      </c>
      <c r="D603">
        <v>-41.880637999999998</v>
      </c>
      <c r="J603">
        <v>29999000000</v>
      </c>
      <c r="K603">
        <v>-55.790599999999998</v>
      </c>
      <c r="L603">
        <v>-43.42474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6A3E-6A5B-45F5-BA85-E2D994DF4FD8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365</v>
      </c>
    </row>
    <row r="3" spans="1:29" x14ac:dyDescent="0.25">
      <c r="A3" t="s">
        <v>327</v>
      </c>
    </row>
    <row r="4" spans="1:29" x14ac:dyDescent="0.25">
      <c r="A4" t="s">
        <v>328</v>
      </c>
    </row>
    <row r="5" spans="1:29" x14ac:dyDescent="0.25">
      <c r="A5" t="s">
        <v>329</v>
      </c>
    </row>
    <row r="8" spans="1:29" x14ac:dyDescent="0.25">
      <c r="A8" s="87" t="s">
        <v>330</v>
      </c>
      <c r="K8" s="87" t="s">
        <v>331</v>
      </c>
      <c r="U8" s="87" t="s">
        <v>332</v>
      </c>
    </row>
    <row r="9" spans="1:29" x14ac:dyDescent="0.25">
      <c r="A9" s="87" t="s">
        <v>333</v>
      </c>
      <c r="B9">
        <v>2</v>
      </c>
      <c r="K9" s="87" t="s">
        <v>333</v>
      </c>
      <c r="L9">
        <v>2</v>
      </c>
      <c r="U9" s="87" t="s">
        <v>333</v>
      </c>
      <c r="V9">
        <v>2</v>
      </c>
    </row>
    <row r="10" spans="1:29" x14ac:dyDescent="0.25">
      <c r="A10" s="87" t="s">
        <v>334</v>
      </c>
      <c r="B10" s="87" t="s">
        <v>335</v>
      </c>
      <c r="C10" s="87" t="s">
        <v>336</v>
      </c>
      <c r="D10" s="87" t="s">
        <v>337</v>
      </c>
      <c r="E10" s="87" t="s">
        <v>338</v>
      </c>
      <c r="F10" s="87" t="s">
        <v>335</v>
      </c>
      <c r="G10" s="87" t="s">
        <v>339</v>
      </c>
      <c r="H10" s="87" t="s">
        <v>337</v>
      </c>
      <c r="I10" s="87" t="s">
        <v>338</v>
      </c>
      <c r="K10" s="87" t="s">
        <v>334</v>
      </c>
      <c r="L10" s="87" t="s">
        <v>335</v>
      </c>
      <c r="M10" s="87" t="s">
        <v>336</v>
      </c>
      <c r="N10" s="87" t="s">
        <v>337</v>
      </c>
      <c r="O10" s="87" t="s">
        <v>338</v>
      </c>
      <c r="P10" s="87" t="s">
        <v>335</v>
      </c>
      <c r="Q10" s="87" t="s">
        <v>339</v>
      </c>
      <c r="R10" s="87" t="s">
        <v>337</v>
      </c>
      <c r="S10" s="87" t="s">
        <v>338</v>
      </c>
      <c r="U10" s="87" t="s">
        <v>334</v>
      </c>
      <c r="V10" s="87" t="s">
        <v>335</v>
      </c>
      <c r="W10" s="87" t="s">
        <v>336</v>
      </c>
      <c r="X10" s="87" t="s">
        <v>337</v>
      </c>
      <c r="Y10" s="87" t="s">
        <v>338</v>
      </c>
      <c r="Z10" s="87" t="s">
        <v>335</v>
      </c>
      <c r="AA10" s="87" t="s">
        <v>339</v>
      </c>
      <c r="AB10" s="87" t="s">
        <v>337</v>
      </c>
      <c r="AC10" s="87" t="s">
        <v>338</v>
      </c>
    </row>
    <row r="11" spans="1:29" x14ac:dyDescent="0.25">
      <c r="A11" t="s">
        <v>340</v>
      </c>
      <c r="B11" t="s">
        <v>341</v>
      </c>
      <c r="C11" t="s">
        <v>342</v>
      </c>
      <c r="D11">
        <v>4</v>
      </c>
      <c r="E11">
        <v>204</v>
      </c>
      <c r="F11" t="s">
        <v>341</v>
      </c>
      <c r="G11" t="s">
        <v>343</v>
      </c>
      <c r="H11">
        <v>4</v>
      </c>
      <c r="I11">
        <v>204</v>
      </c>
      <c r="K11" t="s">
        <v>340</v>
      </c>
      <c r="L11" t="s">
        <v>344</v>
      </c>
      <c r="M11" t="s">
        <v>343</v>
      </c>
      <c r="N11">
        <v>5</v>
      </c>
      <c r="O11">
        <v>103</v>
      </c>
      <c r="P11" t="s">
        <v>344</v>
      </c>
      <c r="Q11" t="s">
        <v>345</v>
      </c>
      <c r="R11">
        <v>5</v>
      </c>
      <c r="S11">
        <v>103</v>
      </c>
      <c r="U11" t="s">
        <v>340</v>
      </c>
      <c r="V11" t="s">
        <v>346</v>
      </c>
      <c r="W11" t="s">
        <v>347</v>
      </c>
      <c r="X11">
        <v>5</v>
      </c>
      <c r="Y11">
        <v>205</v>
      </c>
      <c r="Z11" t="s">
        <v>346</v>
      </c>
      <c r="AA11" t="s">
        <v>348</v>
      </c>
      <c r="AB11">
        <v>5</v>
      </c>
      <c r="AC11">
        <v>205</v>
      </c>
    </row>
    <row r="12" spans="1:29" x14ac:dyDescent="0.25">
      <c r="A12" t="s">
        <v>349</v>
      </c>
      <c r="B12" t="s">
        <v>341</v>
      </c>
      <c r="C12" t="s">
        <v>342</v>
      </c>
      <c r="D12">
        <v>4</v>
      </c>
      <c r="E12">
        <v>204</v>
      </c>
      <c r="F12" t="s">
        <v>341</v>
      </c>
      <c r="G12" t="s">
        <v>350</v>
      </c>
      <c r="H12">
        <v>4</v>
      </c>
      <c r="I12">
        <v>204</v>
      </c>
      <c r="K12" t="s">
        <v>349</v>
      </c>
      <c r="L12" t="s">
        <v>344</v>
      </c>
      <c r="M12" t="s">
        <v>343</v>
      </c>
      <c r="N12">
        <v>5</v>
      </c>
      <c r="O12">
        <v>103</v>
      </c>
      <c r="P12" t="s">
        <v>344</v>
      </c>
      <c r="Q12" t="s">
        <v>364</v>
      </c>
      <c r="R12">
        <v>5</v>
      </c>
      <c r="S12">
        <v>103</v>
      </c>
      <c r="U12" t="s">
        <v>349</v>
      </c>
      <c r="V12" t="s">
        <v>346</v>
      </c>
      <c r="W12" t="s">
        <v>347</v>
      </c>
      <c r="X12">
        <v>5</v>
      </c>
      <c r="Y12">
        <v>205</v>
      </c>
      <c r="Z12" t="s">
        <v>346</v>
      </c>
      <c r="AA12" t="s">
        <v>351</v>
      </c>
      <c r="AB12">
        <v>5</v>
      </c>
      <c r="AC12">
        <v>205</v>
      </c>
    </row>
    <row r="18" spans="1:29" x14ac:dyDescent="0.25">
      <c r="A18" s="87" t="s">
        <v>352</v>
      </c>
      <c r="K18" s="87" t="s">
        <v>353</v>
      </c>
      <c r="U18" s="87" t="s">
        <v>354</v>
      </c>
    </row>
    <row r="19" spans="1:29" x14ac:dyDescent="0.25">
      <c r="A19" s="87" t="s">
        <v>333</v>
      </c>
      <c r="B19">
        <v>2</v>
      </c>
      <c r="K19" s="87" t="s">
        <v>333</v>
      </c>
      <c r="L19">
        <v>2</v>
      </c>
      <c r="U19" s="87" t="s">
        <v>333</v>
      </c>
      <c r="V19">
        <v>2</v>
      </c>
    </row>
    <row r="20" spans="1:29" x14ac:dyDescent="0.25">
      <c r="A20" s="87" t="s">
        <v>334</v>
      </c>
      <c r="B20" s="87" t="s">
        <v>335</v>
      </c>
      <c r="C20" s="87" t="s">
        <v>336</v>
      </c>
      <c r="D20" s="87" t="s">
        <v>337</v>
      </c>
      <c r="E20" s="87" t="s">
        <v>338</v>
      </c>
      <c r="F20" s="87" t="s">
        <v>335</v>
      </c>
      <c r="G20" s="87" t="s">
        <v>339</v>
      </c>
      <c r="H20" s="87" t="s">
        <v>337</v>
      </c>
      <c r="I20" s="87" t="s">
        <v>338</v>
      </c>
      <c r="K20" s="87" t="s">
        <v>334</v>
      </c>
      <c r="L20" s="87" t="s">
        <v>335</v>
      </c>
      <c r="M20" s="87" t="s">
        <v>336</v>
      </c>
      <c r="N20" s="87" t="s">
        <v>337</v>
      </c>
      <c r="O20" s="87" t="s">
        <v>338</v>
      </c>
      <c r="P20" s="87" t="s">
        <v>335</v>
      </c>
      <c r="Q20" s="87" t="s">
        <v>339</v>
      </c>
      <c r="R20" s="87" t="s">
        <v>337</v>
      </c>
      <c r="S20" s="87" t="s">
        <v>338</v>
      </c>
      <c r="U20" s="87" t="s">
        <v>334</v>
      </c>
      <c r="V20" s="87" t="s">
        <v>335</v>
      </c>
      <c r="W20" s="87" t="s">
        <v>336</v>
      </c>
      <c r="X20" s="87" t="s">
        <v>337</v>
      </c>
      <c r="Y20" s="87" t="s">
        <v>338</v>
      </c>
      <c r="Z20" s="87" t="s">
        <v>335</v>
      </c>
      <c r="AA20" s="87" t="s">
        <v>339</v>
      </c>
      <c r="AB20" s="87" t="s">
        <v>337</v>
      </c>
      <c r="AC20" s="87" t="s">
        <v>338</v>
      </c>
    </row>
    <row r="21" spans="1:29" x14ac:dyDescent="0.25">
      <c r="A21" t="s">
        <v>340</v>
      </c>
      <c r="B21" t="s">
        <v>346</v>
      </c>
      <c r="C21" t="s">
        <v>347</v>
      </c>
      <c r="D21">
        <v>5</v>
      </c>
      <c r="E21">
        <v>205</v>
      </c>
      <c r="F21" t="s">
        <v>346</v>
      </c>
      <c r="G21" t="s">
        <v>342</v>
      </c>
      <c r="H21">
        <v>5</v>
      </c>
      <c r="I21">
        <v>205</v>
      </c>
      <c r="K21" t="s">
        <v>340</v>
      </c>
      <c r="L21" t="s">
        <v>346</v>
      </c>
      <c r="M21" t="s">
        <v>347</v>
      </c>
      <c r="N21">
        <v>5</v>
      </c>
      <c r="O21">
        <v>205</v>
      </c>
      <c r="P21" t="s">
        <v>346</v>
      </c>
      <c r="Q21" t="s">
        <v>355</v>
      </c>
      <c r="R21">
        <v>5</v>
      </c>
      <c r="S21">
        <v>205</v>
      </c>
      <c r="U21" t="s">
        <v>340</v>
      </c>
      <c r="V21" t="s">
        <v>354</v>
      </c>
      <c r="W21" t="s">
        <v>347</v>
      </c>
      <c r="X21">
        <v>3</v>
      </c>
      <c r="Y21">
        <v>103</v>
      </c>
      <c r="Z21" t="s">
        <v>354</v>
      </c>
      <c r="AA21" t="s">
        <v>356</v>
      </c>
      <c r="AB21">
        <v>3</v>
      </c>
      <c r="AC21">
        <v>103</v>
      </c>
    </row>
    <row r="22" spans="1:29" x14ac:dyDescent="0.25">
      <c r="A22" t="s">
        <v>349</v>
      </c>
      <c r="B22" t="s">
        <v>346</v>
      </c>
      <c r="C22" t="s">
        <v>347</v>
      </c>
      <c r="D22">
        <v>5</v>
      </c>
      <c r="E22">
        <v>205</v>
      </c>
      <c r="F22" t="s">
        <v>346</v>
      </c>
      <c r="G22" t="s">
        <v>355</v>
      </c>
      <c r="H22">
        <v>5</v>
      </c>
      <c r="I22">
        <v>205</v>
      </c>
      <c r="K22" t="s">
        <v>349</v>
      </c>
      <c r="L22" t="s">
        <v>346</v>
      </c>
      <c r="M22" t="s">
        <v>347</v>
      </c>
      <c r="N22">
        <v>5</v>
      </c>
      <c r="O22">
        <v>205</v>
      </c>
      <c r="P22" t="s">
        <v>346</v>
      </c>
      <c r="Q22" t="s">
        <v>342</v>
      </c>
      <c r="R22">
        <v>5</v>
      </c>
      <c r="S22">
        <v>205</v>
      </c>
      <c r="U22" t="s">
        <v>349</v>
      </c>
      <c r="V22" t="s">
        <v>354</v>
      </c>
      <c r="W22" t="s">
        <v>347</v>
      </c>
      <c r="X22">
        <v>3</v>
      </c>
      <c r="Y22">
        <v>103</v>
      </c>
      <c r="Z22" t="s">
        <v>354</v>
      </c>
      <c r="AA22" t="s">
        <v>357</v>
      </c>
      <c r="AB22">
        <v>3</v>
      </c>
      <c r="AC22">
        <v>103</v>
      </c>
    </row>
    <row r="28" spans="1:29" ht="15.75" thickBot="1" x14ac:dyDescent="0.3">
      <c r="A28" s="87" t="s">
        <v>358</v>
      </c>
      <c r="K28" s="87" t="s">
        <v>359</v>
      </c>
      <c r="U28" s="88"/>
      <c r="V28" s="88"/>
      <c r="W28" s="88"/>
      <c r="X28" s="89" t="s">
        <v>189</v>
      </c>
      <c r="Y28" s="88"/>
      <c r="Z28" s="88"/>
      <c r="AA28" s="88"/>
    </row>
    <row r="29" spans="1:29" ht="25.5" thickTop="1" thickBot="1" x14ac:dyDescent="0.3">
      <c r="A29" s="87" t="s">
        <v>333</v>
      </c>
      <c r="B29">
        <v>5</v>
      </c>
      <c r="K29" s="87" t="s">
        <v>333</v>
      </c>
      <c r="L29">
        <v>4</v>
      </c>
      <c r="U29" s="90" t="s">
        <v>176</v>
      </c>
      <c r="V29" s="91" t="s">
        <v>177</v>
      </c>
      <c r="W29" s="91" t="s">
        <v>178</v>
      </c>
      <c r="X29" s="91" t="s">
        <v>179</v>
      </c>
      <c r="Y29" s="91" t="s">
        <v>180</v>
      </c>
      <c r="Z29" s="91" t="s">
        <v>181</v>
      </c>
      <c r="AA29" s="92" t="s">
        <v>182</v>
      </c>
    </row>
    <row r="30" spans="1:29" ht="16.5" thickTop="1" thickBot="1" x14ac:dyDescent="0.3">
      <c r="A30" s="87" t="s">
        <v>334</v>
      </c>
      <c r="B30" s="87" t="s">
        <v>335</v>
      </c>
      <c r="C30" s="87" t="s">
        <v>336</v>
      </c>
      <c r="D30" s="87" t="s">
        <v>337</v>
      </c>
      <c r="E30" s="87" t="s">
        <v>338</v>
      </c>
      <c r="F30" s="87" t="s">
        <v>335</v>
      </c>
      <c r="G30" s="87" t="s">
        <v>339</v>
      </c>
      <c r="H30" s="87" t="s">
        <v>337</v>
      </c>
      <c r="I30" s="87" t="s">
        <v>338</v>
      </c>
      <c r="K30" s="87" t="s">
        <v>334</v>
      </c>
      <c r="L30" s="87" t="s">
        <v>335</v>
      </c>
      <c r="M30" s="87" t="s">
        <v>336</v>
      </c>
      <c r="N30" s="87" t="s">
        <v>337</v>
      </c>
      <c r="O30" s="87" t="s">
        <v>338</v>
      </c>
      <c r="P30" s="87" t="s">
        <v>335</v>
      </c>
      <c r="Q30" s="87" t="s">
        <v>339</v>
      </c>
      <c r="R30" s="87" t="s">
        <v>337</v>
      </c>
      <c r="S30" s="87" t="s">
        <v>338</v>
      </c>
      <c r="U30" s="93" t="s">
        <v>183</v>
      </c>
      <c r="V30" s="94">
        <f>'5Rx0L'!H7</f>
        <v>35.527770052631574</v>
      </c>
      <c r="W30" s="94" t="s">
        <v>184</v>
      </c>
      <c r="X30" s="94">
        <f>'5Rx5L'!H7</f>
        <v>35.661748210526312</v>
      </c>
      <c r="Y30" s="94">
        <f>'5Rx5L'!H31</f>
        <v>14.137585789473684</v>
      </c>
      <c r="Z30" s="94">
        <f>'5Rx5L'!H55</f>
        <v>37.983899157894733</v>
      </c>
      <c r="AA30" s="95">
        <f>'5Rx5L'!H79</f>
        <v>28.614558473684209</v>
      </c>
    </row>
    <row r="31" spans="1:29" ht="15.75" thickBot="1" x14ac:dyDescent="0.3">
      <c r="A31" s="96" t="s">
        <v>313</v>
      </c>
      <c r="B31" t="s">
        <v>360</v>
      </c>
      <c r="C31" t="s">
        <v>356</v>
      </c>
      <c r="D31">
        <v>5</v>
      </c>
      <c r="E31">
        <v>205</v>
      </c>
      <c r="F31" t="s">
        <v>360</v>
      </c>
      <c r="G31" t="s">
        <v>348</v>
      </c>
      <c r="H31">
        <v>5</v>
      </c>
      <c r="I31">
        <v>205</v>
      </c>
      <c r="K31" s="96" t="s">
        <v>313</v>
      </c>
      <c r="L31" t="s">
        <v>344</v>
      </c>
      <c r="M31" t="s">
        <v>343</v>
      </c>
      <c r="N31">
        <v>5</v>
      </c>
      <c r="O31">
        <v>103</v>
      </c>
      <c r="P31" t="s">
        <v>344</v>
      </c>
      <c r="Q31" t="s">
        <v>345</v>
      </c>
      <c r="R31">
        <v>5</v>
      </c>
      <c r="S31">
        <v>103</v>
      </c>
      <c r="U31" s="93" t="s">
        <v>185</v>
      </c>
      <c r="V31" s="94">
        <f>'5Rx0L'!H31</f>
        <v>64.943574473684208</v>
      </c>
      <c r="W31" s="94">
        <f>'5Rx5L'!H103</f>
        <v>56.969202947368423</v>
      </c>
      <c r="X31" s="94">
        <f>'5Rx5L'!H127</f>
        <v>58.682550157894738</v>
      </c>
      <c r="Y31" s="94">
        <f>'5Rx5L'!H151</f>
        <v>58.915095526315802</v>
      </c>
      <c r="Z31" s="94">
        <f>'5Rx5L'!H175</f>
        <v>63.602820473684211</v>
      </c>
      <c r="AA31" s="95">
        <f>'5Rx5L'!H199</f>
        <v>69.60039368421053</v>
      </c>
    </row>
    <row r="32" spans="1:29" ht="15.75" thickBot="1" x14ac:dyDescent="0.3">
      <c r="A32" s="96" t="s">
        <v>314</v>
      </c>
      <c r="B32" t="s">
        <v>360</v>
      </c>
      <c r="C32" t="s">
        <v>356</v>
      </c>
      <c r="D32">
        <v>5</v>
      </c>
      <c r="E32">
        <v>205</v>
      </c>
      <c r="F32" t="s">
        <v>360</v>
      </c>
      <c r="G32" t="s">
        <v>361</v>
      </c>
      <c r="H32">
        <v>5</v>
      </c>
      <c r="I32">
        <v>205</v>
      </c>
      <c r="K32" s="96" t="s">
        <v>314</v>
      </c>
      <c r="L32" t="s">
        <v>344</v>
      </c>
      <c r="M32" t="s">
        <v>362</v>
      </c>
      <c r="N32">
        <v>5</v>
      </c>
      <c r="O32">
        <v>103</v>
      </c>
      <c r="P32" t="s">
        <v>344</v>
      </c>
      <c r="Q32" t="s">
        <v>363</v>
      </c>
      <c r="R32">
        <v>5</v>
      </c>
      <c r="S32">
        <v>103</v>
      </c>
      <c r="U32" s="93" t="s">
        <v>186</v>
      </c>
      <c r="V32" s="94">
        <f>'5Rx0L'!H55</f>
        <v>84.848586999999981</v>
      </c>
      <c r="W32" s="94">
        <f>'5Rx5L'!H223</f>
        <v>60.868918736842105</v>
      </c>
      <c r="X32" s="94">
        <f>'5Rx5L'!H247</f>
        <v>83.520991473684205</v>
      </c>
      <c r="Y32" s="94">
        <f>'5Rx5L'!H271</f>
        <v>70.582668105263167</v>
      </c>
      <c r="Z32" s="94">
        <f>'5Rx5L'!H295</f>
        <v>83.23389657894738</v>
      </c>
      <c r="AA32" s="95">
        <f>'5Rx5L'!H319</f>
        <v>72.473568894736843</v>
      </c>
    </row>
    <row r="33" spans="1:27" ht="15.75" thickBot="1" x14ac:dyDescent="0.3">
      <c r="A33" s="96" t="s">
        <v>250</v>
      </c>
      <c r="B33" t="s">
        <v>360</v>
      </c>
      <c r="C33" t="s">
        <v>356</v>
      </c>
      <c r="D33">
        <v>5</v>
      </c>
      <c r="E33">
        <v>205</v>
      </c>
      <c r="F33" t="s">
        <v>360</v>
      </c>
      <c r="G33" t="s">
        <v>342</v>
      </c>
      <c r="H33">
        <v>5</v>
      </c>
      <c r="I33">
        <v>205</v>
      </c>
      <c r="K33" s="96" t="s">
        <v>250</v>
      </c>
      <c r="L33" t="s">
        <v>344</v>
      </c>
      <c r="M33" t="s">
        <v>357</v>
      </c>
      <c r="N33">
        <v>5</v>
      </c>
      <c r="O33">
        <v>103</v>
      </c>
      <c r="P33" t="s">
        <v>344</v>
      </c>
      <c r="Q33" t="s">
        <v>351</v>
      </c>
      <c r="R33">
        <v>5</v>
      </c>
      <c r="S33">
        <v>103</v>
      </c>
      <c r="U33" s="93" t="s">
        <v>187</v>
      </c>
      <c r="V33" s="94">
        <f>'5Rx0L'!H79</f>
        <v>152.29036415789474</v>
      </c>
      <c r="W33" s="94">
        <f>'5Rx5L'!H343</f>
        <v>82.335690631578956</v>
      </c>
      <c r="X33" s="94">
        <f>'5Rx5L'!H367</f>
        <v>112.75967073684211</v>
      </c>
      <c r="Y33" s="94">
        <f>'5Rx5L'!H391</f>
        <v>115.65662947368422</v>
      </c>
      <c r="Z33" s="94">
        <f>'5Rx5L'!H415</f>
        <v>115.20677989473685</v>
      </c>
      <c r="AA33" s="95">
        <f>'5Rx5L'!H439</f>
        <v>116.07374905263157</v>
      </c>
    </row>
    <row r="34" spans="1:27" ht="15.75" thickBot="1" x14ac:dyDescent="0.3">
      <c r="A34" s="96" t="s">
        <v>315</v>
      </c>
      <c r="B34" t="s">
        <v>360</v>
      </c>
      <c r="C34" t="s">
        <v>356</v>
      </c>
      <c r="D34">
        <v>5</v>
      </c>
      <c r="E34">
        <v>205</v>
      </c>
      <c r="F34" t="s">
        <v>360</v>
      </c>
      <c r="G34" t="s">
        <v>343</v>
      </c>
      <c r="H34">
        <v>5</v>
      </c>
      <c r="I34">
        <v>205</v>
      </c>
      <c r="K34" s="96" t="s">
        <v>315</v>
      </c>
      <c r="L34" t="s">
        <v>344</v>
      </c>
      <c r="M34" t="s">
        <v>355</v>
      </c>
      <c r="N34">
        <v>5</v>
      </c>
      <c r="O34">
        <v>103</v>
      </c>
      <c r="P34" t="s">
        <v>344</v>
      </c>
      <c r="Q34" t="s">
        <v>350</v>
      </c>
      <c r="R34">
        <v>5</v>
      </c>
      <c r="S34">
        <v>103</v>
      </c>
      <c r="U34" s="97" t="s">
        <v>188</v>
      </c>
      <c r="V34" s="98">
        <f>'5Rx0L'!H103</f>
        <v>176.59607268421053</v>
      </c>
      <c r="W34" s="98">
        <f>'5Rx5L'!H463</f>
        <v>122.52206921052633</v>
      </c>
      <c r="X34" s="98">
        <f>'5Rx5L'!H487</f>
        <v>139.64264557894739</v>
      </c>
      <c r="Y34" s="98">
        <f>'5Rx5L'!H511</f>
        <v>121.60358442105263</v>
      </c>
      <c r="Z34" s="98">
        <f>'5Rx5L'!H535</f>
        <v>138.58684199999999</v>
      </c>
      <c r="AA34" s="99">
        <f>'5Rx5L'!H559</f>
        <v>131.88534063157894</v>
      </c>
    </row>
    <row r="35" spans="1:27" ht="15.75" thickTop="1" x14ac:dyDescent="0.25">
      <c r="A35" s="96" t="s">
        <v>316</v>
      </c>
      <c r="B35" t="s">
        <v>360</v>
      </c>
      <c r="C35" t="s">
        <v>356</v>
      </c>
      <c r="D35">
        <v>5</v>
      </c>
      <c r="E35">
        <v>205</v>
      </c>
      <c r="F35" t="s">
        <v>360</v>
      </c>
      <c r="G35" t="s">
        <v>345</v>
      </c>
      <c r="H35">
        <v>5</v>
      </c>
      <c r="I35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40"/>
  <sheetViews>
    <sheetView zoomScaleNormal="100" workbookViewId="0">
      <selection activeCell="Q2" sqref="Q2:U2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101</v>
      </c>
      <c r="E1" s="5" t="s">
        <v>1</v>
      </c>
      <c r="I1" s="31" t="s">
        <v>16</v>
      </c>
      <c r="M1" t="s">
        <v>101</v>
      </c>
      <c r="P1" s="5" t="s">
        <v>1</v>
      </c>
      <c r="T1" s="31" t="s">
        <v>17</v>
      </c>
    </row>
    <row r="2" spans="1:23" x14ac:dyDescent="0.25">
      <c r="A2" s="39" t="s">
        <v>111</v>
      </c>
      <c r="B2" t="s">
        <v>102</v>
      </c>
      <c r="C2" t="s">
        <v>257</v>
      </c>
      <c r="F2" s="72" t="s">
        <v>313</v>
      </c>
      <c r="G2" s="72" t="s">
        <v>314</v>
      </c>
      <c r="H2" s="72" t="s">
        <v>250</v>
      </c>
      <c r="I2" s="72" t="s">
        <v>315</v>
      </c>
      <c r="J2" s="72" t="s">
        <v>316</v>
      </c>
      <c r="K2" s="72" t="s">
        <v>223</v>
      </c>
      <c r="L2" s="39" t="s">
        <v>112</v>
      </c>
      <c r="M2" t="s">
        <v>102</v>
      </c>
      <c r="N2" t="s">
        <v>257</v>
      </c>
      <c r="Q2" s="72" t="s">
        <v>313</v>
      </c>
      <c r="R2" s="72" t="s">
        <v>314</v>
      </c>
      <c r="S2" s="72" t="s">
        <v>250</v>
      </c>
      <c r="T2" s="72" t="s">
        <v>315</v>
      </c>
      <c r="U2" s="72" t="s">
        <v>316</v>
      </c>
      <c r="V2" s="72" t="s">
        <v>223</v>
      </c>
    </row>
    <row r="3" spans="1:23" x14ac:dyDescent="0.25">
      <c r="B3" t="s">
        <v>256</v>
      </c>
      <c r="F3" s="44" t="str">
        <f>C8</f>
        <v>CL +17 dBm LO Log Mag(dB)</v>
      </c>
      <c r="G3" s="44" t="str">
        <f>C214</f>
        <v>CL +15 dBm LO Log Mag(dB)</v>
      </c>
      <c r="H3" s="44" t="str">
        <f>C420</f>
        <v>CL +13 dBm LO Log Mag(dB)</v>
      </c>
      <c r="I3" s="44" t="str">
        <f>C626</f>
        <v>CL +11 dBm LO Log Mag(dB)</v>
      </c>
      <c r="J3" s="44" t="str">
        <f>C832</f>
        <v>CL +9 dBm LO Log Mag(dB)</v>
      </c>
      <c r="K3" s="44">
        <f>C1038</f>
        <v>0</v>
      </c>
      <c r="M3" t="s">
        <v>256</v>
      </c>
      <c r="Q3" s="44" t="str">
        <f>N8</f>
        <v>CL +17 dBm LO Log Mag(dB)</v>
      </c>
      <c r="R3" s="44" t="str">
        <f>N214</f>
        <v>CL +15 dBm LO Log Mag(dB)</v>
      </c>
      <c r="S3" s="44" t="str">
        <f>N420</f>
        <v>CL +13 dBm LO Log Mag(dB)</v>
      </c>
      <c r="T3" s="44" t="str">
        <f>N626</f>
        <v>CL +11 dBm LO Log Mag(dB)</v>
      </c>
      <c r="U3" s="44" t="str">
        <f>N832</f>
        <v>CL +9 dBm LO Log Mag(dB)</v>
      </c>
      <c r="V3" s="44" t="str">
        <f>N1038</f>
        <v>CL +7 dBm LO Log Mag(dB)</v>
      </c>
    </row>
    <row r="4" spans="1:23" x14ac:dyDescent="0.25">
      <c r="B4" t="s">
        <v>267</v>
      </c>
      <c r="C4" t="s">
        <v>268</v>
      </c>
      <c r="H4" s="6"/>
      <c r="J4" s="6"/>
      <c r="M4" t="s">
        <v>267</v>
      </c>
      <c r="N4" t="s">
        <v>268</v>
      </c>
      <c r="S4" s="6"/>
      <c r="U4" s="6"/>
    </row>
    <row r="5" spans="1:23" x14ac:dyDescent="0.25">
      <c r="B5" t="s">
        <v>103</v>
      </c>
      <c r="D5" s="20"/>
      <c r="E5" s="6">
        <f t="shared" ref="E5:E68" si="0">B9/1000000000</f>
        <v>5.0110000000000001</v>
      </c>
      <c r="F5" s="6">
        <f t="shared" ref="F5:F68" si="1">C9</f>
        <v>-10.913073000000001</v>
      </c>
      <c r="G5" s="44">
        <f t="shared" ref="G5:G68" si="2">C215</f>
        <v>-13.546590999999999</v>
      </c>
      <c r="H5" s="44">
        <f t="shared" ref="H5:H68" si="3">C421</f>
        <v>-18.092476000000001</v>
      </c>
      <c r="I5" s="44">
        <f t="shared" ref="I5:I68" si="4">C627</f>
        <v>-23.736425000000001</v>
      </c>
      <c r="J5" s="44">
        <f t="shared" ref="J5:J68" si="5">C833</f>
        <v>-29.253052</v>
      </c>
      <c r="K5" s="44">
        <f t="shared" ref="K5:K68" si="6">C1039</f>
        <v>0</v>
      </c>
      <c r="M5" t="s">
        <v>103</v>
      </c>
      <c r="O5" s="20"/>
      <c r="P5" s="6">
        <f>M9/1000000000</f>
        <v>5.0110000000000001</v>
      </c>
      <c r="Q5" s="6">
        <f>N9</f>
        <v>-11.977933</v>
      </c>
      <c r="R5" s="44">
        <f>N215</f>
        <v>-14.896768</v>
      </c>
      <c r="S5" s="44">
        <f>N421</f>
        <v>-19.836801999999999</v>
      </c>
      <c r="T5" s="44">
        <f>N627</f>
        <v>-25.772348000000001</v>
      </c>
      <c r="U5" s="44">
        <f>N833</f>
        <v>-31.374759999999998</v>
      </c>
      <c r="V5" s="44">
        <f>N1039</f>
        <v>-36.779147999999999</v>
      </c>
      <c r="W5" s="20"/>
    </row>
    <row r="6" spans="1:23" x14ac:dyDescent="0.25">
      <c r="D6" s="20"/>
      <c r="E6" s="6">
        <f t="shared" si="0"/>
        <v>5.1359399999999997</v>
      </c>
      <c r="F6" s="6">
        <f t="shared" si="1"/>
        <v>-10.594681</v>
      </c>
      <c r="G6" s="44">
        <f t="shared" si="2"/>
        <v>-12.985911</v>
      </c>
      <c r="H6" s="44">
        <f t="shared" si="3"/>
        <v>-17.246600999999998</v>
      </c>
      <c r="I6" s="44">
        <f t="shared" si="4"/>
        <v>-22.752502</v>
      </c>
      <c r="J6" s="44">
        <f t="shared" si="5"/>
        <v>-28.271963</v>
      </c>
      <c r="K6" s="44">
        <f t="shared" si="6"/>
        <v>0</v>
      </c>
      <c r="O6" s="20"/>
      <c r="P6" s="6">
        <f t="shared" ref="P6:P69" si="7">M10/1000000000</f>
        <v>5.1359399999999997</v>
      </c>
      <c r="Q6" s="6">
        <f t="shared" ref="Q6:Q69" si="8">N10</f>
        <v>-11.658813</v>
      </c>
      <c r="R6" s="44">
        <f t="shared" ref="R6:R69" si="9">N216</f>
        <v>-14.283733</v>
      </c>
      <c r="S6" s="44">
        <f t="shared" ref="S6:S69" si="10">N422</f>
        <v>-18.910941999999999</v>
      </c>
      <c r="T6" s="44">
        <f t="shared" ref="T6:T69" si="11">N628</f>
        <v>-24.737825000000001</v>
      </c>
      <c r="U6" s="44">
        <f t="shared" ref="U6:U69" si="12">N834</f>
        <v>-30.404097</v>
      </c>
      <c r="V6" s="44">
        <f t="shared" ref="V6:V69" si="13">N1040</f>
        <v>-35.393703000000002</v>
      </c>
      <c r="W6" s="20"/>
    </row>
    <row r="7" spans="1:23" x14ac:dyDescent="0.25">
      <c r="B7" t="s">
        <v>104</v>
      </c>
      <c r="D7" s="20"/>
      <c r="E7" s="6">
        <f t="shared" si="0"/>
        <v>5.2608800000000002</v>
      </c>
      <c r="F7" s="6">
        <f t="shared" si="1"/>
        <v>-10.180735</v>
      </c>
      <c r="G7" s="44">
        <f t="shared" si="2"/>
        <v>-12.240491</v>
      </c>
      <c r="H7" s="44">
        <f t="shared" si="3"/>
        <v>-16.087284</v>
      </c>
      <c r="I7" s="44">
        <f t="shared" si="4"/>
        <v>-21.382338000000001</v>
      </c>
      <c r="J7" s="44">
        <f t="shared" si="5"/>
        <v>-26.916954</v>
      </c>
      <c r="K7" s="44">
        <f t="shared" si="6"/>
        <v>0</v>
      </c>
      <c r="M7" t="s">
        <v>104</v>
      </c>
      <c r="O7" s="20"/>
      <c r="P7" s="6">
        <f t="shared" si="7"/>
        <v>5.2608800000000002</v>
      </c>
      <c r="Q7" s="6">
        <f t="shared" si="8"/>
        <v>-11.238173</v>
      </c>
      <c r="R7" s="44">
        <f t="shared" si="9"/>
        <v>-13.465509000000001</v>
      </c>
      <c r="S7" s="44">
        <f t="shared" si="10"/>
        <v>-17.637402999999999</v>
      </c>
      <c r="T7" s="44">
        <f t="shared" si="11"/>
        <v>-23.271851999999999</v>
      </c>
      <c r="U7" s="44">
        <f t="shared" si="12"/>
        <v>-29.024899999999999</v>
      </c>
      <c r="V7" s="44">
        <f t="shared" si="13"/>
        <v>-34.760100999999999</v>
      </c>
      <c r="W7" s="20"/>
    </row>
    <row r="8" spans="1:23" x14ac:dyDescent="0.25">
      <c r="B8" t="s">
        <v>23</v>
      </c>
      <c r="C8" t="s">
        <v>282</v>
      </c>
      <c r="D8" s="20"/>
      <c r="E8" s="6">
        <f t="shared" si="0"/>
        <v>5.3858199999999998</v>
      </c>
      <c r="F8" s="6">
        <f t="shared" si="1"/>
        <v>-9.6573191000000005</v>
      </c>
      <c r="G8" s="44">
        <f t="shared" si="2"/>
        <v>-11.299823</v>
      </c>
      <c r="H8" s="44">
        <f t="shared" si="3"/>
        <v>-14.597047</v>
      </c>
      <c r="I8" s="44">
        <f t="shared" si="4"/>
        <v>-19.524108999999999</v>
      </c>
      <c r="J8" s="44">
        <f t="shared" si="5"/>
        <v>-25.002832000000001</v>
      </c>
      <c r="K8" s="44">
        <f t="shared" si="6"/>
        <v>0</v>
      </c>
      <c r="M8" t="s">
        <v>23</v>
      </c>
      <c r="N8" t="s">
        <v>282</v>
      </c>
      <c r="O8" s="20"/>
      <c r="P8" s="6">
        <f t="shared" si="7"/>
        <v>5.3858199999999998</v>
      </c>
      <c r="Q8" s="6">
        <f t="shared" si="8"/>
        <v>-10.716609</v>
      </c>
      <c r="R8" s="44">
        <f t="shared" si="9"/>
        <v>-12.451392999999999</v>
      </c>
      <c r="S8" s="44">
        <f t="shared" si="10"/>
        <v>-16.004507</v>
      </c>
      <c r="T8" s="44">
        <f t="shared" si="11"/>
        <v>-21.273074999999999</v>
      </c>
      <c r="U8" s="44">
        <f t="shared" si="12"/>
        <v>-27.050128999999998</v>
      </c>
      <c r="V8" s="44">
        <f t="shared" si="13"/>
        <v>-32.506309999999999</v>
      </c>
      <c r="W8" s="20"/>
    </row>
    <row r="9" spans="1:23" x14ac:dyDescent="0.25">
      <c r="B9">
        <v>5011000000</v>
      </c>
      <c r="C9">
        <v>-10.913073000000001</v>
      </c>
      <c r="D9" s="20"/>
      <c r="E9" s="6">
        <f t="shared" si="0"/>
        <v>5.5107600000000003</v>
      </c>
      <c r="F9" s="6">
        <f t="shared" si="1"/>
        <v>-9.2471771</v>
      </c>
      <c r="G9" s="44">
        <f t="shared" si="2"/>
        <v>-10.630094</v>
      </c>
      <c r="H9" s="44">
        <f t="shared" si="3"/>
        <v>-13.460506000000001</v>
      </c>
      <c r="I9" s="44">
        <f t="shared" si="4"/>
        <v>-17.946103999999998</v>
      </c>
      <c r="J9" s="44">
        <f t="shared" si="5"/>
        <v>-23.247820000000001</v>
      </c>
      <c r="K9" s="44">
        <f t="shared" si="6"/>
        <v>0</v>
      </c>
      <c r="M9">
        <v>5011000000</v>
      </c>
      <c r="N9">
        <v>-11.977933</v>
      </c>
      <c r="O9" s="20"/>
      <c r="P9" s="6">
        <f t="shared" si="7"/>
        <v>5.5107600000000003</v>
      </c>
      <c r="Q9" s="6">
        <f t="shared" si="8"/>
        <v>-10.329050000000001</v>
      </c>
      <c r="R9" s="44">
        <f t="shared" si="9"/>
        <v>-11.756296000000001</v>
      </c>
      <c r="S9" s="44">
        <f t="shared" si="10"/>
        <v>-14.788855</v>
      </c>
      <c r="T9" s="44">
        <f t="shared" si="11"/>
        <v>-19.616453</v>
      </c>
      <c r="U9" s="44">
        <f t="shared" si="12"/>
        <v>-25.303370999999999</v>
      </c>
      <c r="V9" s="44">
        <f t="shared" si="13"/>
        <v>-30.7959</v>
      </c>
      <c r="W9" s="20"/>
    </row>
    <row r="10" spans="1:23" x14ac:dyDescent="0.25">
      <c r="B10">
        <v>5135940000</v>
      </c>
      <c r="C10">
        <v>-10.594681</v>
      </c>
      <c r="D10" s="20"/>
      <c r="E10" s="6">
        <f t="shared" si="0"/>
        <v>5.6356999999999999</v>
      </c>
      <c r="F10" s="6">
        <f t="shared" si="1"/>
        <v>-8.8667821999999994</v>
      </c>
      <c r="G10" s="44">
        <f t="shared" si="2"/>
        <v>-9.9509696999999999</v>
      </c>
      <c r="H10" s="44">
        <f t="shared" si="3"/>
        <v>-12.304599</v>
      </c>
      <c r="I10" s="44">
        <f t="shared" si="4"/>
        <v>-16.366634000000001</v>
      </c>
      <c r="J10" s="44">
        <f t="shared" si="5"/>
        <v>-21.471491</v>
      </c>
      <c r="K10" s="44">
        <f t="shared" si="6"/>
        <v>0</v>
      </c>
      <c r="M10">
        <v>5135940000</v>
      </c>
      <c r="N10">
        <v>-11.658813</v>
      </c>
      <c r="O10" s="20"/>
      <c r="P10" s="6">
        <f t="shared" si="7"/>
        <v>5.6356999999999999</v>
      </c>
      <c r="Q10" s="6">
        <f t="shared" si="8"/>
        <v>-9.9823637000000005</v>
      </c>
      <c r="R10" s="44">
        <f t="shared" si="9"/>
        <v>-11.058552000000001</v>
      </c>
      <c r="S10" s="44">
        <f t="shared" si="10"/>
        <v>-13.539558</v>
      </c>
      <c r="T10" s="44">
        <f t="shared" si="11"/>
        <v>-17.934376</v>
      </c>
      <c r="U10" s="44">
        <f t="shared" si="12"/>
        <v>-23.509074999999999</v>
      </c>
      <c r="V10" s="44">
        <f t="shared" si="13"/>
        <v>-28.026682000000001</v>
      </c>
      <c r="W10" s="20"/>
    </row>
    <row r="11" spans="1:23" x14ac:dyDescent="0.25">
      <c r="B11">
        <v>5260880000</v>
      </c>
      <c r="C11">
        <v>-10.180735</v>
      </c>
      <c r="D11" s="20"/>
      <c r="E11" s="6">
        <f t="shared" si="0"/>
        <v>5.7606400000000004</v>
      </c>
      <c r="F11" s="6">
        <f t="shared" si="1"/>
        <v>-8.5111808999999994</v>
      </c>
      <c r="G11" s="44">
        <f t="shared" si="2"/>
        <v>-9.3816977000000001</v>
      </c>
      <c r="H11" s="44">
        <f t="shared" si="3"/>
        <v>-11.360481999999999</v>
      </c>
      <c r="I11" s="44">
        <f t="shared" si="4"/>
        <v>-15.008571</v>
      </c>
      <c r="J11" s="44">
        <f t="shared" si="5"/>
        <v>-19.898810999999998</v>
      </c>
      <c r="K11" s="44">
        <f t="shared" si="6"/>
        <v>0</v>
      </c>
      <c r="M11">
        <v>5260880000</v>
      </c>
      <c r="N11">
        <v>-11.238173</v>
      </c>
      <c r="O11" s="20"/>
      <c r="P11" s="6">
        <f t="shared" si="7"/>
        <v>5.7606400000000004</v>
      </c>
      <c r="Q11" s="6">
        <f t="shared" si="8"/>
        <v>-9.6592999000000006</v>
      </c>
      <c r="R11" s="44">
        <f t="shared" si="9"/>
        <v>-10.491097</v>
      </c>
      <c r="S11" s="44">
        <f t="shared" si="10"/>
        <v>-12.542073</v>
      </c>
      <c r="T11" s="44">
        <f t="shared" si="11"/>
        <v>-16.462349</v>
      </c>
      <c r="U11" s="44">
        <f t="shared" si="12"/>
        <v>-21.828938999999998</v>
      </c>
      <c r="V11" s="44">
        <f t="shared" si="13"/>
        <v>-27.350245000000001</v>
      </c>
      <c r="W11" s="20"/>
    </row>
    <row r="12" spans="1:23" x14ac:dyDescent="0.25">
      <c r="B12">
        <v>5385820000</v>
      </c>
      <c r="C12">
        <v>-9.6573191000000005</v>
      </c>
      <c r="D12" s="20"/>
      <c r="E12" s="6">
        <f t="shared" si="0"/>
        <v>5.88558</v>
      </c>
      <c r="F12" s="6">
        <f t="shared" si="1"/>
        <v>-8.2333716999999993</v>
      </c>
      <c r="G12" s="44">
        <f t="shared" si="2"/>
        <v>-8.9661197999999995</v>
      </c>
      <c r="H12" s="44">
        <f t="shared" si="3"/>
        <v>-10.650548000000001</v>
      </c>
      <c r="I12" s="44">
        <f t="shared" si="4"/>
        <v>-13.884563999999999</v>
      </c>
      <c r="J12" s="44">
        <f t="shared" si="5"/>
        <v>-18.520336</v>
      </c>
      <c r="K12" s="44">
        <f t="shared" si="6"/>
        <v>0</v>
      </c>
      <c r="M12">
        <v>5385820000</v>
      </c>
      <c r="N12">
        <v>-10.716609</v>
      </c>
      <c r="O12" s="20"/>
      <c r="P12" s="6">
        <f t="shared" si="7"/>
        <v>5.88558</v>
      </c>
      <c r="Q12" s="6">
        <f t="shared" si="8"/>
        <v>-9.4250307000000006</v>
      </c>
      <c r="R12" s="44">
        <f t="shared" si="9"/>
        <v>-10.103121</v>
      </c>
      <c r="S12" s="44">
        <f t="shared" si="10"/>
        <v>-11.809053</v>
      </c>
      <c r="T12" s="44">
        <f t="shared" si="11"/>
        <v>-15.246542</v>
      </c>
      <c r="U12" s="44">
        <f t="shared" si="12"/>
        <v>-20.320478000000001</v>
      </c>
      <c r="V12" s="44">
        <f t="shared" si="13"/>
        <v>-26.402585999999999</v>
      </c>
      <c r="W12" s="20"/>
    </row>
    <row r="13" spans="1:23" x14ac:dyDescent="0.25">
      <c r="B13">
        <v>5510760000</v>
      </c>
      <c r="C13">
        <v>-9.2471771</v>
      </c>
      <c r="D13" s="20"/>
      <c r="E13" s="6">
        <f t="shared" si="0"/>
        <v>6.0105199999999996</v>
      </c>
      <c r="F13" s="6">
        <f t="shared" si="1"/>
        <v>-8.0205544999999994</v>
      </c>
      <c r="G13" s="44">
        <f t="shared" si="2"/>
        <v>-8.6672258000000006</v>
      </c>
      <c r="H13" s="44">
        <f t="shared" si="3"/>
        <v>-10.145033</v>
      </c>
      <c r="I13" s="44">
        <f t="shared" si="4"/>
        <v>-13.039484</v>
      </c>
      <c r="J13" s="44">
        <f t="shared" si="5"/>
        <v>-17.384170999999998</v>
      </c>
      <c r="K13" s="44">
        <f t="shared" si="6"/>
        <v>0</v>
      </c>
      <c r="M13">
        <v>5510760000</v>
      </c>
      <c r="N13">
        <v>-10.329050000000001</v>
      </c>
      <c r="O13" s="20"/>
      <c r="P13" s="6">
        <f t="shared" si="7"/>
        <v>6.0105199999999996</v>
      </c>
      <c r="Q13" s="6">
        <f t="shared" si="8"/>
        <v>-9.2570247999999999</v>
      </c>
      <c r="R13" s="44">
        <f t="shared" si="9"/>
        <v>-9.8410826</v>
      </c>
      <c r="S13" s="44">
        <f t="shared" si="10"/>
        <v>-11.306008</v>
      </c>
      <c r="T13" s="44">
        <f t="shared" si="11"/>
        <v>-14.34259</v>
      </c>
      <c r="U13" s="44">
        <f t="shared" si="12"/>
        <v>-19.071736999999999</v>
      </c>
      <c r="V13" s="44">
        <f t="shared" si="13"/>
        <v>-24.473424999999999</v>
      </c>
      <c r="W13" s="20"/>
    </row>
    <row r="14" spans="1:23" x14ac:dyDescent="0.25">
      <c r="B14">
        <v>5635700000</v>
      </c>
      <c r="C14">
        <v>-8.8667821999999994</v>
      </c>
      <c r="D14" s="20"/>
      <c r="E14" s="6">
        <f t="shared" si="0"/>
        <v>6.1354600000000001</v>
      </c>
      <c r="F14" s="6">
        <f t="shared" si="1"/>
        <v>-7.7821797999999998</v>
      </c>
      <c r="G14" s="44">
        <f t="shared" si="2"/>
        <v>-8.3075265999999992</v>
      </c>
      <c r="H14" s="44">
        <f t="shared" si="3"/>
        <v>-9.5693625999999998</v>
      </c>
      <c r="I14" s="44">
        <f t="shared" si="4"/>
        <v>-12.115345</v>
      </c>
      <c r="J14" s="44">
        <f t="shared" si="5"/>
        <v>-16.135090000000002</v>
      </c>
      <c r="K14" s="44">
        <f t="shared" si="6"/>
        <v>0</v>
      </c>
      <c r="M14">
        <v>5635700000</v>
      </c>
      <c r="N14">
        <v>-9.9823637000000005</v>
      </c>
      <c r="O14" s="20"/>
      <c r="P14" s="6">
        <f t="shared" si="7"/>
        <v>6.1354600000000001</v>
      </c>
      <c r="Q14" s="6">
        <f t="shared" si="8"/>
        <v>-9.0750446</v>
      </c>
      <c r="R14" s="44">
        <f t="shared" si="9"/>
        <v>-9.5335035000000001</v>
      </c>
      <c r="S14" s="44">
        <f t="shared" si="10"/>
        <v>-10.748104</v>
      </c>
      <c r="T14" s="44">
        <f t="shared" si="11"/>
        <v>-13.377284</v>
      </c>
      <c r="U14" s="44">
        <f t="shared" si="12"/>
        <v>-17.731159000000002</v>
      </c>
      <c r="V14" s="44">
        <f t="shared" si="13"/>
        <v>-23.300194000000001</v>
      </c>
      <c r="W14" s="20"/>
    </row>
    <row r="15" spans="1:23" x14ac:dyDescent="0.25">
      <c r="B15">
        <v>5760640000</v>
      </c>
      <c r="C15">
        <v>-8.5111808999999994</v>
      </c>
      <c r="D15" s="20"/>
      <c r="E15" s="6">
        <f t="shared" si="0"/>
        <v>6.2603999999999997</v>
      </c>
      <c r="F15" s="6">
        <f t="shared" si="1"/>
        <v>-7.5713052999999997</v>
      </c>
      <c r="G15" s="44">
        <f t="shared" si="2"/>
        <v>-7.9886084000000004</v>
      </c>
      <c r="H15" s="44">
        <f t="shared" si="3"/>
        <v>-9.0006742000000006</v>
      </c>
      <c r="I15" s="44">
        <f t="shared" si="4"/>
        <v>-11.139372</v>
      </c>
      <c r="J15" s="44">
        <f t="shared" si="5"/>
        <v>-14.78978</v>
      </c>
      <c r="K15" s="44">
        <f t="shared" si="6"/>
        <v>0</v>
      </c>
      <c r="M15">
        <v>5760640000</v>
      </c>
      <c r="N15">
        <v>-9.6592999000000006</v>
      </c>
      <c r="O15" s="20"/>
      <c r="P15" s="6">
        <f t="shared" si="7"/>
        <v>6.2603999999999997</v>
      </c>
      <c r="Q15" s="6">
        <f t="shared" si="8"/>
        <v>-8.9095563999999996</v>
      </c>
      <c r="R15" s="44">
        <f t="shared" si="9"/>
        <v>-9.2664843000000001</v>
      </c>
      <c r="S15" s="44">
        <f t="shared" si="10"/>
        <v>-10.205520999999999</v>
      </c>
      <c r="T15" s="44">
        <f t="shared" si="11"/>
        <v>-12.342281</v>
      </c>
      <c r="U15" s="44">
        <f t="shared" si="12"/>
        <v>-16.234252999999999</v>
      </c>
      <c r="V15" s="44">
        <f t="shared" si="13"/>
        <v>-21.253713999999999</v>
      </c>
      <c r="W15" s="20"/>
    </row>
    <row r="16" spans="1:23" x14ac:dyDescent="0.25">
      <c r="B16">
        <v>5885580000</v>
      </c>
      <c r="C16">
        <v>-8.2333716999999993</v>
      </c>
      <c r="D16" s="20"/>
      <c r="E16" s="6">
        <f t="shared" si="0"/>
        <v>6.3853400000000002</v>
      </c>
      <c r="F16" s="6">
        <f t="shared" si="1"/>
        <v>-7.426024</v>
      </c>
      <c r="G16" s="44">
        <f t="shared" si="2"/>
        <v>-7.7745265999999997</v>
      </c>
      <c r="H16" s="44">
        <f t="shared" si="3"/>
        <v>-8.6375455999999993</v>
      </c>
      <c r="I16" s="44">
        <f t="shared" si="4"/>
        <v>-10.517583</v>
      </c>
      <c r="J16" s="44">
        <f t="shared" si="5"/>
        <v>-13.875771</v>
      </c>
      <c r="K16" s="44">
        <f t="shared" si="6"/>
        <v>0</v>
      </c>
      <c r="M16">
        <v>5885580000</v>
      </c>
      <c r="N16">
        <v>-9.4250307000000006</v>
      </c>
      <c r="O16" s="20"/>
      <c r="P16" s="6">
        <f t="shared" si="7"/>
        <v>6.3853400000000002</v>
      </c>
      <c r="Q16" s="6">
        <f t="shared" si="8"/>
        <v>-8.7990531999999995</v>
      </c>
      <c r="R16" s="44">
        <f t="shared" si="9"/>
        <v>-9.0918969999999995</v>
      </c>
      <c r="S16" s="44">
        <f t="shared" si="10"/>
        <v>-9.8607092000000005</v>
      </c>
      <c r="T16" s="44">
        <f t="shared" si="11"/>
        <v>-11.70693</v>
      </c>
      <c r="U16" s="44">
        <f t="shared" si="12"/>
        <v>-15.258176000000001</v>
      </c>
      <c r="V16" s="44">
        <f t="shared" si="13"/>
        <v>-19.956230000000001</v>
      </c>
      <c r="W16" s="20"/>
    </row>
    <row r="17" spans="2:23" x14ac:dyDescent="0.25">
      <c r="B17">
        <v>6010520000</v>
      </c>
      <c r="C17">
        <v>-8.0205544999999994</v>
      </c>
      <c r="D17" s="20"/>
      <c r="E17" s="6">
        <f t="shared" si="0"/>
        <v>6.5102799999999998</v>
      </c>
      <c r="F17" s="6">
        <f t="shared" si="1"/>
        <v>-7.2912353999999997</v>
      </c>
      <c r="G17" s="44">
        <f t="shared" si="2"/>
        <v>-7.5877619000000003</v>
      </c>
      <c r="H17" s="44">
        <f t="shared" si="3"/>
        <v>-8.3405857000000001</v>
      </c>
      <c r="I17" s="44">
        <f t="shared" si="4"/>
        <v>-9.9954710000000002</v>
      </c>
      <c r="J17" s="44">
        <f t="shared" si="5"/>
        <v>-13.041093999999999</v>
      </c>
      <c r="K17" s="44">
        <f t="shared" si="6"/>
        <v>0</v>
      </c>
      <c r="M17">
        <v>6010520000</v>
      </c>
      <c r="N17">
        <v>-9.2570247999999999</v>
      </c>
      <c r="O17" s="20"/>
      <c r="P17" s="6">
        <f t="shared" si="7"/>
        <v>6.5102799999999998</v>
      </c>
      <c r="Q17" s="6">
        <f t="shared" si="8"/>
        <v>-8.7007998999999998</v>
      </c>
      <c r="R17" s="44">
        <f t="shared" si="9"/>
        <v>-8.9456834999999995</v>
      </c>
      <c r="S17" s="44">
        <f t="shared" si="10"/>
        <v>-9.5984315999999996</v>
      </c>
      <c r="T17" s="44">
        <f t="shared" si="11"/>
        <v>-11.206948000000001</v>
      </c>
      <c r="U17" s="44">
        <f t="shared" si="12"/>
        <v>-14.403835000000001</v>
      </c>
      <c r="V17" s="44">
        <f t="shared" si="13"/>
        <v>-17.937225000000002</v>
      </c>
      <c r="W17" s="20"/>
    </row>
    <row r="18" spans="2:23" x14ac:dyDescent="0.25">
      <c r="B18">
        <v>6135460000</v>
      </c>
      <c r="C18">
        <v>-7.7821797999999998</v>
      </c>
      <c r="D18" s="20"/>
      <c r="E18" s="6">
        <f t="shared" si="0"/>
        <v>6.6352200000000003</v>
      </c>
      <c r="F18" s="6">
        <f t="shared" si="1"/>
        <v>-7.1316280000000001</v>
      </c>
      <c r="G18" s="44">
        <f t="shared" si="2"/>
        <v>-7.3792524000000004</v>
      </c>
      <c r="H18" s="44">
        <f t="shared" si="3"/>
        <v>-8.0196933999999995</v>
      </c>
      <c r="I18" s="44">
        <f t="shared" si="4"/>
        <v>-9.4535561000000001</v>
      </c>
      <c r="J18" s="44">
        <f t="shared" si="5"/>
        <v>-12.172609</v>
      </c>
      <c r="K18" s="44">
        <f t="shared" si="6"/>
        <v>0</v>
      </c>
      <c r="M18">
        <v>6135460000</v>
      </c>
      <c r="N18">
        <v>-9.0750446</v>
      </c>
      <c r="O18" s="20"/>
      <c r="P18" s="6">
        <f t="shared" si="7"/>
        <v>6.6352200000000003</v>
      </c>
      <c r="Q18" s="6">
        <f t="shared" si="8"/>
        <v>-8.5866498999999994</v>
      </c>
      <c r="R18" s="44">
        <f t="shared" si="9"/>
        <v>-8.7941818000000005</v>
      </c>
      <c r="S18" s="44">
        <f t="shared" si="10"/>
        <v>-9.3378601000000003</v>
      </c>
      <c r="T18" s="44">
        <f t="shared" si="11"/>
        <v>-10.699495000000001</v>
      </c>
      <c r="U18" s="44">
        <f t="shared" si="12"/>
        <v>-13.505514</v>
      </c>
      <c r="V18" s="44">
        <f t="shared" si="13"/>
        <v>-18.547083000000001</v>
      </c>
      <c r="W18" s="20"/>
    </row>
    <row r="19" spans="2:23" x14ac:dyDescent="0.25">
      <c r="B19">
        <v>6260400000</v>
      </c>
      <c r="C19">
        <v>-7.5713052999999997</v>
      </c>
      <c r="D19" s="20"/>
      <c r="E19" s="6">
        <f t="shared" si="0"/>
        <v>6.7601599999999999</v>
      </c>
      <c r="F19" s="6">
        <f t="shared" si="1"/>
        <v>-7.0329775999999997</v>
      </c>
      <c r="G19" s="44">
        <f t="shared" si="2"/>
        <v>-7.2428740999999999</v>
      </c>
      <c r="H19" s="44">
        <f t="shared" si="3"/>
        <v>-7.7897319999999999</v>
      </c>
      <c r="I19" s="44">
        <f t="shared" si="4"/>
        <v>-9.0349196999999997</v>
      </c>
      <c r="J19" s="44">
        <f t="shared" si="5"/>
        <v>-11.485538</v>
      </c>
      <c r="K19" s="44">
        <f t="shared" si="6"/>
        <v>0</v>
      </c>
      <c r="M19">
        <v>6260400000</v>
      </c>
      <c r="N19">
        <v>-8.9095563999999996</v>
      </c>
      <c r="O19" s="20"/>
      <c r="P19" s="6">
        <f t="shared" si="7"/>
        <v>6.7601599999999999</v>
      </c>
      <c r="Q19" s="6">
        <f t="shared" si="8"/>
        <v>-8.5137099999999997</v>
      </c>
      <c r="R19" s="44">
        <f t="shared" si="9"/>
        <v>-8.6968192999999996</v>
      </c>
      <c r="S19" s="44">
        <f t="shared" si="10"/>
        <v>-9.1593350999999998</v>
      </c>
      <c r="T19" s="44">
        <f t="shared" si="11"/>
        <v>-10.308514000000001</v>
      </c>
      <c r="U19" s="44">
        <f t="shared" si="12"/>
        <v>-12.766496</v>
      </c>
      <c r="V19" s="44">
        <f t="shared" si="13"/>
        <v>-17.766307999999999</v>
      </c>
      <c r="W19" s="20"/>
    </row>
    <row r="20" spans="2:23" x14ac:dyDescent="0.25">
      <c r="B20">
        <v>6385340000</v>
      </c>
      <c r="C20">
        <v>-7.426024</v>
      </c>
      <c r="D20" s="20"/>
      <c r="E20" s="6">
        <f t="shared" si="0"/>
        <v>6.8851000000000004</v>
      </c>
      <c r="F20" s="6">
        <f t="shared" si="1"/>
        <v>-6.9530110000000001</v>
      </c>
      <c r="G20" s="44">
        <f t="shared" si="2"/>
        <v>-7.14222</v>
      </c>
      <c r="H20" s="44">
        <f t="shared" si="3"/>
        <v>-7.6344551999999997</v>
      </c>
      <c r="I20" s="44">
        <f t="shared" si="4"/>
        <v>-8.7542466999999995</v>
      </c>
      <c r="J20" s="44">
        <f t="shared" si="5"/>
        <v>-11.004818</v>
      </c>
      <c r="K20" s="44">
        <f t="shared" si="6"/>
        <v>0</v>
      </c>
      <c r="M20">
        <v>6385340000</v>
      </c>
      <c r="N20">
        <v>-8.7990531999999995</v>
      </c>
      <c r="O20" s="20"/>
      <c r="P20" s="6">
        <f t="shared" si="7"/>
        <v>6.8851000000000004</v>
      </c>
      <c r="Q20" s="6">
        <f t="shared" si="8"/>
        <v>-8.4653416000000004</v>
      </c>
      <c r="R20" s="44">
        <f t="shared" si="9"/>
        <v>-8.6369399999999992</v>
      </c>
      <c r="S20" s="44">
        <f t="shared" si="10"/>
        <v>-9.0573568000000009</v>
      </c>
      <c r="T20" s="44">
        <f t="shared" si="11"/>
        <v>-10.073478</v>
      </c>
      <c r="U20" s="44">
        <f t="shared" si="12"/>
        <v>-12.269963000000001</v>
      </c>
      <c r="V20" s="44">
        <f t="shared" si="13"/>
        <v>-15.138559000000001</v>
      </c>
      <c r="W20" s="20"/>
    </row>
    <row r="21" spans="2:23" x14ac:dyDescent="0.25">
      <c r="B21">
        <v>6510280000</v>
      </c>
      <c r="C21">
        <v>-7.2912353999999997</v>
      </c>
      <c r="D21" s="20"/>
      <c r="E21" s="6">
        <f t="shared" si="0"/>
        <v>7.01004</v>
      </c>
      <c r="F21" s="6">
        <f t="shared" si="1"/>
        <v>-6.8568444</v>
      </c>
      <c r="G21" s="44">
        <f t="shared" si="2"/>
        <v>-7.0090475000000003</v>
      </c>
      <c r="H21" s="44">
        <f t="shared" si="3"/>
        <v>-7.4162064000000001</v>
      </c>
      <c r="I21" s="44">
        <f t="shared" si="4"/>
        <v>-8.3673573000000001</v>
      </c>
      <c r="J21" s="44">
        <f t="shared" si="5"/>
        <v>-10.360443999999999</v>
      </c>
      <c r="K21" s="44">
        <f t="shared" si="6"/>
        <v>0</v>
      </c>
      <c r="M21">
        <v>6510280000</v>
      </c>
      <c r="N21">
        <v>-8.7007998999999998</v>
      </c>
      <c r="O21" s="20"/>
      <c r="P21" s="6">
        <f t="shared" si="7"/>
        <v>7.01004</v>
      </c>
      <c r="Q21" s="6">
        <f t="shared" si="8"/>
        <v>-8.4088534999999993</v>
      </c>
      <c r="R21" s="44">
        <f t="shared" si="9"/>
        <v>-8.5545062999999999</v>
      </c>
      <c r="S21" s="44">
        <f t="shared" si="10"/>
        <v>-8.9005317999999995</v>
      </c>
      <c r="T21" s="44">
        <f t="shared" si="11"/>
        <v>-9.7237206</v>
      </c>
      <c r="U21" s="44">
        <f t="shared" si="12"/>
        <v>-11.589734</v>
      </c>
      <c r="V21" s="44">
        <f t="shared" si="13"/>
        <v>-14.790485</v>
      </c>
      <c r="W21" s="20"/>
    </row>
    <row r="22" spans="2:23" x14ac:dyDescent="0.25">
      <c r="B22">
        <v>6635220000</v>
      </c>
      <c r="C22">
        <v>-7.1316280000000001</v>
      </c>
      <c r="D22" s="20"/>
      <c r="E22" s="6">
        <f t="shared" si="0"/>
        <v>7.1349799999999997</v>
      </c>
      <c r="F22" s="6">
        <f t="shared" si="1"/>
        <v>-6.7779784000000003</v>
      </c>
      <c r="G22" s="44">
        <f t="shared" si="2"/>
        <v>-6.8882604000000001</v>
      </c>
      <c r="H22" s="44">
        <f t="shared" si="3"/>
        <v>-7.2114371999999998</v>
      </c>
      <c r="I22" s="44">
        <f t="shared" si="4"/>
        <v>-8.0049095000000001</v>
      </c>
      <c r="J22" s="44">
        <f t="shared" si="5"/>
        <v>-9.7198171999999996</v>
      </c>
      <c r="K22" s="44">
        <f t="shared" si="6"/>
        <v>0</v>
      </c>
      <c r="M22">
        <v>6635220000</v>
      </c>
      <c r="N22">
        <v>-8.5866498999999994</v>
      </c>
      <c r="O22" s="20"/>
      <c r="P22" s="6">
        <f t="shared" si="7"/>
        <v>7.1349799999999997</v>
      </c>
      <c r="Q22" s="6">
        <f t="shared" si="8"/>
        <v>-8.3599291000000004</v>
      </c>
      <c r="R22" s="44">
        <f t="shared" si="9"/>
        <v>-8.4751539000000005</v>
      </c>
      <c r="S22" s="44">
        <f t="shared" si="10"/>
        <v>-8.7448978000000004</v>
      </c>
      <c r="T22" s="44">
        <f t="shared" si="11"/>
        <v>-9.3923073000000006</v>
      </c>
      <c r="U22" s="44">
        <f t="shared" si="12"/>
        <v>-10.933429</v>
      </c>
      <c r="V22" s="44">
        <f t="shared" si="13"/>
        <v>-14.212974000000001</v>
      </c>
      <c r="W22" s="20"/>
    </row>
    <row r="23" spans="2:23" x14ac:dyDescent="0.25">
      <c r="B23">
        <v>6760160000</v>
      </c>
      <c r="C23">
        <v>-7.0329775999999997</v>
      </c>
      <c r="D23" s="20"/>
      <c r="E23" s="6">
        <f t="shared" si="0"/>
        <v>7.2599200000000002</v>
      </c>
      <c r="F23" s="6">
        <f t="shared" si="1"/>
        <v>-6.7370447999999996</v>
      </c>
      <c r="G23" s="44">
        <f t="shared" si="2"/>
        <v>-6.8248176999999997</v>
      </c>
      <c r="H23" s="44">
        <f t="shared" si="3"/>
        <v>-7.0973886999999998</v>
      </c>
      <c r="I23" s="44">
        <f t="shared" si="4"/>
        <v>-7.7899070000000004</v>
      </c>
      <c r="J23" s="44">
        <f t="shared" si="5"/>
        <v>-9.3272791000000002</v>
      </c>
      <c r="K23" s="44">
        <f t="shared" si="6"/>
        <v>0</v>
      </c>
      <c r="M23">
        <v>6760160000</v>
      </c>
      <c r="N23">
        <v>-8.5137099999999997</v>
      </c>
      <c r="O23" s="20"/>
      <c r="P23" s="6">
        <f t="shared" si="7"/>
        <v>7.2599200000000002</v>
      </c>
      <c r="Q23" s="6">
        <f t="shared" si="8"/>
        <v>-8.3452739999999999</v>
      </c>
      <c r="R23" s="44">
        <f t="shared" si="9"/>
        <v>-8.4484633999999996</v>
      </c>
      <c r="S23" s="44">
        <f t="shared" si="10"/>
        <v>-8.6843967000000006</v>
      </c>
      <c r="T23" s="44">
        <f t="shared" si="11"/>
        <v>-9.2394885999999996</v>
      </c>
      <c r="U23" s="44">
        <f t="shared" si="12"/>
        <v>-10.577248000000001</v>
      </c>
      <c r="V23" s="44">
        <f t="shared" si="13"/>
        <v>-13.494911999999999</v>
      </c>
      <c r="W23" s="20"/>
    </row>
    <row r="24" spans="2:23" x14ac:dyDescent="0.25">
      <c r="B24">
        <v>6885100000</v>
      </c>
      <c r="C24">
        <v>-6.9530110000000001</v>
      </c>
      <c r="D24" s="20"/>
      <c r="E24" s="6">
        <f t="shared" si="0"/>
        <v>7.3848599999999998</v>
      </c>
      <c r="F24" s="6">
        <f t="shared" si="1"/>
        <v>-6.6748509</v>
      </c>
      <c r="G24" s="44">
        <f t="shared" si="2"/>
        <v>-6.7541213000000004</v>
      </c>
      <c r="H24" s="44">
        <f t="shared" si="3"/>
        <v>-6.9970454999999996</v>
      </c>
      <c r="I24" s="44">
        <f t="shared" si="4"/>
        <v>-7.6097454999999998</v>
      </c>
      <c r="J24" s="44">
        <f t="shared" si="5"/>
        <v>-8.9886111999999994</v>
      </c>
      <c r="K24" s="44">
        <f t="shared" si="6"/>
        <v>0</v>
      </c>
      <c r="M24">
        <v>6885100000</v>
      </c>
      <c r="N24">
        <v>-8.4653416000000004</v>
      </c>
      <c r="O24" s="20"/>
      <c r="P24" s="6">
        <f t="shared" si="7"/>
        <v>7.3848599999999998</v>
      </c>
      <c r="Q24" s="6">
        <f t="shared" si="8"/>
        <v>-8.3193502000000006</v>
      </c>
      <c r="R24" s="44">
        <f t="shared" si="9"/>
        <v>-8.4162263999999993</v>
      </c>
      <c r="S24" s="44">
        <f t="shared" si="10"/>
        <v>-8.6310625000000005</v>
      </c>
      <c r="T24" s="44">
        <f t="shared" si="11"/>
        <v>-9.1164226999999993</v>
      </c>
      <c r="U24" s="44">
        <f t="shared" si="12"/>
        <v>-10.272511</v>
      </c>
      <c r="V24" s="44">
        <f t="shared" si="13"/>
        <v>-12.358212</v>
      </c>
      <c r="W24" s="20"/>
    </row>
    <row r="25" spans="2:23" x14ac:dyDescent="0.25">
      <c r="B25">
        <v>7010040000</v>
      </c>
      <c r="C25">
        <v>-6.8568444</v>
      </c>
      <c r="D25" s="20"/>
      <c r="E25" s="6">
        <f t="shared" si="0"/>
        <v>7.5098000000000003</v>
      </c>
      <c r="F25" s="6">
        <f t="shared" si="1"/>
        <v>-6.6059637000000002</v>
      </c>
      <c r="G25" s="44">
        <f t="shared" si="2"/>
        <v>-6.6812300999999996</v>
      </c>
      <c r="H25" s="44">
        <f t="shared" si="3"/>
        <v>-6.9047207999999998</v>
      </c>
      <c r="I25" s="44">
        <f t="shared" si="4"/>
        <v>-7.4492345000000002</v>
      </c>
      <c r="J25" s="44">
        <f t="shared" si="5"/>
        <v>-8.6525087000000003</v>
      </c>
      <c r="K25" s="44">
        <f t="shared" si="6"/>
        <v>0</v>
      </c>
      <c r="M25">
        <v>7010040000</v>
      </c>
      <c r="N25">
        <v>-8.4088534999999993</v>
      </c>
      <c r="O25" s="20"/>
      <c r="P25" s="6">
        <f t="shared" si="7"/>
        <v>7.5098000000000003</v>
      </c>
      <c r="Q25" s="6">
        <f t="shared" si="8"/>
        <v>-8.2889079999999993</v>
      </c>
      <c r="R25" s="44">
        <f t="shared" si="9"/>
        <v>-8.3826342</v>
      </c>
      <c r="S25" s="44">
        <f t="shared" si="10"/>
        <v>-8.5816678999999993</v>
      </c>
      <c r="T25" s="44">
        <f t="shared" si="11"/>
        <v>-9.0077124000000008</v>
      </c>
      <c r="U25" s="44">
        <f t="shared" si="12"/>
        <v>-9.9830293999999995</v>
      </c>
      <c r="V25" s="44">
        <f t="shared" si="13"/>
        <v>-11.791143999999999</v>
      </c>
      <c r="W25" s="20"/>
    </row>
    <row r="26" spans="2:23" x14ac:dyDescent="0.25">
      <c r="B26">
        <v>7134980000</v>
      </c>
      <c r="C26">
        <v>-6.7779784000000003</v>
      </c>
      <c r="D26" s="20"/>
      <c r="E26" s="6">
        <f t="shared" si="0"/>
        <v>7.6347399999999999</v>
      </c>
      <c r="F26" s="6">
        <f t="shared" si="1"/>
        <v>-6.5485367999999999</v>
      </c>
      <c r="G26" s="44">
        <f t="shared" si="2"/>
        <v>-6.6162434000000001</v>
      </c>
      <c r="H26" s="44">
        <f t="shared" si="3"/>
        <v>-6.8153224000000003</v>
      </c>
      <c r="I26" s="44">
        <f t="shared" si="4"/>
        <v>-7.2955379000000002</v>
      </c>
      <c r="J26" s="44">
        <f t="shared" si="5"/>
        <v>-8.3551149000000002</v>
      </c>
      <c r="K26" s="44">
        <f t="shared" si="6"/>
        <v>0</v>
      </c>
      <c r="M26">
        <v>7134980000</v>
      </c>
      <c r="N26">
        <v>-8.3599291000000004</v>
      </c>
      <c r="O26" s="20"/>
      <c r="P26" s="6">
        <f t="shared" si="7"/>
        <v>7.6347399999999999</v>
      </c>
      <c r="Q26" s="6">
        <f t="shared" si="8"/>
        <v>-8.2679080999999996</v>
      </c>
      <c r="R26" s="44">
        <f t="shared" si="9"/>
        <v>-8.3591336999999992</v>
      </c>
      <c r="S26" s="44">
        <f t="shared" si="10"/>
        <v>-8.5445765999999992</v>
      </c>
      <c r="T26" s="44">
        <f t="shared" si="11"/>
        <v>-8.9208660000000002</v>
      </c>
      <c r="U26" s="44">
        <f t="shared" si="12"/>
        <v>-9.7527199000000007</v>
      </c>
      <c r="V26" s="44">
        <f t="shared" si="13"/>
        <v>-11.894239000000001</v>
      </c>
      <c r="W26" s="20"/>
    </row>
    <row r="27" spans="2:23" x14ac:dyDescent="0.25">
      <c r="B27">
        <v>7259920000</v>
      </c>
      <c r="C27">
        <v>-6.7370447999999996</v>
      </c>
      <c r="D27" s="20"/>
      <c r="E27" s="6">
        <f t="shared" si="0"/>
        <v>7.7596800000000004</v>
      </c>
      <c r="F27" s="6">
        <f t="shared" si="1"/>
        <v>-6.4699092</v>
      </c>
      <c r="G27" s="44">
        <f t="shared" si="2"/>
        <v>-6.5276132000000002</v>
      </c>
      <c r="H27" s="44">
        <f t="shared" si="3"/>
        <v>-6.7034788000000001</v>
      </c>
      <c r="I27" s="44">
        <f t="shared" si="4"/>
        <v>-7.1355142999999996</v>
      </c>
      <c r="J27" s="44">
        <f t="shared" si="5"/>
        <v>-8.1047095999999996</v>
      </c>
      <c r="K27" s="44">
        <f t="shared" si="6"/>
        <v>0</v>
      </c>
      <c r="M27">
        <v>7259920000</v>
      </c>
      <c r="N27">
        <v>-8.3452739999999999</v>
      </c>
      <c r="O27" s="20"/>
      <c r="P27" s="6">
        <f t="shared" si="7"/>
        <v>7.7596800000000004</v>
      </c>
      <c r="Q27" s="6">
        <f t="shared" si="8"/>
        <v>-8.2332926000000004</v>
      </c>
      <c r="R27" s="44">
        <f t="shared" si="9"/>
        <v>-8.3181838999999993</v>
      </c>
      <c r="S27" s="44">
        <f t="shared" si="10"/>
        <v>-8.4868144999999995</v>
      </c>
      <c r="T27" s="44">
        <f t="shared" si="11"/>
        <v>-8.8214102000000008</v>
      </c>
      <c r="U27" s="44">
        <f t="shared" si="12"/>
        <v>-9.5565528999999998</v>
      </c>
      <c r="V27" s="44">
        <f t="shared" si="13"/>
        <v>-10.969407</v>
      </c>
      <c r="W27" s="20"/>
    </row>
    <row r="28" spans="2:23" x14ac:dyDescent="0.25">
      <c r="B28">
        <v>7384860000</v>
      </c>
      <c r="C28">
        <v>-6.6748509</v>
      </c>
      <c r="D28" s="20"/>
      <c r="E28" s="6">
        <f t="shared" si="0"/>
        <v>7.88462</v>
      </c>
      <c r="F28" s="6">
        <f t="shared" si="1"/>
        <v>-6.3917583999999996</v>
      </c>
      <c r="G28" s="44">
        <f t="shared" si="2"/>
        <v>-6.4464226</v>
      </c>
      <c r="H28" s="44">
        <f t="shared" si="3"/>
        <v>-6.6116238000000003</v>
      </c>
      <c r="I28" s="44">
        <f t="shared" si="4"/>
        <v>-7.0102162000000003</v>
      </c>
      <c r="J28" s="44">
        <f t="shared" si="5"/>
        <v>-7.8931149999999999</v>
      </c>
      <c r="K28" s="44">
        <f t="shared" si="6"/>
        <v>0</v>
      </c>
      <c r="M28">
        <v>7384860000</v>
      </c>
      <c r="N28">
        <v>-8.3193502000000006</v>
      </c>
      <c r="O28" s="20"/>
      <c r="P28" s="6">
        <f t="shared" si="7"/>
        <v>7.88462</v>
      </c>
      <c r="Q28" s="6">
        <f t="shared" si="8"/>
        <v>-8.1899595000000005</v>
      </c>
      <c r="R28" s="44">
        <f t="shared" si="9"/>
        <v>-8.2688960999999992</v>
      </c>
      <c r="S28" s="44">
        <f t="shared" si="10"/>
        <v>-8.4238186000000006</v>
      </c>
      <c r="T28" s="44">
        <f t="shared" si="11"/>
        <v>-8.7251595999999996</v>
      </c>
      <c r="U28" s="44">
        <f t="shared" si="12"/>
        <v>-9.3782271999999995</v>
      </c>
      <c r="V28" s="44">
        <f t="shared" si="13"/>
        <v>-10.901543</v>
      </c>
      <c r="W28" s="20"/>
    </row>
    <row r="29" spans="2:23" x14ac:dyDescent="0.25">
      <c r="B29">
        <v>7509800000</v>
      </c>
      <c r="C29">
        <v>-6.6059637000000002</v>
      </c>
      <c r="D29" s="20"/>
      <c r="E29" s="6">
        <f t="shared" si="0"/>
        <v>8.0095600000000005</v>
      </c>
      <c r="F29" s="6">
        <f t="shared" si="1"/>
        <v>-6.3289948000000003</v>
      </c>
      <c r="G29" s="44">
        <f t="shared" si="2"/>
        <v>-6.3810719999999996</v>
      </c>
      <c r="H29" s="44">
        <f t="shared" si="3"/>
        <v>-6.5346612999999998</v>
      </c>
      <c r="I29" s="44">
        <f t="shared" si="4"/>
        <v>-6.8945002999999998</v>
      </c>
      <c r="J29" s="44">
        <f t="shared" si="5"/>
        <v>-7.6698208000000001</v>
      </c>
      <c r="K29" s="44">
        <f t="shared" si="6"/>
        <v>0</v>
      </c>
      <c r="M29">
        <v>7509800000</v>
      </c>
      <c r="N29">
        <v>-8.2889079999999993</v>
      </c>
      <c r="O29" s="20"/>
      <c r="P29" s="6">
        <f t="shared" si="7"/>
        <v>8.0095600000000005</v>
      </c>
      <c r="Q29" s="6">
        <f t="shared" si="8"/>
        <v>-8.1593285000000009</v>
      </c>
      <c r="R29" s="44">
        <f t="shared" si="9"/>
        <v>-8.2346973000000006</v>
      </c>
      <c r="S29" s="44">
        <f t="shared" si="10"/>
        <v>-8.3782166999999994</v>
      </c>
      <c r="T29" s="44">
        <f t="shared" si="11"/>
        <v>-8.6482867999999993</v>
      </c>
      <c r="U29" s="44">
        <f t="shared" si="12"/>
        <v>-9.2109240999999997</v>
      </c>
      <c r="V29" s="44">
        <f t="shared" si="13"/>
        <v>-10.472580000000001</v>
      </c>
      <c r="W29" s="20"/>
    </row>
    <row r="30" spans="2:23" x14ac:dyDescent="0.25">
      <c r="B30">
        <v>7634740000</v>
      </c>
      <c r="C30">
        <v>-6.5485367999999999</v>
      </c>
      <c r="D30" s="20"/>
      <c r="E30" s="6">
        <f t="shared" si="0"/>
        <v>8.1344999999999992</v>
      </c>
      <c r="F30" s="6">
        <f t="shared" si="1"/>
        <v>-6.2738427999999997</v>
      </c>
      <c r="G30" s="44">
        <f t="shared" si="2"/>
        <v>-6.3187885000000001</v>
      </c>
      <c r="H30" s="44">
        <f t="shared" si="3"/>
        <v>-6.4580077999999999</v>
      </c>
      <c r="I30" s="44">
        <f t="shared" si="4"/>
        <v>-6.7889004000000002</v>
      </c>
      <c r="J30" s="44">
        <f t="shared" si="5"/>
        <v>-7.5059638</v>
      </c>
      <c r="K30" s="44">
        <f t="shared" si="6"/>
        <v>0</v>
      </c>
      <c r="M30">
        <v>7634740000</v>
      </c>
      <c r="N30">
        <v>-8.2679080999999996</v>
      </c>
      <c r="O30" s="20"/>
      <c r="P30" s="6">
        <f t="shared" si="7"/>
        <v>8.1344999999999992</v>
      </c>
      <c r="Q30" s="6">
        <f t="shared" si="8"/>
        <v>-8.1296529999999994</v>
      </c>
      <c r="R30" s="44">
        <f t="shared" si="9"/>
        <v>-8.1969356999999992</v>
      </c>
      <c r="S30" s="44">
        <f t="shared" si="10"/>
        <v>-8.3274945999999996</v>
      </c>
      <c r="T30" s="44">
        <f t="shared" si="11"/>
        <v>-8.5758238000000002</v>
      </c>
      <c r="U30" s="44">
        <f t="shared" si="12"/>
        <v>-9.0930414000000006</v>
      </c>
      <c r="V30" s="44">
        <f t="shared" si="13"/>
        <v>-9.9833116999999998</v>
      </c>
      <c r="W30" s="20"/>
    </row>
    <row r="31" spans="2:23" x14ac:dyDescent="0.25">
      <c r="B31">
        <v>7759680000</v>
      </c>
      <c r="C31">
        <v>-6.4699092</v>
      </c>
      <c r="D31" s="20"/>
      <c r="E31" s="6">
        <f t="shared" si="0"/>
        <v>8.2594399999999997</v>
      </c>
      <c r="F31" s="6">
        <f t="shared" si="1"/>
        <v>-6.2236194999999999</v>
      </c>
      <c r="G31" s="44">
        <f t="shared" si="2"/>
        <v>-6.2634606000000002</v>
      </c>
      <c r="H31" s="44">
        <f t="shared" si="3"/>
        <v>-6.3935222999999999</v>
      </c>
      <c r="I31" s="44">
        <f t="shared" si="4"/>
        <v>-6.7029551999999999</v>
      </c>
      <c r="J31" s="44">
        <f t="shared" si="5"/>
        <v>-7.3702359</v>
      </c>
      <c r="K31" s="44">
        <f t="shared" si="6"/>
        <v>0</v>
      </c>
      <c r="M31">
        <v>7759680000</v>
      </c>
      <c r="N31">
        <v>-8.2332926000000004</v>
      </c>
      <c r="O31" s="20"/>
      <c r="P31" s="6">
        <f t="shared" si="7"/>
        <v>8.2594399999999997</v>
      </c>
      <c r="Q31" s="6">
        <f t="shared" si="8"/>
        <v>-8.0946502999999996</v>
      </c>
      <c r="R31" s="44">
        <f t="shared" si="9"/>
        <v>-8.1540146</v>
      </c>
      <c r="S31" s="44">
        <f t="shared" si="10"/>
        <v>-8.2728719999999996</v>
      </c>
      <c r="T31" s="44">
        <f t="shared" si="11"/>
        <v>-8.5023823000000007</v>
      </c>
      <c r="U31" s="44">
        <f t="shared" si="12"/>
        <v>-8.9775629000000006</v>
      </c>
      <c r="V31" s="44">
        <f t="shared" si="13"/>
        <v>-9.9064846000000006</v>
      </c>
      <c r="W31" s="20"/>
    </row>
    <row r="32" spans="2:23" x14ac:dyDescent="0.25">
      <c r="B32">
        <v>7884620000</v>
      </c>
      <c r="C32">
        <v>-6.3917583999999996</v>
      </c>
      <c r="D32" s="20"/>
      <c r="E32" s="6">
        <f t="shared" si="0"/>
        <v>8.3843800000000002</v>
      </c>
      <c r="F32" s="6">
        <f t="shared" si="1"/>
        <v>-6.1957312</v>
      </c>
      <c r="G32" s="44">
        <f t="shared" si="2"/>
        <v>-6.2313251000000003</v>
      </c>
      <c r="H32" s="44">
        <f t="shared" si="3"/>
        <v>-6.3520931999999997</v>
      </c>
      <c r="I32" s="44">
        <f t="shared" si="4"/>
        <v>-6.6402296999999999</v>
      </c>
      <c r="J32" s="44">
        <f t="shared" si="5"/>
        <v>-7.2565403000000002</v>
      </c>
      <c r="K32" s="44">
        <f t="shared" si="6"/>
        <v>0</v>
      </c>
      <c r="M32">
        <v>7884620000</v>
      </c>
      <c r="N32">
        <v>-8.1899595000000005</v>
      </c>
      <c r="O32" s="20"/>
      <c r="P32" s="6">
        <f t="shared" si="7"/>
        <v>8.3843800000000002</v>
      </c>
      <c r="Q32" s="6">
        <f t="shared" si="8"/>
        <v>-8.0681171000000003</v>
      </c>
      <c r="R32" s="44">
        <f t="shared" si="9"/>
        <v>-8.1225710000000007</v>
      </c>
      <c r="S32" s="44">
        <f t="shared" si="10"/>
        <v>-8.2345504999999992</v>
      </c>
      <c r="T32" s="44">
        <f t="shared" si="11"/>
        <v>-8.4514102999999992</v>
      </c>
      <c r="U32" s="44">
        <f t="shared" si="12"/>
        <v>-8.8941078000000005</v>
      </c>
      <c r="V32" s="44">
        <f t="shared" si="13"/>
        <v>-9.8883934</v>
      </c>
      <c r="W32" s="20"/>
    </row>
    <row r="33" spans="2:23" x14ac:dyDescent="0.25">
      <c r="B33">
        <v>8009560000</v>
      </c>
      <c r="C33">
        <v>-6.3289948000000003</v>
      </c>
      <c r="D33" s="20"/>
      <c r="E33" s="6">
        <f t="shared" si="0"/>
        <v>8.5093200000000007</v>
      </c>
      <c r="F33" s="6">
        <f t="shared" si="1"/>
        <v>-6.1686405999999998</v>
      </c>
      <c r="G33" s="44">
        <f t="shared" si="2"/>
        <v>-6.2037196000000003</v>
      </c>
      <c r="H33" s="44">
        <f t="shared" si="3"/>
        <v>-6.3164949000000004</v>
      </c>
      <c r="I33" s="44">
        <f t="shared" si="4"/>
        <v>-6.5836443999999998</v>
      </c>
      <c r="J33" s="44">
        <f t="shared" si="5"/>
        <v>-7.1510568000000001</v>
      </c>
      <c r="K33" s="44">
        <f t="shared" si="6"/>
        <v>0</v>
      </c>
      <c r="M33">
        <v>8009560000</v>
      </c>
      <c r="N33">
        <v>-8.1593285000000009</v>
      </c>
      <c r="O33" s="20"/>
      <c r="P33" s="6">
        <f t="shared" si="7"/>
        <v>8.5093200000000007</v>
      </c>
      <c r="Q33" s="6">
        <f t="shared" si="8"/>
        <v>-8.0469483999999998</v>
      </c>
      <c r="R33" s="44">
        <f t="shared" si="9"/>
        <v>-8.0998582999999993</v>
      </c>
      <c r="S33" s="44">
        <f t="shared" si="10"/>
        <v>-8.2076063000000001</v>
      </c>
      <c r="T33" s="44">
        <f t="shared" si="11"/>
        <v>-8.4137105999999999</v>
      </c>
      <c r="U33" s="44">
        <f t="shared" si="12"/>
        <v>-8.8254681000000001</v>
      </c>
      <c r="V33" s="44">
        <f t="shared" si="13"/>
        <v>-9.8512526000000005</v>
      </c>
      <c r="W33" s="20"/>
    </row>
    <row r="34" spans="2:23" x14ac:dyDescent="0.25">
      <c r="B34">
        <v>8134500000</v>
      </c>
      <c r="C34">
        <v>-6.2738427999999997</v>
      </c>
      <c r="D34" s="20"/>
      <c r="E34" s="6">
        <f t="shared" si="0"/>
        <v>8.6342599999999994</v>
      </c>
      <c r="F34" s="6">
        <f t="shared" si="1"/>
        <v>-6.1327853000000001</v>
      </c>
      <c r="G34" s="44">
        <f t="shared" si="2"/>
        <v>-6.1652689000000001</v>
      </c>
      <c r="H34" s="44">
        <f t="shared" si="3"/>
        <v>-6.2717346999999997</v>
      </c>
      <c r="I34" s="44">
        <f t="shared" si="4"/>
        <v>-6.5232996999999999</v>
      </c>
      <c r="J34" s="44">
        <f t="shared" si="5"/>
        <v>-7.0567231000000001</v>
      </c>
      <c r="K34" s="44">
        <f t="shared" si="6"/>
        <v>0</v>
      </c>
      <c r="M34">
        <v>8134500000</v>
      </c>
      <c r="N34">
        <v>-8.1296529999999994</v>
      </c>
      <c r="O34" s="20"/>
      <c r="P34" s="6">
        <f t="shared" si="7"/>
        <v>8.6342599999999994</v>
      </c>
      <c r="Q34" s="6">
        <f t="shared" si="8"/>
        <v>-8.0111197999999995</v>
      </c>
      <c r="R34" s="44">
        <f t="shared" si="9"/>
        <v>-8.0593947999999997</v>
      </c>
      <c r="S34" s="44">
        <f t="shared" si="10"/>
        <v>-8.1618022999999997</v>
      </c>
      <c r="T34" s="44">
        <f t="shared" si="11"/>
        <v>-8.3591298999999992</v>
      </c>
      <c r="U34" s="44">
        <f t="shared" si="12"/>
        <v>-8.7502049999999993</v>
      </c>
      <c r="V34" s="44">
        <f t="shared" si="13"/>
        <v>-9.6011027999999996</v>
      </c>
      <c r="W34" s="20"/>
    </row>
    <row r="35" spans="2:23" x14ac:dyDescent="0.25">
      <c r="B35">
        <v>8259440000</v>
      </c>
      <c r="C35">
        <v>-6.2236194999999999</v>
      </c>
      <c r="D35" s="20"/>
      <c r="E35" s="6">
        <f t="shared" si="0"/>
        <v>8.7591999999999999</v>
      </c>
      <c r="F35" s="6">
        <f t="shared" si="1"/>
        <v>-6.1209182999999996</v>
      </c>
      <c r="G35" s="44">
        <f t="shared" si="2"/>
        <v>-6.1511984000000002</v>
      </c>
      <c r="H35" s="44">
        <f t="shared" si="3"/>
        <v>-6.2497205999999998</v>
      </c>
      <c r="I35" s="44">
        <f t="shared" si="4"/>
        <v>-6.4817219000000001</v>
      </c>
      <c r="J35" s="44">
        <f t="shared" si="5"/>
        <v>-6.9726629000000004</v>
      </c>
      <c r="K35" s="44">
        <f t="shared" si="6"/>
        <v>0</v>
      </c>
      <c r="M35">
        <v>8259440000</v>
      </c>
      <c r="N35">
        <v>-8.0946502999999996</v>
      </c>
      <c r="O35" s="20"/>
      <c r="P35" s="6">
        <f t="shared" si="7"/>
        <v>8.7591999999999999</v>
      </c>
      <c r="Q35" s="6">
        <f t="shared" si="8"/>
        <v>-8.0004787000000004</v>
      </c>
      <c r="R35" s="44">
        <f t="shared" si="9"/>
        <v>-8.0464181999999997</v>
      </c>
      <c r="S35" s="44">
        <f t="shared" si="10"/>
        <v>-8.1456269999999993</v>
      </c>
      <c r="T35" s="44">
        <f t="shared" si="11"/>
        <v>-8.3343276999999993</v>
      </c>
      <c r="U35" s="44">
        <f t="shared" si="12"/>
        <v>-8.6991177000000004</v>
      </c>
      <c r="V35" s="44">
        <f t="shared" si="13"/>
        <v>-9.2149047999999993</v>
      </c>
      <c r="W35" s="20"/>
    </row>
    <row r="36" spans="2:23" x14ac:dyDescent="0.25">
      <c r="B36">
        <v>8384380000</v>
      </c>
      <c r="C36">
        <v>-6.1957312</v>
      </c>
      <c r="D36" s="20"/>
      <c r="E36" s="6">
        <f t="shared" si="0"/>
        <v>8.8841400000000004</v>
      </c>
      <c r="F36" s="6">
        <f t="shared" si="1"/>
        <v>-6.1020168999999997</v>
      </c>
      <c r="G36" s="44">
        <f t="shared" si="2"/>
        <v>-6.1302018</v>
      </c>
      <c r="H36" s="44">
        <f t="shared" si="3"/>
        <v>-6.2195935000000002</v>
      </c>
      <c r="I36" s="44">
        <f t="shared" si="4"/>
        <v>-6.4304252000000002</v>
      </c>
      <c r="J36" s="44">
        <f t="shared" si="5"/>
        <v>-6.8816853</v>
      </c>
      <c r="K36" s="44">
        <f t="shared" si="6"/>
        <v>0</v>
      </c>
      <c r="M36">
        <v>8384380000</v>
      </c>
      <c r="N36">
        <v>-8.0681171000000003</v>
      </c>
      <c r="O36" s="20"/>
      <c r="P36" s="6">
        <f t="shared" si="7"/>
        <v>8.8841400000000004</v>
      </c>
      <c r="Q36" s="6">
        <f t="shared" si="8"/>
        <v>-7.9845686000000002</v>
      </c>
      <c r="R36" s="44">
        <f t="shared" si="9"/>
        <v>-8.0286360000000005</v>
      </c>
      <c r="S36" s="44">
        <f t="shared" si="10"/>
        <v>-8.1243409999999994</v>
      </c>
      <c r="T36" s="44">
        <f t="shared" si="11"/>
        <v>-8.3039322000000002</v>
      </c>
      <c r="U36" s="44">
        <f t="shared" si="12"/>
        <v>-8.6463861000000009</v>
      </c>
      <c r="V36" s="44">
        <f t="shared" si="13"/>
        <v>-9.2526197000000003</v>
      </c>
      <c r="W36" s="20"/>
    </row>
    <row r="37" spans="2:23" x14ac:dyDescent="0.25">
      <c r="B37">
        <v>8509320000</v>
      </c>
      <c r="C37">
        <v>-6.1686405999999998</v>
      </c>
      <c r="D37" s="20"/>
      <c r="E37" s="6">
        <f t="shared" si="0"/>
        <v>9.0090800000000009</v>
      </c>
      <c r="F37" s="6">
        <f t="shared" si="1"/>
        <v>-6.0698695000000003</v>
      </c>
      <c r="G37" s="44">
        <f t="shared" si="2"/>
        <v>-6.0957936999999998</v>
      </c>
      <c r="H37" s="44">
        <f t="shared" si="3"/>
        <v>-6.1782203000000004</v>
      </c>
      <c r="I37" s="44">
        <f t="shared" si="4"/>
        <v>-6.3720945999999996</v>
      </c>
      <c r="J37" s="44">
        <f t="shared" si="5"/>
        <v>-6.7880402000000002</v>
      </c>
      <c r="K37" s="44">
        <f t="shared" si="6"/>
        <v>0</v>
      </c>
      <c r="M37">
        <v>8509320000</v>
      </c>
      <c r="N37">
        <v>-8.0469483999999998</v>
      </c>
      <c r="O37" s="20"/>
      <c r="P37" s="6">
        <f t="shared" si="7"/>
        <v>9.0090800000000009</v>
      </c>
      <c r="Q37" s="6">
        <f t="shared" si="8"/>
        <v>-7.9504508999999999</v>
      </c>
      <c r="R37" s="44">
        <f t="shared" si="9"/>
        <v>-7.9924020999999996</v>
      </c>
      <c r="S37" s="44">
        <f t="shared" si="10"/>
        <v>-8.0843381999999995</v>
      </c>
      <c r="T37" s="44">
        <f t="shared" si="11"/>
        <v>-8.2559576000000003</v>
      </c>
      <c r="U37" s="44">
        <f t="shared" si="12"/>
        <v>-8.5783634000000006</v>
      </c>
      <c r="V37" s="44">
        <f t="shared" si="13"/>
        <v>-9.2471428000000007</v>
      </c>
      <c r="W37" s="20"/>
    </row>
    <row r="38" spans="2:23" x14ac:dyDescent="0.25">
      <c r="B38">
        <v>8634260000</v>
      </c>
      <c r="C38">
        <v>-6.1327853000000001</v>
      </c>
      <c r="D38" s="20"/>
      <c r="E38" s="6">
        <f t="shared" si="0"/>
        <v>9.1340199999999996</v>
      </c>
      <c r="F38" s="6">
        <f t="shared" si="1"/>
        <v>-6.0821180000000004</v>
      </c>
      <c r="G38" s="44">
        <f t="shared" si="2"/>
        <v>-6.1033629999999999</v>
      </c>
      <c r="H38" s="44">
        <f t="shared" si="3"/>
        <v>-6.1786279999999998</v>
      </c>
      <c r="I38" s="44">
        <f t="shared" si="4"/>
        <v>-6.3606638999999996</v>
      </c>
      <c r="J38" s="44">
        <f t="shared" si="5"/>
        <v>-6.7586183999999996</v>
      </c>
      <c r="K38" s="44">
        <f t="shared" si="6"/>
        <v>0</v>
      </c>
      <c r="M38">
        <v>8634260000</v>
      </c>
      <c r="N38">
        <v>-8.0111197999999995</v>
      </c>
      <c r="O38" s="20"/>
      <c r="P38" s="6">
        <f t="shared" si="7"/>
        <v>9.1340199999999996</v>
      </c>
      <c r="Q38" s="6">
        <f t="shared" si="8"/>
        <v>-7.9433030999999996</v>
      </c>
      <c r="R38" s="44">
        <f t="shared" si="9"/>
        <v>-7.9862843000000003</v>
      </c>
      <c r="S38" s="44">
        <f t="shared" si="10"/>
        <v>-8.0797071000000003</v>
      </c>
      <c r="T38" s="44">
        <f t="shared" si="11"/>
        <v>-8.2525443999999997</v>
      </c>
      <c r="U38" s="44">
        <f t="shared" si="12"/>
        <v>-8.5721159</v>
      </c>
      <c r="V38" s="44">
        <f t="shared" si="13"/>
        <v>-9.2808142</v>
      </c>
      <c r="W38" s="20"/>
    </row>
    <row r="39" spans="2:23" x14ac:dyDescent="0.25">
      <c r="B39">
        <v>8759200000</v>
      </c>
      <c r="C39">
        <v>-6.1209182999999996</v>
      </c>
      <c r="D39" s="20"/>
      <c r="E39" s="6">
        <f t="shared" si="0"/>
        <v>9.2589600000000001</v>
      </c>
      <c r="F39" s="6">
        <f t="shared" si="1"/>
        <v>-6.0996322999999997</v>
      </c>
      <c r="G39" s="44">
        <f t="shared" si="2"/>
        <v>-6.1150117000000002</v>
      </c>
      <c r="H39" s="44">
        <f t="shared" si="3"/>
        <v>-6.1796655999999999</v>
      </c>
      <c r="I39" s="44">
        <f t="shared" si="4"/>
        <v>-6.3447908999999996</v>
      </c>
      <c r="J39" s="44">
        <f t="shared" si="5"/>
        <v>-6.7154045</v>
      </c>
      <c r="K39" s="44">
        <f t="shared" si="6"/>
        <v>0</v>
      </c>
      <c r="M39">
        <v>8759200000</v>
      </c>
      <c r="N39">
        <v>-8.0004787000000004</v>
      </c>
      <c r="O39" s="20"/>
      <c r="P39" s="6">
        <f t="shared" si="7"/>
        <v>9.2589600000000001</v>
      </c>
      <c r="Q39" s="6">
        <f t="shared" si="8"/>
        <v>-7.9523086999999997</v>
      </c>
      <c r="R39" s="44">
        <f t="shared" si="9"/>
        <v>-7.9974088999999999</v>
      </c>
      <c r="S39" s="44">
        <f t="shared" si="10"/>
        <v>-8.0918197999999997</v>
      </c>
      <c r="T39" s="44">
        <f t="shared" si="11"/>
        <v>-8.2627877999999999</v>
      </c>
      <c r="U39" s="44">
        <f t="shared" si="12"/>
        <v>-8.5694742000000002</v>
      </c>
      <c r="V39" s="44">
        <f t="shared" si="13"/>
        <v>-8.9890813999999999</v>
      </c>
      <c r="W39" s="20"/>
    </row>
    <row r="40" spans="2:23" x14ac:dyDescent="0.25">
      <c r="B40">
        <v>8884140000</v>
      </c>
      <c r="C40">
        <v>-6.1020168999999997</v>
      </c>
      <c r="D40" s="20"/>
      <c r="E40" s="6">
        <f t="shared" si="0"/>
        <v>9.3839000000000006</v>
      </c>
      <c r="F40" s="6">
        <f t="shared" si="1"/>
        <v>-6.0983763</v>
      </c>
      <c r="G40" s="44">
        <f t="shared" si="2"/>
        <v>-6.1106400000000001</v>
      </c>
      <c r="H40" s="44">
        <f t="shared" si="3"/>
        <v>-6.1690822000000001</v>
      </c>
      <c r="I40" s="44">
        <f t="shared" si="4"/>
        <v>-6.3226108999999999</v>
      </c>
      <c r="J40" s="44">
        <f t="shared" si="5"/>
        <v>-6.6749682000000004</v>
      </c>
      <c r="K40" s="44">
        <f t="shared" si="6"/>
        <v>0</v>
      </c>
      <c r="M40">
        <v>8884140000</v>
      </c>
      <c r="N40">
        <v>-7.9845686000000002</v>
      </c>
      <c r="O40" s="20"/>
      <c r="P40" s="6">
        <f t="shared" si="7"/>
        <v>9.3839000000000006</v>
      </c>
      <c r="Q40" s="6">
        <f t="shared" si="8"/>
        <v>-7.9460430000000004</v>
      </c>
      <c r="R40" s="44">
        <f t="shared" si="9"/>
        <v>-7.9930778</v>
      </c>
      <c r="S40" s="44">
        <f t="shared" si="10"/>
        <v>-8.0876408000000009</v>
      </c>
      <c r="T40" s="44">
        <f t="shared" si="11"/>
        <v>-8.2548169999999992</v>
      </c>
      <c r="U40" s="44">
        <f t="shared" si="12"/>
        <v>-8.5497694000000006</v>
      </c>
      <c r="V40" s="44">
        <f t="shared" si="13"/>
        <v>-9.0975713999999996</v>
      </c>
      <c r="W40" s="20"/>
    </row>
    <row r="41" spans="2:23" x14ac:dyDescent="0.25">
      <c r="B41">
        <v>9009080000</v>
      </c>
      <c r="C41">
        <v>-6.0698695000000003</v>
      </c>
      <c r="D41" s="20"/>
      <c r="E41" s="6">
        <f t="shared" si="0"/>
        <v>9.5088399999999993</v>
      </c>
      <c r="F41" s="6">
        <f t="shared" si="1"/>
        <v>-6.1096535000000003</v>
      </c>
      <c r="G41" s="44">
        <f t="shared" si="2"/>
        <v>-6.1183619</v>
      </c>
      <c r="H41" s="44">
        <f t="shared" si="3"/>
        <v>-6.1724768000000001</v>
      </c>
      <c r="I41" s="44">
        <f t="shared" si="4"/>
        <v>-6.3198967000000001</v>
      </c>
      <c r="J41" s="44">
        <f t="shared" si="5"/>
        <v>-6.6589426999999999</v>
      </c>
      <c r="K41" s="44">
        <f t="shared" si="6"/>
        <v>0</v>
      </c>
      <c r="M41">
        <v>9009080000</v>
      </c>
      <c r="N41">
        <v>-7.9504508999999999</v>
      </c>
      <c r="O41" s="20"/>
      <c r="P41" s="6">
        <f t="shared" si="7"/>
        <v>9.5088399999999993</v>
      </c>
      <c r="Q41" s="6">
        <f t="shared" si="8"/>
        <v>-7.9517708000000002</v>
      </c>
      <c r="R41" s="44">
        <f t="shared" si="9"/>
        <v>-8.0013494000000005</v>
      </c>
      <c r="S41" s="44">
        <f t="shared" si="10"/>
        <v>-8.0968026999999996</v>
      </c>
      <c r="T41" s="44">
        <f t="shared" si="11"/>
        <v>-8.2612629000000002</v>
      </c>
      <c r="U41" s="44">
        <f t="shared" si="12"/>
        <v>-8.5449161999999994</v>
      </c>
      <c r="V41" s="44">
        <f t="shared" si="13"/>
        <v>-9.0489558999999993</v>
      </c>
      <c r="W41" s="20"/>
    </row>
    <row r="42" spans="2:23" x14ac:dyDescent="0.25">
      <c r="B42">
        <v>9134020000</v>
      </c>
      <c r="C42">
        <v>-6.0821180000000004</v>
      </c>
      <c r="D42" s="20"/>
      <c r="E42" s="6">
        <f t="shared" si="0"/>
        <v>9.6337799999999998</v>
      </c>
      <c r="F42" s="6">
        <f t="shared" si="1"/>
        <v>-6.1469531000000002</v>
      </c>
      <c r="G42" s="44">
        <f t="shared" si="2"/>
        <v>-6.1506442999999997</v>
      </c>
      <c r="H42" s="44">
        <f t="shared" si="3"/>
        <v>-6.1988320000000003</v>
      </c>
      <c r="I42" s="44">
        <f t="shared" si="4"/>
        <v>-6.3398270999999999</v>
      </c>
      <c r="J42" s="44">
        <f t="shared" si="5"/>
        <v>-6.6680168999999996</v>
      </c>
      <c r="K42" s="44">
        <f t="shared" si="6"/>
        <v>0</v>
      </c>
      <c r="M42">
        <v>9134020000</v>
      </c>
      <c r="N42">
        <v>-7.9433030999999996</v>
      </c>
      <c r="O42" s="20"/>
      <c r="P42" s="6">
        <f t="shared" si="7"/>
        <v>9.6337799999999998</v>
      </c>
      <c r="Q42" s="6">
        <f t="shared" si="8"/>
        <v>-7.9976716000000003</v>
      </c>
      <c r="R42" s="44">
        <f t="shared" si="9"/>
        <v>-8.0499229000000003</v>
      </c>
      <c r="S42" s="44">
        <f t="shared" si="10"/>
        <v>-8.1471318999999998</v>
      </c>
      <c r="T42" s="44">
        <f t="shared" si="11"/>
        <v>-8.3118362000000001</v>
      </c>
      <c r="U42" s="44">
        <f t="shared" si="12"/>
        <v>-8.5917119999999993</v>
      </c>
      <c r="V42" s="44">
        <f t="shared" si="13"/>
        <v>-9.0218258000000002</v>
      </c>
      <c r="W42" s="20"/>
    </row>
    <row r="43" spans="2:23" x14ac:dyDescent="0.25">
      <c r="B43">
        <v>9258960000</v>
      </c>
      <c r="C43">
        <v>-6.0996322999999997</v>
      </c>
      <c r="D43" s="20"/>
      <c r="E43" s="6">
        <f t="shared" si="0"/>
        <v>9.7587200000000003</v>
      </c>
      <c r="F43" s="6">
        <f t="shared" si="1"/>
        <v>-6.1586708999999997</v>
      </c>
      <c r="G43" s="44">
        <f t="shared" si="2"/>
        <v>-6.1589298000000001</v>
      </c>
      <c r="H43" s="44">
        <f t="shared" si="3"/>
        <v>-6.2028751</v>
      </c>
      <c r="I43" s="44">
        <f t="shared" si="4"/>
        <v>-6.3365307</v>
      </c>
      <c r="J43" s="44">
        <f t="shared" si="5"/>
        <v>-6.6484379999999996</v>
      </c>
      <c r="K43" s="44">
        <f t="shared" si="6"/>
        <v>0</v>
      </c>
      <c r="M43">
        <v>9258960000</v>
      </c>
      <c r="N43">
        <v>-7.9523086999999997</v>
      </c>
      <c r="O43" s="20"/>
      <c r="P43" s="6">
        <f t="shared" si="7"/>
        <v>9.7587200000000003</v>
      </c>
      <c r="Q43" s="6">
        <f t="shared" si="8"/>
        <v>-8.0223989000000007</v>
      </c>
      <c r="R43" s="44">
        <f t="shared" si="9"/>
        <v>-8.0732718000000006</v>
      </c>
      <c r="S43" s="44">
        <f t="shared" si="10"/>
        <v>-8.1674404000000003</v>
      </c>
      <c r="T43" s="44">
        <f t="shared" si="11"/>
        <v>-8.3259343999999995</v>
      </c>
      <c r="U43" s="44">
        <f t="shared" si="12"/>
        <v>-8.5940361000000003</v>
      </c>
      <c r="V43" s="44">
        <f t="shared" si="13"/>
        <v>-9.1228666</v>
      </c>
      <c r="W43" s="20"/>
    </row>
    <row r="44" spans="2:23" x14ac:dyDescent="0.25">
      <c r="B44">
        <v>9383900000</v>
      </c>
      <c r="C44">
        <v>-6.0983763</v>
      </c>
      <c r="D44" s="20"/>
      <c r="E44" s="6">
        <f t="shared" si="0"/>
        <v>9.8836600000000008</v>
      </c>
      <c r="F44" s="6">
        <f t="shared" si="1"/>
        <v>-6.1686443999999998</v>
      </c>
      <c r="G44" s="44">
        <f t="shared" si="2"/>
        <v>-6.1674395000000004</v>
      </c>
      <c r="H44" s="44">
        <f t="shared" si="3"/>
        <v>-6.2119007000000002</v>
      </c>
      <c r="I44" s="44">
        <f t="shared" si="4"/>
        <v>-6.3454914000000002</v>
      </c>
      <c r="J44" s="44">
        <f t="shared" si="5"/>
        <v>-6.6542143999999999</v>
      </c>
      <c r="K44" s="44">
        <f t="shared" si="6"/>
        <v>0</v>
      </c>
      <c r="M44">
        <v>9383900000</v>
      </c>
      <c r="N44">
        <v>-7.9460430000000004</v>
      </c>
      <c r="O44" s="20"/>
      <c r="P44" s="6">
        <f t="shared" si="7"/>
        <v>9.8836600000000008</v>
      </c>
      <c r="Q44" s="6">
        <f t="shared" si="8"/>
        <v>-8.0454129999999999</v>
      </c>
      <c r="R44" s="44">
        <f t="shared" si="9"/>
        <v>-8.0951632999999994</v>
      </c>
      <c r="S44" s="44">
        <f t="shared" si="10"/>
        <v>-8.1878747999999995</v>
      </c>
      <c r="T44" s="44">
        <f t="shared" si="11"/>
        <v>-8.3438491999999993</v>
      </c>
      <c r="U44" s="44">
        <f t="shared" si="12"/>
        <v>-8.6102513999999992</v>
      </c>
      <c r="V44" s="44">
        <f t="shared" si="13"/>
        <v>-9.1684216999999997</v>
      </c>
      <c r="W44" s="20"/>
    </row>
    <row r="45" spans="2:23" x14ac:dyDescent="0.25">
      <c r="B45">
        <v>9508840000</v>
      </c>
      <c r="C45">
        <v>-6.1096535000000003</v>
      </c>
      <c r="D45" s="20"/>
      <c r="E45" s="6">
        <f t="shared" si="0"/>
        <v>10.008599999999999</v>
      </c>
      <c r="F45" s="6">
        <f t="shared" si="1"/>
        <v>-6.1993508000000004</v>
      </c>
      <c r="G45" s="44">
        <f t="shared" si="2"/>
        <v>-6.1976737999999996</v>
      </c>
      <c r="H45" s="44">
        <f t="shared" si="3"/>
        <v>-6.2432131999999996</v>
      </c>
      <c r="I45" s="44">
        <f t="shared" si="4"/>
        <v>-6.3776278</v>
      </c>
      <c r="J45" s="44">
        <f t="shared" si="5"/>
        <v>-6.6833419999999997</v>
      </c>
      <c r="K45" s="44">
        <f t="shared" si="6"/>
        <v>0</v>
      </c>
      <c r="M45">
        <v>9508840000</v>
      </c>
      <c r="N45">
        <v>-7.9517708000000002</v>
      </c>
      <c r="O45" s="20"/>
      <c r="P45" s="6">
        <f t="shared" si="7"/>
        <v>10.008599999999999</v>
      </c>
      <c r="Q45" s="6">
        <f t="shared" si="8"/>
        <v>-8.0910826</v>
      </c>
      <c r="R45" s="44">
        <f t="shared" si="9"/>
        <v>-8.1422310000000007</v>
      </c>
      <c r="S45" s="44">
        <f t="shared" si="10"/>
        <v>-8.2363882000000004</v>
      </c>
      <c r="T45" s="44">
        <f t="shared" si="11"/>
        <v>-8.3943919999999999</v>
      </c>
      <c r="U45" s="44">
        <f t="shared" si="12"/>
        <v>-8.6625519000000004</v>
      </c>
      <c r="V45" s="44">
        <f t="shared" si="13"/>
        <v>-8.9997615999999994</v>
      </c>
      <c r="W45" s="20"/>
    </row>
    <row r="46" spans="2:23" x14ac:dyDescent="0.25">
      <c r="B46">
        <v>9633780000</v>
      </c>
      <c r="C46">
        <v>-6.1469531000000002</v>
      </c>
      <c r="D46" s="20"/>
      <c r="E46" s="6">
        <f t="shared" si="0"/>
        <v>10.13354</v>
      </c>
      <c r="F46" s="6">
        <f t="shared" si="1"/>
        <v>-6.2130941999999996</v>
      </c>
      <c r="G46" s="44">
        <f t="shared" si="2"/>
        <v>-6.2112926999999996</v>
      </c>
      <c r="H46" s="44">
        <f t="shared" si="3"/>
        <v>-6.2559170999999996</v>
      </c>
      <c r="I46" s="44">
        <f t="shared" si="4"/>
        <v>-6.3867607</v>
      </c>
      <c r="J46" s="44">
        <f t="shared" si="5"/>
        <v>-6.6859846000000003</v>
      </c>
      <c r="K46" s="44">
        <f t="shared" si="6"/>
        <v>0</v>
      </c>
      <c r="M46">
        <v>9633780000</v>
      </c>
      <c r="N46">
        <v>-7.9976716000000003</v>
      </c>
      <c r="O46" s="20"/>
      <c r="P46" s="6">
        <f t="shared" si="7"/>
        <v>10.13354</v>
      </c>
      <c r="Q46" s="6">
        <f t="shared" si="8"/>
        <v>-8.1212281999999991</v>
      </c>
      <c r="R46" s="44">
        <f t="shared" si="9"/>
        <v>-8.1706170999999994</v>
      </c>
      <c r="S46" s="44">
        <f t="shared" si="10"/>
        <v>-8.2625989999999998</v>
      </c>
      <c r="T46" s="44">
        <f t="shared" si="11"/>
        <v>-8.4186181999999992</v>
      </c>
      <c r="U46" s="44">
        <f t="shared" si="12"/>
        <v>-8.6846312999999995</v>
      </c>
      <c r="V46" s="44">
        <f t="shared" si="13"/>
        <v>-9.1091689999999996</v>
      </c>
      <c r="W46" s="20"/>
    </row>
    <row r="47" spans="2:23" x14ac:dyDescent="0.25">
      <c r="B47">
        <v>9758720000</v>
      </c>
      <c r="C47">
        <v>-6.1586708999999997</v>
      </c>
      <c r="D47" s="20"/>
      <c r="E47" s="6">
        <f t="shared" si="0"/>
        <v>10.25848</v>
      </c>
      <c r="F47" s="6">
        <f t="shared" si="1"/>
        <v>-6.2281332000000003</v>
      </c>
      <c r="G47" s="44">
        <f t="shared" si="2"/>
        <v>-6.2274760999999996</v>
      </c>
      <c r="H47" s="44">
        <f t="shared" si="3"/>
        <v>-6.2742066000000003</v>
      </c>
      <c r="I47" s="44">
        <f t="shared" si="4"/>
        <v>-6.4060135000000002</v>
      </c>
      <c r="J47" s="44">
        <f t="shared" si="5"/>
        <v>-6.7041215999999997</v>
      </c>
      <c r="K47" s="44">
        <f t="shared" si="6"/>
        <v>0</v>
      </c>
      <c r="M47">
        <v>9758720000</v>
      </c>
      <c r="N47">
        <v>-8.0223989000000007</v>
      </c>
      <c r="O47" s="20"/>
      <c r="P47" s="6">
        <f t="shared" si="7"/>
        <v>10.25848</v>
      </c>
      <c r="Q47" s="6">
        <f t="shared" si="8"/>
        <v>-8.1474408999999994</v>
      </c>
      <c r="R47" s="44">
        <f t="shared" si="9"/>
        <v>-8.1950617000000001</v>
      </c>
      <c r="S47" s="44">
        <f t="shared" si="10"/>
        <v>-8.2854928999999995</v>
      </c>
      <c r="T47" s="44">
        <f t="shared" si="11"/>
        <v>-8.4399891</v>
      </c>
      <c r="U47" s="44">
        <f t="shared" si="12"/>
        <v>-8.7033558000000006</v>
      </c>
      <c r="V47" s="44">
        <f t="shared" si="13"/>
        <v>-9.2563829000000002</v>
      </c>
      <c r="W47" s="20"/>
    </row>
    <row r="48" spans="2:23" x14ac:dyDescent="0.25">
      <c r="B48">
        <v>9883660000</v>
      </c>
      <c r="C48">
        <v>-6.1686443999999998</v>
      </c>
      <c r="D48" s="20"/>
      <c r="E48" s="6">
        <f t="shared" si="0"/>
        <v>10.383419999999999</v>
      </c>
      <c r="F48" s="6">
        <f t="shared" si="1"/>
        <v>-6.2389311999999997</v>
      </c>
      <c r="G48" s="44">
        <f t="shared" si="2"/>
        <v>-6.2402519999999999</v>
      </c>
      <c r="H48" s="44">
        <f t="shared" si="3"/>
        <v>-6.2890978000000004</v>
      </c>
      <c r="I48" s="44">
        <f t="shared" si="4"/>
        <v>-6.4226112000000004</v>
      </c>
      <c r="J48" s="44">
        <f t="shared" si="5"/>
        <v>-6.7209596999999999</v>
      </c>
      <c r="K48" s="44">
        <f t="shared" si="6"/>
        <v>0</v>
      </c>
      <c r="M48">
        <v>9883660000</v>
      </c>
      <c r="N48">
        <v>-8.0454129999999999</v>
      </c>
      <c r="O48" s="20"/>
      <c r="P48" s="6">
        <f t="shared" si="7"/>
        <v>10.383419999999999</v>
      </c>
      <c r="Q48" s="6">
        <f t="shared" si="8"/>
        <v>-8.1732168000000005</v>
      </c>
      <c r="R48" s="44">
        <f t="shared" si="9"/>
        <v>-8.2217711999999992</v>
      </c>
      <c r="S48" s="44">
        <f t="shared" si="10"/>
        <v>-8.3133745000000001</v>
      </c>
      <c r="T48" s="44">
        <f t="shared" si="11"/>
        <v>-8.4695014999999998</v>
      </c>
      <c r="U48" s="44">
        <f t="shared" si="12"/>
        <v>-8.7320861999999995</v>
      </c>
      <c r="V48" s="44">
        <f t="shared" si="13"/>
        <v>-9.2076025000000001</v>
      </c>
      <c r="W48" s="20"/>
    </row>
    <row r="49" spans="2:23" x14ac:dyDescent="0.25">
      <c r="B49">
        <v>10008600000</v>
      </c>
      <c r="C49">
        <v>-6.1993508000000004</v>
      </c>
      <c r="D49" s="20"/>
      <c r="E49" s="6">
        <f t="shared" si="0"/>
        <v>10.50836</v>
      </c>
      <c r="F49" s="6">
        <f t="shared" si="1"/>
        <v>-6.2607951000000002</v>
      </c>
      <c r="G49" s="44">
        <f t="shared" si="2"/>
        <v>-6.2599697000000001</v>
      </c>
      <c r="H49" s="44">
        <f t="shared" si="3"/>
        <v>-6.3071780000000004</v>
      </c>
      <c r="I49" s="44">
        <f t="shared" si="4"/>
        <v>-6.4406027999999997</v>
      </c>
      <c r="J49" s="44">
        <f t="shared" si="5"/>
        <v>-6.7385086999999997</v>
      </c>
      <c r="K49" s="44">
        <f t="shared" si="6"/>
        <v>0</v>
      </c>
      <c r="M49">
        <v>10008600000</v>
      </c>
      <c r="N49">
        <v>-8.0910826</v>
      </c>
      <c r="O49" s="20"/>
      <c r="P49" s="6">
        <f t="shared" si="7"/>
        <v>10.50836</v>
      </c>
      <c r="Q49" s="6">
        <f t="shared" si="8"/>
        <v>-8.2080736000000005</v>
      </c>
      <c r="R49" s="44">
        <f t="shared" si="9"/>
        <v>-8.2557925999999995</v>
      </c>
      <c r="S49" s="44">
        <f t="shared" si="10"/>
        <v>-8.3471861000000001</v>
      </c>
      <c r="T49" s="44">
        <f t="shared" si="11"/>
        <v>-8.5027980999999997</v>
      </c>
      <c r="U49" s="44">
        <f t="shared" si="12"/>
        <v>-8.7622260999999995</v>
      </c>
      <c r="V49" s="44">
        <f t="shared" si="13"/>
        <v>-9.2195730000000005</v>
      </c>
      <c r="W49" s="20"/>
    </row>
    <row r="50" spans="2:23" x14ac:dyDescent="0.25">
      <c r="B50">
        <v>10133540000</v>
      </c>
      <c r="C50">
        <v>-6.2130941999999996</v>
      </c>
      <c r="D50" s="20"/>
      <c r="E50" s="6">
        <f t="shared" si="0"/>
        <v>10.6333</v>
      </c>
      <c r="F50" s="6">
        <f t="shared" si="1"/>
        <v>-6.2735146999999998</v>
      </c>
      <c r="G50" s="44">
        <f t="shared" si="2"/>
        <v>-6.2678932999999999</v>
      </c>
      <c r="H50" s="44">
        <f t="shared" si="3"/>
        <v>-6.3113976000000003</v>
      </c>
      <c r="I50" s="44">
        <f t="shared" si="4"/>
        <v>-6.4437322999999997</v>
      </c>
      <c r="J50" s="44">
        <f t="shared" si="5"/>
        <v>-6.7443723999999996</v>
      </c>
      <c r="K50" s="44">
        <f t="shared" si="6"/>
        <v>0</v>
      </c>
      <c r="M50">
        <v>10133540000</v>
      </c>
      <c r="N50">
        <v>-8.1212281999999991</v>
      </c>
      <c r="O50" s="20"/>
      <c r="P50" s="6">
        <f t="shared" si="7"/>
        <v>10.6333</v>
      </c>
      <c r="Q50" s="6">
        <f t="shared" si="8"/>
        <v>-8.2290610999999991</v>
      </c>
      <c r="R50" s="44">
        <f t="shared" si="9"/>
        <v>-8.2747764999999998</v>
      </c>
      <c r="S50" s="44">
        <f t="shared" si="10"/>
        <v>-8.3649979000000005</v>
      </c>
      <c r="T50" s="44">
        <f t="shared" si="11"/>
        <v>-8.5198421</v>
      </c>
      <c r="U50" s="44">
        <f t="shared" si="12"/>
        <v>-8.7785387000000004</v>
      </c>
      <c r="V50" s="44">
        <f t="shared" si="13"/>
        <v>-9.1018085000000006</v>
      </c>
      <c r="W50" s="20"/>
    </row>
    <row r="51" spans="2:23" x14ac:dyDescent="0.25">
      <c r="B51">
        <v>10258480000</v>
      </c>
      <c r="C51">
        <v>-6.2281332000000003</v>
      </c>
      <c r="D51" s="20"/>
      <c r="E51" s="6">
        <f t="shared" si="0"/>
        <v>10.758240000000001</v>
      </c>
      <c r="F51" s="6">
        <f t="shared" si="1"/>
        <v>-6.3092474999999997</v>
      </c>
      <c r="G51" s="44">
        <f t="shared" si="2"/>
        <v>-6.3013678000000004</v>
      </c>
      <c r="H51" s="44">
        <f t="shared" si="3"/>
        <v>-6.3433542000000003</v>
      </c>
      <c r="I51" s="44">
        <f t="shared" si="4"/>
        <v>-6.4755839999999996</v>
      </c>
      <c r="J51" s="44">
        <f t="shared" si="5"/>
        <v>-6.7770976999999997</v>
      </c>
      <c r="K51" s="44">
        <f t="shared" si="6"/>
        <v>0</v>
      </c>
      <c r="M51">
        <v>10258480000</v>
      </c>
      <c r="N51">
        <v>-8.1474408999999994</v>
      </c>
      <c r="O51" s="20"/>
      <c r="P51" s="6">
        <f t="shared" si="7"/>
        <v>10.758240000000001</v>
      </c>
      <c r="Q51" s="6">
        <f t="shared" si="8"/>
        <v>-8.2740191999999997</v>
      </c>
      <c r="R51" s="44">
        <f t="shared" si="9"/>
        <v>-8.3193493000000007</v>
      </c>
      <c r="S51" s="44">
        <f t="shared" si="10"/>
        <v>-8.4093894999999996</v>
      </c>
      <c r="T51" s="44">
        <f t="shared" si="11"/>
        <v>-8.5638456000000005</v>
      </c>
      <c r="U51" s="44">
        <f t="shared" si="12"/>
        <v>-8.8208064999999998</v>
      </c>
      <c r="V51" s="44">
        <f t="shared" si="13"/>
        <v>-9.2113361000000005</v>
      </c>
      <c r="W51" s="20"/>
    </row>
    <row r="52" spans="2:23" x14ac:dyDescent="0.25">
      <c r="B52">
        <v>10383420000</v>
      </c>
      <c r="C52">
        <v>-6.2389311999999997</v>
      </c>
      <c r="D52" s="20"/>
      <c r="E52" s="6">
        <f t="shared" si="0"/>
        <v>10.883179999999999</v>
      </c>
      <c r="F52" s="6">
        <f t="shared" si="1"/>
        <v>-6.3397074</v>
      </c>
      <c r="G52" s="44">
        <f t="shared" si="2"/>
        <v>-6.3327726999999996</v>
      </c>
      <c r="H52" s="44">
        <f t="shared" si="3"/>
        <v>-6.3764944000000003</v>
      </c>
      <c r="I52" s="44">
        <f t="shared" si="4"/>
        <v>-6.5115670999999997</v>
      </c>
      <c r="J52" s="44">
        <f t="shared" si="5"/>
        <v>-6.8156366000000004</v>
      </c>
      <c r="K52" s="44">
        <f t="shared" si="6"/>
        <v>0</v>
      </c>
      <c r="M52">
        <v>10383420000</v>
      </c>
      <c r="N52">
        <v>-8.1732168000000005</v>
      </c>
      <c r="O52" s="20"/>
      <c r="P52" s="6">
        <f t="shared" si="7"/>
        <v>10.883179999999999</v>
      </c>
      <c r="Q52" s="6">
        <f t="shared" si="8"/>
        <v>-8.3169746</v>
      </c>
      <c r="R52" s="44">
        <f t="shared" si="9"/>
        <v>-8.3640471000000005</v>
      </c>
      <c r="S52" s="44">
        <f t="shared" si="10"/>
        <v>-8.4560375000000008</v>
      </c>
      <c r="T52" s="44">
        <f t="shared" si="11"/>
        <v>-8.6123867000000001</v>
      </c>
      <c r="U52" s="44">
        <f t="shared" si="12"/>
        <v>-8.8691101000000003</v>
      </c>
      <c r="V52" s="44">
        <f t="shared" si="13"/>
        <v>-9.3379353999999992</v>
      </c>
      <c r="W52" s="20"/>
    </row>
    <row r="53" spans="2:23" x14ac:dyDescent="0.25">
      <c r="B53">
        <v>10508360000</v>
      </c>
      <c r="C53">
        <v>-6.2607951000000002</v>
      </c>
      <c r="D53" s="20"/>
      <c r="E53" s="6">
        <f t="shared" si="0"/>
        <v>11.00812</v>
      </c>
      <c r="F53" s="6">
        <f t="shared" si="1"/>
        <v>-6.3413586999999998</v>
      </c>
      <c r="G53" s="44">
        <f t="shared" si="2"/>
        <v>-6.3361530000000004</v>
      </c>
      <c r="H53" s="44">
        <f t="shared" si="3"/>
        <v>-6.3832931999999998</v>
      </c>
      <c r="I53" s="44">
        <f t="shared" si="4"/>
        <v>-6.5239482000000004</v>
      </c>
      <c r="J53" s="44">
        <f t="shared" si="5"/>
        <v>-6.8332972999999999</v>
      </c>
      <c r="K53" s="44">
        <f t="shared" si="6"/>
        <v>0</v>
      </c>
      <c r="M53">
        <v>10508360000</v>
      </c>
      <c r="N53">
        <v>-8.2080736000000005</v>
      </c>
      <c r="O53" s="20"/>
      <c r="P53" s="6">
        <f t="shared" si="7"/>
        <v>11.00812</v>
      </c>
      <c r="Q53" s="6">
        <f t="shared" si="8"/>
        <v>-8.3397807999999998</v>
      </c>
      <c r="R53" s="44">
        <f t="shared" si="9"/>
        <v>-8.3873967999999994</v>
      </c>
      <c r="S53" s="44">
        <f t="shared" si="10"/>
        <v>-8.4801635999999991</v>
      </c>
      <c r="T53" s="44">
        <f t="shared" si="11"/>
        <v>-8.6378593000000006</v>
      </c>
      <c r="U53" s="44">
        <f t="shared" si="12"/>
        <v>-8.8962803000000008</v>
      </c>
      <c r="V53" s="44">
        <f t="shared" si="13"/>
        <v>-9.3955134999999999</v>
      </c>
      <c r="W53" s="20"/>
    </row>
    <row r="54" spans="2:23" x14ac:dyDescent="0.25">
      <c r="B54">
        <v>10633300000</v>
      </c>
      <c r="C54">
        <v>-6.2735146999999998</v>
      </c>
      <c r="D54" s="20"/>
      <c r="E54" s="6">
        <f t="shared" si="0"/>
        <v>11.13306</v>
      </c>
      <c r="F54" s="6">
        <f t="shared" si="1"/>
        <v>-6.3546142999999997</v>
      </c>
      <c r="G54" s="44">
        <f t="shared" si="2"/>
        <v>-6.3568916</v>
      </c>
      <c r="H54" s="44">
        <f t="shared" si="3"/>
        <v>-6.4123701999999998</v>
      </c>
      <c r="I54" s="44">
        <f t="shared" si="4"/>
        <v>-6.5608892000000001</v>
      </c>
      <c r="J54" s="44">
        <f t="shared" si="5"/>
        <v>-6.8750762999999999</v>
      </c>
      <c r="K54" s="44">
        <f t="shared" si="6"/>
        <v>0</v>
      </c>
      <c r="M54">
        <v>10633300000</v>
      </c>
      <c r="N54">
        <v>-8.2290610999999991</v>
      </c>
      <c r="O54" s="20"/>
      <c r="P54" s="6">
        <f t="shared" si="7"/>
        <v>11.13306</v>
      </c>
      <c r="Q54" s="6">
        <f t="shared" si="8"/>
        <v>-8.3670148999999991</v>
      </c>
      <c r="R54" s="44">
        <f t="shared" si="9"/>
        <v>-8.4166965000000005</v>
      </c>
      <c r="S54" s="44">
        <f t="shared" si="10"/>
        <v>-8.5104808999999992</v>
      </c>
      <c r="T54" s="44">
        <f t="shared" si="11"/>
        <v>-8.6686115000000008</v>
      </c>
      <c r="U54" s="44">
        <f t="shared" si="12"/>
        <v>-8.9263610999999994</v>
      </c>
      <c r="V54" s="44">
        <f t="shared" si="13"/>
        <v>-9.4376593</v>
      </c>
      <c r="W54" s="20"/>
    </row>
    <row r="55" spans="2:23" x14ac:dyDescent="0.25">
      <c r="B55">
        <v>10758240000</v>
      </c>
      <c r="C55">
        <v>-6.3092474999999997</v>
      </c>
      <c r="D55" s="20"/>
      <c r="E55" s="6">
        <f t="shared" si="0"/>
        <v>11.257999999999999</v>
      </c>
      <c r="F55" s="6">
        <f t="shared" si="1"/>
        <v>-6.3662881999999996</v>
      </c>
      <c r="G55" s="44">
        <f t="shared" si="2"/>
        <v>-6.3803720000000004</v>
      </c>
      <c r="H55" s="44">
        <f t="shared" si="3"/>
        <v>-6.4488139000000002</v>
      </c>
      <c r="I55" s="44">
        <f t="shared" si="4"/>
        <v>-6.6084050999999997</v>
      </c>
      <c r="J55" s="44">
        <f t="shared" si="5"/>
        <v>-6.9254742</v>
      </c>
      <c r="K55" s="44">
        <f t="shared" si="6"/>
        <v>0</v>
      </c>
      <c r="M55">
        <v>10758240000</v>
      </c>
      <c r="N55">
        <v>-8.2740191999999997</v>
      </c>
      <c r="O55" s="20"/>
      <c r="P55" s="6">
        <f t="shared" si="7"/>
        <v>11.257999999999999</v>
      </c>
      <c r="Q55" s="6">
        <f t="shared" si="8"/>
        <v>-8.3866806</v>
      </c>
      <c r="R55" s="44">
        <f t="shared" si="9"/>
        <v>-8.438777</v>
      </c>
      <c r="S55" s="44">
        <f t="shared" si="10"/>
        <v>-8.5334205999999995</v>
      </c>
      <c r="T55" s="44">
        <f t="shared" si="11"/>
        <v>-8.6912965999999994</v>
      </c>
      <c r="U55" s="44">
        <f t="shared" si="12"/>
        <v>-8.9463615000000001</v>
      </c>
      <c r="V55" s="44">
        <f t="shared" si="13"/>
        <v>-9.2387981000000003</v>
      </c>
      <c r="W55" s="20"/>
    </row>
    <row r="56" spans="2:23" x14ac:dyDescent="0.25">
      <c r="B56">
        <v>10883180000</v>
      </c>
      <c r="C56">
        <v>-6.3397074</v>
      </c>
      <c r="E56" s="6">
        <f t="shared" si="0"/>
        <v>11.38294</v>
      </c>
      <c r="F56" s="6">
        <f t="shared" si="1"/>
        <v>-6.3582568000000004</v>
      </c>
      <c r="G56" s="44">
        <f t="shared" si="2"/>
        <v>-6.3817805999999999</v>
      </c>
      <c r="H56" s="44">
        <f t="shared" si="3"/>
        <v>-6.4617262000000002</v>
      </c>
      <c r="I56" s="44">
        <f t="shared" si="4"/>
        <v>-6.6331958999999996</v>
      </c>
      <c r="J56" s="44">
        <f t="shared" si="5"/>
        <v>-6.9600067000000001</v>
      </c>
      <c r="K56" s="44">
        <f t="shared" si="6"/>
        <v>0</v>
      </c>
      <c r="M56">
        <v>10883180000</v>
      </c>
      <c r="N56">
        <v>-8.3169746</v>
      </c>
      <c r="P56" s="6">
        <f t="shared" si="7"/>
        <v>11.38294</v>
      </c>
      <c r="Q56" s="6">
        <f t="shared" si="8"/>
        <v>-8.3828067999999991</v>
      </c>
      <c r="R56" s="44">
        <f t="shared" si="9"/>
        <v>-8.4392432999999993</v>
      </c>
      <c r="S56" s="44">
        <f t="shared" si="10"/>
        <v>-8.5399227</v>
      </c>
      <c r="T56" s="44">
        <f t="shared" si="11"/>
        <v>-8.7057313999999995</v>
      </c>
      <c r="U56" s="44">
        <f t="shared" si="12"/>
        <v>-8.9712458000000002</v>
      </c>
      <c r="V56" s="44">
        <f t="shared" si="13"/>
        <v>-9.3515958999999995</v>
      </c>
    </row>
    <row r="57" spans="2:23" x14ac:dyDescent="0.25">
      <c r="B57">
        <v>11008120000</v>
      </c>
      <c r="C57">
        <v>-6.3413586999999998</v>
      </c>
      <c r="E57" s="6">
        <f t="shared" si="0"/>
        <v>11.50788</v>
      </c>
      <c r="F57" s="6">
        <f t="shared" si="1"/>
        <v>-6.3609613999999999</v>
      </c>
      <c r="G57" s="44">
        <f t="shared" si="2"/>
        <v>-6.3903489000000002</v>
      </c>
      <c r="H57" s="44">
        <f t="shared" si="3"/>
        <v>-6.4764643</v>
      </c>
      <c r="I57" s="44">
        <f t="shared" si="4"/>
        <v>-6.6527114000000003</v>
      </c>
      <c r="J57" s="44">
        <f t="shared" si="5"/>
        <v>-6.9813910000000003</v>
      </c>
      <c r="K57" s="44">
        <f t="shared" si="6"/>
        <v>0</v>
      </c>
      <c r="M57">
        <v>11008120000</v>
      </c>
      <c r="N57">
        <v>-8.3397807999999998</v>
      </c>
      <c r="P57" s="6">
        <f t="shared" si="7"/>
        <v>11.50788</v>
      </c>
      <c r="Q57" s="6">
        <f t="shared" si="8"/>
        <v>-8.3668841999999994</v>
      </c>
      <c r="R57" s="44">
        <f t="shared" si="9"/>
        <v>-8.4253234999999993</v>
      </c>
      <c r="S57" s="44">
        <f t="shared" si="10"/>
        <v>-8.5289897999999997</v>
      </c>
      <c r="T57" s="44">
        <f t="shared" si="11"/>
        <v>-8.7001828999999997</v>
      </c>
      <c r="U57" s="44">
        <f t="shared" si="12"/>
        <v>-8.9738579000000005</v>
      </c>
      <c r="V57" s="44">
        <f t="shared" si="13"/>
        <v>-9.4002552000000001</v>
      </c>
    </row>
    <row r="58" spans="2:23" x14ac:dyDescent="0.25">
      <c r="B58">
        <v>11133060000</v>
      </c>
      <c r="C58">
        <v>-6.3546142999999997</v>
      </c>
      <c r="E58" s="6">
        <f t="shared" si="0"/>
        <v>11.632820000000001</v>
      </c>
      <c r="F58" s="6">
        <f t="shared" si="1"/>
        <v>-6.3688191999999999</v>
      </c>
      <c r="G58" s="44">
        <f t="shared" si="2"/>
        <v>-6.4063853999999996</v>
      </c>
      <c r="H58" s="44">
        <f t="shared" si="3"/>
        <v>-6.5010262000000001</v>
      </c>
      <c r="I58" s="44">
        <f t="shared" si="4"/>
        <v>-6.6839962000000002</v>
      </c>
      <c r="J58" s="44">
        <f t="shared" si="5"/>
        <v>-7.0154776999999999</v>
      </c>
      <c r="K58" s="44">
        <f t="shared" si="6"/>
        <v>0</v>
      </c>
      <c r="M58">
        <v>11133060000</v>
      </c>
      <c r="N58">
        <v>-8.3670148999999991</v>
      </c>
      <c r="P58" s="6">
        <f t="shared" si="7"/>
        <v>11.632820000000001</v>
      </c>
      <c r="Q58" s="6">
        <f t="shared" si="8"/>
        <v>-8.3567780999999997</v>
      </c>
      <c r="R58" s="44">
        <f t="shared" si="9"/>
        <v>-8.4196328999999999</v>
      </c>
      <c r="S58" s="44">
        <f t="shared" si="10"/>
        <v>-8.5290251000000001</v>
      </c>
      <c r="T58" s="44">
        <f t="shared" si="11"/>
        <v>-8.7071705000000001</v>
      </c>
      <c r="U58" s="44">
        <f t="shared" si="12"/>
        <v>-8.9886417000000005</v>
      </c>
      <c r="V58" s="44">
        <f t="shared" si="13"/>
        <v>-9.5696335000000001</v>
      </c>
    </row>
    <row r="59" spans="2:23" x14ac:dyDescent="0.25">
      <c r="B59">
        <v>11258000000</v>
      </c>
      <c r="C59">
        <v>-6.3662881999999996</v>
      </c>
      <c r="E59" s="6">
        <f t="shared" si="0"/>
        <v>11.757759999999999</v>
      </c>
      <c r="F59" s="6">
        <f t="shared" si="1"/>
        <v>-6.368576</v>
      </c>
      <c r="G59" s="44">
        <f t="shared" si="2"/>
        <v>-6.4089742000000003</v>
      </c>
      <c r="H59" s="44">
        <f t="shared" si="3"/>
        <v>-6.5056685999999999</v>
      </c>
      <c r="I59" s="44">
        <f t="shared" si="4"/>
        <v>-6.6890535</v>
      </c>
      <c r="J59" s="44">
        <f t="shared" si="5"/>
        <v>-7.0183100999999999</v>
      </c>
      <c r="K59" s="44">
        <f t="shared" si="6"/>
        <v>0</v>
      </c>
      <c r="M59">
        <v>11258000000</v>
      </c>
      <c r="N59">
        <v>-8.3866806</v>
      </c>
      <c r="P59" s="6">
        <f t="shared" si="7"/>
        <v>11.757759999999999</v>
      </c>
      <c r="Q59" s="6">
        <f t="shared" si="8"/>
        <v>-8.3394051000000005</v>
      </c>
      <c r="R59" s="44">
        <f t="shared" si="9"/>
        <v>-8.4047689000000005</v>
      </c>
      <c r="S59" s="44">
        <f t="shared" si="10"/>
        <v>-8.5185089000000005</v>
      </c>
      <c r="T59" s="44">
        <f t="shared" si="11"/>
        <v>-8.7017307000000006</v>
      </c>
      <c r="U59" s="44">
        <f t="shared" si="12"/>
        <v>-8.9889460000000003</v>
      </c>
      <c r="V59" s="44">
        <f t="shared" si="13"/>
        <v>-9.4948101000000005</v>
      </c>
    </row>
    <row r="60" spans="2:23" x14ac:dyDescent="0.25">
      <c r="B60">
        <v>11382940000</v>
      </c>
      <c r="C60">
        <v>-6.3582568000000004</v>
      </c>
      <c r="E60" s="6">
        <f t="shared" si="0"/>
        <v>11.8827</v>
      </c>
      <c r="F60" s="6">
        <f t="shared" si="1"/>
        <v>-6.3834305000000002</v>
      </c>
      <c r="G60" s="44">
        <f t="shared" si="2"/>
        <v>-6.4209832999999996</v>
      </c>
      <c r="H60" s="44">
        <f t="shared" si="3"/>
        <v>-6.5135689000000001</v>
      </c>
      <c r="I60" s="44">
        <f t="shared" si="4"/>
        <v>-6.6928549000000004</v>
      </c>
      <c r="J60" s="44">
        <f t="shared" si="5"/>
        <v>-7.0188527000000001</v>
      </c>
      <c r="K60" s="44">
        <f t="shared" si="6"/>
        <v>0</v>
      </c>
      <c r="M60">
        <v>11382940000</v>
      </c>
      <c r="N60">
        <v>-8.3828067999999991</v>
      </c>
      <c r="P60" s="6">
        <f t="shared" si="7"/>
        <v>11.8827</v>
      </c>
      <c r="Q60" s="6">
        <f t="shared" si="8"/>
        <v>-8.3370847999999995</v>
      </c>
      <c r="R60" s="44">
        <f t="shared" si="9"/>
        <v>-8.4028110999999992</v>
      </c>
      <c r="S60" s="44">
        <f t="shared" si="10"/>
        <v>-8.5179272000000008</v>
      </c>
      <c r="T60" s="44">
        <f t="shared" si="11"/>
        <v>-8.7026567000000004</v>
      </c>
      <c r="U60" s="44">
        <f t="shared" si="12"/>
        <v>-8.9915009000000001</v>
      </c>
      <c r="V60" s="44">
        <f t="shared" si="13"/>
        <v>-9.3374948999999994</v>
      </c>
    </row>
    <row r="61" spans="2:23" x14ac:dyDescent="0.25">
      <c r="B61">
        <v>11507880000</v>
      </c>
      <c r="C61">
        <v>-6.3609613999999999</v>
      </c>
      <c r="E61" s="6">
        <f t="shared" si="0"/>
        <v>12.00764</v>
      </c>
      <c r="F61" s="6">
        <f t="shared" si="1"/>
        <v>-6.4143619999999997</v>
      </c>
      <c r="G61" s="44">
        <f t="shared" si="2"/>
        <v>-6.4511770999999998</v>
      </c>
      <c r="H61" s="44">
        <f t="shared" si="3"/>
        <v>-6.5414243000000001</v>
      </c>
      <c r="I61" s="44">
        <f t="shared" si="4"/>
        <v>-6.7172460999999997</v>
      </c>
      <c r="J61" s="44">
        <f t="shared" si="5"/>
        <v>-7.0375094000000002</v>
      </c>
      <c r="K61" s="44">
        <f t="shared" si="6"/>
        <v>0</v>
      </c>
      <c r="M61">
        <v>11507880000</v>
      </c>
      <c r="N61">
        <v>-8.3668841999999994</v>
      </c>
      <c r="P61" s="6">
        <f t="shared" si="7"/>
        <v>12.00764</v>
      </c>
      <c r="Q61" s="6">
        <f t="shared" si="8"/>
        <v>-8.3515768000000001</v>
      </c>
      <c r="R61" s="44">
        <f t="shared" si="9"/>
        <v>-8.4174175000000009</v>
      </c>
      <c r="S61" s="44">
        <f t="shared" si="10"/>
        <v>-8.5318278999999997</v>
      </c>
      <c r="T61" s="44">
        <f t="shared" si="11"/>
        <v>-8.7143563999999998</v>
      </c>
      <c r="U61" s="44">
        <f t="shared" si="12"/>
        <v>-8.9979867999999996</v>
      </c>
      <c r="V61" s="44">
        <f t="shared" si="13"/>
        <v>-9.3706616999999994</v>
      </c>
    </row>
    <row r="62" spans="2:23" x14ac:dyDescent="0.25">
      <c r="B62">
        <v>11632820000</v>
      </c>
      <c r="C62">
        <v>-6.3688191999999999</v>
      </c>
      <c r="E62" s="6">
        <f t="shared" si="0"/>
        <v>12.132580000000001</v>
      </c>
      <c r="F62" s="6">
        <f t="shared" si="1"/>
        <v>-6.4093609000000002</v>
      </c>
      <c r="G62" s="44">
        <f t="shared" si="2"/>
        <v>-6.4535365000000002</v>
      </c>
      <c r="H62" s="44">
        <f t="shared" si="3"/>
        <v>-6.5522885000000004</v>
      </c>
      <c r="I62" s="44">
        <f t="shared" si="4"/>
        <v>-6.7379154999999997</v>
      </c>
      <c r="J62" s="44">
        <f t="shared" si="5"/>
        <v>-7.0664306000000003</v>
      </c>
      <c r="K62" s="44">
        <f t="shared" si="6"/>
        <v>0</v>
      </c>
      <c r="M62">
        <v>11632820000</v>
      </c>
      <c r="N62">
        <v>-8.3567780999999997</v>
      </c>
      <c r="P62" s="6">
        <f t="shared" si="7"/>
        <v>12.132580000000001</v>
      </c>
      <c r="Q62" s="6">
        <f t="shared" si="8"/>
        <v>-8.3555889000000008</v>
      </c>
      <c r="R62" s="44">
        <f t="shared" si="9"/>
        <v>-8.4269666999999995</v>
      </c>
      <c r="S62" s="44">
        <f t="shared" si="10"/>
        <v>-8.5469570000000008</v>
      </c>
      <c r="T62" s="44">
        <f t="shared" si="11"/>
        <v>-8.7334327999999992</v>
      </c>
      <c r="U62" s="44">
        <f t="shared" si="12"/>
        <v>-9.0193024000000008</v>
      </c>
      <c r="V62" s="44">
        <f t="shared" si="13"/>
        <v>-9.4164084999999993</v>
      </c>
    </row>
    <row r="63" spans="2:23" x14ac:dyDescent="0.25">
      <c r="B63">
        <v>11757760000</v>
      </c>
      <c r="C63">
        <v>-6.368576</v>
      </c>
      <c r="E63" s="6">
        <f t="shared" si="0"/>
        <v>12.25752</v>
      </c>
      <c r="F63" s="6">
        <f t="shared" si="1"/>
        <v>-6.4267602000000004</v>
      </c>
      <c r="G63" s="44">
        <f t="shared" si="2"/>
        <v>-6.4738363999999997</v>
      </c>
      <c r="H63" s="44">
        <f t="shared" si="3"/>
        <v>-6.5762562999999998</v>
      </c>
      <c r="I63" s="44">
        <f t="shared" si="4"/>
        <v>-6.7666149000000004</v>
      </c>
      <c r="J63" s="44">
        <f t="shared" si="5"/>
        <v>-7.0987648999999999</v>
      </c>
      <c r="K63" s="44">
        <f t="shared" si="6"/>
        <v>0</v>
      </c>
      <c r="M63">
        <v>11757760000</v>
      </c>
      <c r="N63">
        <v>-8.3394051000000005</v>
      </c>
      <c r="P63" s="6">
        <f t="shared" si="7"/>
        <v>12.25752</v>
      </c>
      <c r="Q63" s="6">
        <f t="shared" si="8"/>
        <v>-8.3729095000000004</v>
      </c>
      <c r="R63" s="44">
        <f t="shared" si="9"/>
        <v>-8.4480982000000004</v>
      </c>
      <c r="S63" s="44">
        <f t="shared" si="10"/>
        <v>-8.5720624999999995</v>
      </c>
      <c r="T63" s="44">
        <f t="shared" si="11"/>
        <v>-8.7616519999999998</v>
      </c>
      <c r="U63" s="44">
        <f t="shared" si="12"/>
        <v>-9.0490189000000001</v>
      </c>
      <c r="V63" s="44">
        <f t="shared" si="13"/>
        <v>-9.5566224999999996</v>
      </c>
    </row>
    <row r="64" spans="2:23" x14ac:dyDescent="0.25">
      <c r="B64">
        <v>11882700000</v>
      </c>
      <c r="C64">
        <v>-6.3834305000000002</v>
      </c>
      <c r="E64" s="6">
        <f t="shared" si="0"/>
        <v>12.38246</v>
      </c>
      <c r="F64" s="6">
        <f t="shared" si="1"/>
        <v>-6.4407104999999998</v>
      </c>
      <c r="G64" s="44">
        <f t="shared" si="2"/>
        <v>-6.4909090999999997</v>
      </c>
      <c r="H64" s="44">
        <f t="shared" si="3"/>
        <v>-6.5972657000000003</v>
      </c>
      <c r="I64" s="44">
        <f t="shared" si="4"/>
        <v>-6.7916597999999997</v>
      </c>
      <c r="J64" s="44">
        <f t="shared" si="5"/>
        <v>-7.1278300000000003</v>
      </c>
      <c r="K64" s="44">
        <f t="shared" si="6"/>
        <v>0</v>
      </c>
      <c r="M64">
        <v>11882700000</v>
      </c>
      <c r="N64">
        <v>-8.3370847999999995</v>
      </c>
      <c r="P64" s="6">
        <f t="shared" si="7"/>
        <v>12.38246</v>
      </c>
      <c r="Q64" s="6">
        <f t="shared" si="8"/>
        <v>-8.3935776000000004</v>
      </c>
      <c r="R64" s="44">
        <f t="shared" si="9"/>
        <v>-8.4748544999999993</v>
      </c>
      <c r="S64" s="44">
        <f t="shared" si="10"/>
        <v>-8.6051959999999994</v>
      </c>
      <c r="T64" s="44">
        <f t="shared" si="11"/>
        <v>-8.8021153999999999</v>
      </c>
      <c r="U64" s="44">
        <f t="shared" si="12"/>
        <v>-9.0947113000000002</v>
      </c>
      <c r="V64" s="44">
        <f t="shared" si="13"/>
        <v>-9.5884952999999999</v>
      </c>
    </row>
    <row r="65" spans="2:22" x14ac:dyDescent="0.25">
      <c r="B65">
        <v>12007640000</v>
      </c>
      <c r="C65">
        <v>-6.4143619999999997</v>
      </c>
      <c r="E65" s="6">
        <f t="shared" si="0"/>
        <v>12.507400000000001</v>
      </c>
      <c r="F65" s="6">
        <f t="shared" si="1"/>
        <v>-6.4417499999999999</v>
      </c>
      <c r="G65" s="44">
        <f t="shared" si="2"/>
        <v>-6.4952331000000001</v>
      </c>
      <c r="H65" s="44">
        <f t="shared" si="3"/>
        <v>-6.6042509000000003</v>
      </c>
      <c r="I65" s="44">
        <f t="shared" si="4"/>
        <v>-6.8007287999999999</v>
      </c>
      <c r="J65" s="44">
        <f t="shared" si="5"/>
        <v>-7.1387720000000003</v>
      </c>
      <c r="K65" s="44">
        <f t="shared" si="6"/>
        <v>0</v>
      </c>
      <c r="M65">
        <v>12007640000</v>
      </c>
      <c r="N65">
        <v>-8.3515768000000001</v>
      </c>
      <c r="P65" s="6">
        <f t="shared" si="7"/>
        <v>12.507400000000001</v>
      </c>
      <c r="Q65" s="6">
        <f t="shared" si="8"/>
        <v>-8.4086618000000009</v>
      </c>
      <c r="R65" s="44">
        <f t="shared" si="9"/>
        <v>-8.4942293000000006</v>
      </c>
      <c r="S65" s="44">
        <f t="shared" si="10"/>
        <v>-8.6291332000000001</v>
      </c>
      <c r="T65" s="44">
        <f t="shared" si="11"/>
        <v>-8.8311834000000005</v>
      </c>
      <c r="U65" s="44">
        <f t="shared" si="12"/>
        <v>-9.1282443999999998</v>
      </c>
      <c r="V65" s="44">
        <f t="shared" si="13"/>
        <v>-9.4717359999999999</v>
      </c>
    </row>
    <row r="66" spans="2:22" x14ac:dyDescent="0.25">
      <c r="B66">
        <v>12132580000</v>
      </c>
      <c r="C66">
        <v>-6.4093609000000002</v>
      </c>
      <c r="E66" s="6">
        <f t="shared" si="0"/>
        <v>12.632339999999999</v>
      </c>
      <c r="F66" s="6">
        <f t="shared" si="1"/>
        <v>-6.426177</v>
      </c>
      <c r="G66" s="44">
        <f t="shared" si="2"/>
        <v>-6.4845943000000004</v>
      </c>
      <c r="H66" s="44">
        <f t="shared" si="3"/>
        <v>-6.5979451999999998</v>
      </c>
      <c r="I66" s="44">
        <f t="shared" si="4"/>
        <v>-6.7987976000000003</v>
      </c>
      <c r="J66" s="44">
        <f t="shared" si="5"/>
        <v>-7.1396680000000003</v>
      </c>
      <c r="K66" s="44">
        <f t="shared" si="6"/>
        <v>0</v>
      </c>
      <c r="M66">
        <v>12132580000</v>
      </c>
      <c r="N66">
        <v>-8.3555889000000008</v>
      </c>
      <c r="P66" s="6">
        <f t="shared" si="7"/>
        <v>12.632339999999999</v>
      </c>
      <c r="Q66" s="6">
        <f t="shared" si="8"/>
        <v>-8.4108257000000002</v>
      </c>
      <c r="R66" s="44">
        <f t="shared" si="9"/>
        <v>-8.4995422000000005</v>
      </c>
      <c r="S66" s="44">
        <f t="shared" si="10"/>
        <v>-8.6374978999999996</v>
      </c>
      <c r="T66" s="44">
        <f t="shared" si="11"/>
        <v>-8.842454</v>
      </c>
      <c r="U66" s="44">
        <f t="shared" si="12"/>
        <v>-9.1405791999999995</v>
      </c>
      <c r="V66" s="44">
        <f t="shared" si="13"/>
        <v>-9.6042480000000001</v>
      </c>
    </row>
    <row r="67" spans="2:22" x14ac:dyDescent="0.25">
      <c r="B67">
        <v>12257520000</v>
      </c>
      <c r="C67">
        <v>-6.4267602000000004</v>
      </c>
      <c r="E67" s="6">
        <f t="shared" si="0"/>
        <v>12.75728</v>
      </c>
      <c r="F67" s="6">
        <f t="shared" si="1"/>
        <v>-6.4200014999999997</v>
      </c>
      <c r="G67" s="44">
        <f t="shared" si="2"/>
        <v>-6.4815936000000001</v>
      </c>
      <c r="H67" s="44">
        <f t="shared" si="3"/>
        <v>-6.5968628000000002</v>
      </c>
      <c r="I67" s="44">
        <f t="shared" si="4"/>
        <v>-6.7998915000000002</v>
      </c>
      <c r="J67" s="44">
        <f t="shared" si="5"/>
        <v>-7.1431050000000003</v>
      </c>
      <c r="K67" s="44">
        <f t="shared" si="6"/>
        <v>0</v>
      </c>
      <c r="M67">
        <v>12257520000</v>
      </c>
      <c r="N67">
        <v>-8.3729095000000004</v>
      </c>
      <c r="P67" s="6">
        <f t="shared" si="7"/>
        <v>12.75728</v>
      </c>
      <c r="Q67" s="6">
        <f t="shared" si="8"/>
        <v>-8.4220495</v>
      </c>
      <c r="R67" s="44">
        <f t="shared" si="9"/>
        <v>-8.5111179000000003</v>
      </c>
      <c r="S67" s="44">
        <f t="shared" si="10"/>
        <v>-8.6489209999999996</v>
      </c>
      <c r="T67" s="44">
        <f t="shared" si="11"/>
        <v>-8.8543462999999996</v>
      </c>
      <c r="U67" s="44">
        <f t="shared" si="12"/>
        <v>-9.1519346000000006</v>
      </c>
      <c r="V67" s="44">
        <f t="shared" si="13"/>
        <v>-9.5911474000000005</v>
      </c>
    </row>
    <row r="68" spans="2:22" x14ac:dyDescent="0.25">
      <c r="B68">
        <v>12382460000</v>
      </c>
      <c r="C68">
        <v>-6.4407104999999998</v>
      </c>
      <c r="E68" s="6">
        <f t="shared" si="0"/>
        <v>12.88222</v>
      </c>
      <c r="F68" s="6">
        <f t="shared" si="1"/>
        <v>-6.4186883000000003</v>
      </c>
      <c r="G68" s="44">
        <f t="shared" si="2"/>
        <v>-6.4865145999999996</v>
      </c>
      <c r="H68" s="44">
        <f t="shared" si="3"/>
        <v>-6.6074219000000003</v>
      </c>
      <c r="I68" s="44">
        <f t="shared" si="4"/>
        <v>-6.8163805000000002</v>
      </c>
      <c r="J68" s="44">
        <f t="shared" si="5"/>
        <v>-7.1661128999999999</v>
      </c>
      <c r="K68" s="44">
        <f t="shared" si="6"/>
        <v>0</v>
      </c>
      <c r="M68">
        <v>12382460000</v>
      </c>
      <c r="N68">
        <v>-8.3935776000000004</v>
      </c>
      <c r="P68" s="6">
        <f t="shared" si="7"/>
        <v>12.88222</v>
      </c>
      <c r="Q68" s="6">
        <f t="shared" si="8"/>
        <v>-8.4410477000000004</v>
      </c>
      <c r="R68" s="44">
        <f t="shared" si="9"/>
        <v>-8.5332489000000002</v>
      </c>
      <c r="S68" s="44">
        <f t="shared" si="10"/>
        <v>-8.6741656999999996</v>
      </c>
      <c r="T68" s="44">
        <f t="shared" si="11"/>
        <v>-8.8825970000000005</v>
      </c>
      <c r="U68" s="44">
        <f t="shared" si="12"/>
        <v>-9.1820936</v>
      </c>
      <c r="V68" s="44">
        <f t="shared" si="13"/>
        <v>-9.6058196999999996</v>
      </c>
    </row>
    <row r="69" spans="2:22" x14ac:dyDescent="0.25">
      <c r="B69">
        <v>12507400000</v>
      </c>
      <c r="C69">
        <v>-6.4417499999999999</v>
      </c>
      <c r="E69" s="6">
        <f t="shared" ref="E69:E132" si="14">B73/1000000000</f>
        <v>13.007160000000001</v>
      </c>
      <c r="F69" s="6">
        <f t="shared" ref="F69:F132" si="15">C73</f>
        <v>-6.3990397000000003</v>
      </c>
      <c r="G69" s="44">
        <f t="shared" ref="G69:G132" si="16">C279</f>
        <v>-6.4713472999999997</v>
      </c>
      <c r="H69" s="44">
        <f t="shared" ref="H69:H132" si="17">C485</f>
        <v>-6.5968489999999997</v>
      </c>
      <c r="I69" s="44">
        <f t="shared" ref="I69:I132" si="18">C691</f>
        <v>-6.8118606000000002</v>
      </c>
      <c r="J69" s="44">
        <f t="shared" ref="J69:J132" si="19">C897</f>
        <v>-7.1683183000000001</v>
      </c>
      <c r="K69" s="44">
        <f t="shared" ref="K69:K132" si="20">C1103</f>
        <v>0</v>
      </c>
      <c r="M69">
        <v>12507400000</v>
      </c>
      <c r="N69">
        <v>-8.4086618000000009</v>
      </c>
      <c r="P69" s="6">
        <f t="shared" si="7"/>
        <v>13.007160000000001</v>
      </c>
      <c r="Q69" s="6">
        <f t="shared" si="8"/>
        <v>-8.4390897999999996</v>
      </c>
      <c r="R69" s="44">
        <f t="shared" si="9"/>
        <v>-8.5312557000000009</v>
      </c>
      <c r="S69" s="44">
        <f t="shared" si="10"/>
        <v>-8.6724280999999994</v>
      </c>
      <c r="T69" s="44">
        <f t="shared" si="11"/>
        <v>-8.8816462000000005</v>
      </c>
      <c r="U69" s="44">
        <f t="shared" si="12"/>
        <v>-9.1822099999999995</v>
      </c>
      <c r="V69" s="44">
        <f t="shared" si="13"/>
        <v>-9.6353559000000004</v>
      </c>
    </row>
    <row r="70" spans="2:22" x14ac:dyDescent="0.25">
      <c r="B70">
        <v>12632340000</v>
      </c>
      <c r="C70">
        <v>-6.426177</v>
      </c>
      <c r="E70" s="6">
        <f t="shared" si="14"/>
        <v>13.132099999999999</v>
      </c>
      <c r="F70" s="6">
        <f t="shared" si="15"/>
        <v>-6.3904943000000003</v>
      </c>
      <c r="G70" s="44">
        <f t="shared" si="16"/>
        <v>-6.4686345999999997</v>
      </c>
      <c r="H70" s="44">
        <f t="shared" si="17"/>
        <v>-6.6011534000000003</v>
      </c>
      <c r="I70" s="44">
        <f t="shared" si="18"/>
        <v>-6.8252005999999996</v>
      </c>
      <c r="J70" s="44">
        <f t="shared" si="19"/>
        <v>-7.1909641999999998</v>
      </c>
      <c r="K70" s="44">
        <f t="shared" si="20"/>
        <v>0</v>
      </c>
      <c r="M70">
        <v>12632340000</v>
      </c>
      <c r="N70">
        <v>-8.4108257000000002</v>
      </c>
      <c r="P70" s="6">
        <f t="shared" ref="P70:P133" si="21">M74/1000000000</f>
        <v>13.132099999999999</v>
      </c>
      <c r="Q70" s="6">
        <f t="shared" ref="Q70:Q133" si="22">N74</f>
        <v>-8.4451026999999996</v>
      </c>
      <c r="R70" s="44">
        <f t="shared" ref="R70:R133" si="23">N280</f>
        <v>-8.5396271000000006</v>
      </c>
      <c r="S70" s="44">
        <f t="shared" ref="S70:S133" si="24">N486</f>
        <v>-8.6842690000000005</v>
      </c>
      <c r="T70" s="44">
        <f t="shared" ref="T70:T133" si="25">N692</f>
        <v>-8.8981247000000003</v>
      </c>
      <c r="U70" s="44">
        <f t="shared" ref="U70:U133" si="26">N898</f>
        <v>-9.2022160999999993</v>
      </c>
      <c r="V70" s="44">
        <f t="shared" ref="V70:V133" si="27">N1104</f>
        <v>-9.6236343000000009</v>
      </c>
    </row>
    <row r="71" spans="2:22" x14ac:dyDescent="0.25">
      <c r="B71">
        <v>12757280000</v>
      </c>
      <c r="C71">
        <v>-6.4200014999999997</v>
      </c>
      <c r="E71" s="6">
        <f t="shared" si="14"/>
        <v>13.25704</v>
      </c>
      <c r="F71" s="6">
        <f t="shared" si="15"/>
        <v>-6.3807749999999999</v>
      </c>
      <c r="G71" s="44">
        <f t="shared" si="16"/>
        <v>-6.4584431999999996</v>
      </c>
      <c r="H71" s="44">
        <f t="shared" si="17"/>
        <v>-6.5932908000000001</v>
      </c>
      <c r="I71" s="44">
        <f t="shared" si="18"/>
        <v>-6.8217983000000002</v>
      </c>
      <c r="J71" s="44">
        <f t="shared" si="19"/>
        <v>-7.1932153999999997</v>
      </c>
      <c r="K71" s="44">
        <f t="shared" si="20"/>
        <v>0</v>
      </c>
      <c r="M71">
        <v>12757280000</v>
      </c>
      <c r="N71">
        <v>-8.4220495</v>
      </c>
      <c r="P71" s="6">
        <f t="shared" si="21"/>
        <v>13.25704</v>
      </c>
      <c r="Q71" s="6">
        <f t="shared" si="22"/>
        <v>-8.4449377000000005</v>
      </c>
      <c r="R71" s="44">
        <f t="shared" si="23"/>
        <v>-8.5379971999999995</v>
      </c>
      <c r="S71" s="44">
        <f t="shared" si="24"/>
        <v>-8.6823768999999995</v>
      </c>
      <c r="T71" s="44">
        <f t="shared" si="25"/>
        <v>-8.8971061999999996</v>
      </c>
      <c r="U71" s="44">
        <f t="shared" si="26"/>
        <v>-9.2021475000000006</v>
      </c>
      <c r="V71" s="44">
        <f t="shared" si="27"/>
        <v>-9.6063756999999992</v>
      </c>
    </row>
    <row r="72" spans="2:22" x14ac:dyDescent="0.25">
      <c r="B72">
        <v>12882220000</v>
      </c>
      <c r="C72">
        <v>-6.4186883000000003</v>
      </c>
      <c r="E72" s="6">
        <f t="shared" si="14"/>
        <v>13.38198</v>
      </c>
      <c r="F72" s="6">
        <f t="shared" si="15"/>
        <v>-6.3727703</v>
      </c>
      <c r="G72" s="44">
        <f t="shared" si="16"/>
        <v>-6.4483943000000004</v>
      </c>
      <c r="H72" s="44">
        <f t="shared" si="17"/>
        <v>-6.5837836000000003</v>
      </c>
      <c r="I72" s="44">
        <f t="shared" si="18"/>
        <v>-6.8133888000000002</v>
      </c>
      <c r="J72" s="44">
        <f t="shared" si="19"/>
        <v>-7.1840115000000004</v>
      </c>
      <c r="K72" s="44">
        <f t="shared" si="20"/>
        <v>0</v>
      </c>
      <c r="M72">
        <v>12882220000</v>
      </c>
      <c r="N72">
        <v>-8.4410477000000004</v>
      </c>
      <c r="P72" s="6">
        <f t="shared" si="21"/>
        <v>13.38198</v>
      </c>
      <c r="Q72" s="6">
        <f t="shared" si="22"/>
        <v>-8.4432668999999994</v>
      </c>
      <c r="R72" s="44">
        <f t="shared" si="23"/>
        <v>-8.5348290999999996</v>
      </c>
      <c r="S72" s="44">
        <f t="shared" si="24"/>
        <v>-8.6791744000000008</v>
      </c>
      <c r="T72" s="44">
        <f t="shared" si="25"/>
        <v>-8.8923758999999993</v>
      </c>
      <c r="U72" s="44">
        <f t="shared" si="26"/>
        <v>-9.1932364</v>
      </c>
      <c r="V72" s="44">
        <f t="shared" si="27"/>
        <v>-9.6928853999999998</v>
      </c>
    </row>
    <row r="73" spans="2:22" x14ac:dyDescent="0.25">
      <c r="B73">
        <v>13007160000</v>
      </c>
      <c r="C73">
        <v>-6.3990397000000003</v>
      </c>
      <c r="E73" s="6">
        <f t="shared" si="14"/>
        <v>13.506919999999999</v>
      </c>
      <c r="F73" s="6">
        <f t="shared" si="15"/>
        <v>-6.3710427000000003</v>
      </c>
      <c r="G73" s="44">
        <f t="shared" si="16"/>
        <v>-6.4430484999999997</v>
      </c>
      <c r="H73" s="44">
        <f t="shared" si="17"/>
        <v>-6.5769897000000004</v>
      </c>
      <c r="I73" s="44">
        <f t="shared" si="18"/>
        <v>-6.8054623999999997</v>
      </c>
      <c r="J73" s="44">
        <f t="shared" si="19"/>
        <v>-7.1739034999999998</v>
      </c>
      <c r="K73" s="44">
        <f t="shared" si="20"/>
        <v>0</v>
      </c>
      <c r="M73">
        <v>13007160000</v>
      </c>
      <c r="N73">
        <v>-8.4390897999999996</v>
      </c>
      <c r="P73" s="6">
        <f t="shared" si="21"/>
        <v>13.506919999999999</v>
      </c>
      <c r="Q73" s="6">
        <f t="shared" si="22"/>
        <v>-8.4452447999999993</v>
      </c>
      <c r="R73" s="44">
        <f t="shared" si="23"/>
        <v>-8.5341740000000001</v>
      </c>
      <c r="S73" s="44">
        <f t="shared" si="24"/>
        <v>-8.6764630999999994</v>
      </c>
      <c r="T73" s="44">
        <f t="shared" si="25"/>
        <v>-8.8860644999999998</v>
      </c>
      <c r="U73" s="44">
        <f t="shared" si="26"/>
        <v>-9.1815061999999994</v>
      </c>
      <c r="V73" s="44">
        <f t="shared" si="27"/>
        <v>-9.6022902000000006</v>
      </c>
    </row>
    <row r="74" spans="2:22" x14ac:dyDescent="0.25">
      <c r="B74">
        <v>13132100000</v>
      </c>
      <c r="C74">
        <v>-6.3904943000000003</v>
      </c>
      <c r="E74" s="6">
        <f t="shared" si="14"/>
        <v>13.63186</v>
      </c>
      <c r="F74" s="6">
        <f t="shared" si="15"/>
        <v>-6.3843794000000003</v>
      </c>
      <c r="G74" s="44">
        <f t="shared" si="16"/>
        <v>-6.4565295999999996</v>
      </c>
      <c r="H74" s="44">
        <f t="shared" si="17"/>
        <v>-6.5917025000000002</v>
      </c>
      <c r="I74" s="44">
        <f t="shared" si="18"/>
        <v>-6.8205179999999999</v>
      </c>
      <c r="J74" s="44">
        <f t="shared" si="19"/>
        <v>-7.1869712000000003</v>
      </c>
      <c r="K74" s="44">
        <f t="shared" si="20"/>
        <v>0</v>
      </c>
      <c r="M74">
        <v>13132100000</v>
      </c>
      <c r="N74">
        <v>-8.4451026999999996</v>
      </c>
      <c r="P74" s="6">
        <f t="shared" si="21"/>
        <v>13.63186</v>
      </c>
      <c r="Q74" s="6">
        <f t="shared" si="22"/>
        <v>-8.4652423999999993</v>
      </c>
      <c r="R74" s="44">
        <f t="shared" si="23"/>
        <v>-8.5561094000000004</v>
      </c>
      <c r="S74" s="44">
        <f t="shared" si="24"/>
        <v>-8.6989183000000008</v>
      </c>
      <c r="T74" s="44">
        <f t="shared" si="25"/>
        <v>-8.9060887999999991</v>
      </c>
      <c r="U74" s="44">
        <f t="shared" si="26"/>
        <v>-9.1963223999999997</v>
      </c>
      <c r="V74" s="44">
        <f t="shared" si="27"/>
        <v>-9.5595207000000002</v>
      </c>
    </row>
    <row r="75" spans="2:22" x14ac:dyDescent="0.25">
      <c r="B75">
        <v>13257040000</v>
      </c>
      <c r="C75">
        <v>-6.3807749999999999</v>
      </c>
      <c r="E75" s="6">
        <f t="shared" si="14"/>
        <v>13.7568</v>
      </c>
      <c r="F75" s="6">
        <f t="shared" si="15"/>
        <v>-6.3943862999999999</v>
      </c>
      <c r="G75" s="44">
        <f t="shared" si="16"/>
        <v>-6.4628363000000002</v>
      </c>
      <c r="H75" s="44">
        <f t="shared" si="17"/>
        <v>-6.5958695000000001</v>
      </c>
      <c r="I75" s="44">
        <f t="shared" si="18"/>
        <v>-6.8211931999999997</v>
      </c>
      <c r="J75" s="44">
        <f t="shared" si="19"/>
        <v>-7.1827226</v>
      </c>
      <c r="K75" s="44">
        <f t="shared" si="20"/>
        <v>0</v>
      </c>
      <c r="M75">
        <v>13257040000</v>
      </c>
      <c r="N75">
        <v>-8.4449377000000005</v>
      </c>
      <c r="P75" s="6">
        <f t="shared" si="21"/>
        <v>13.7568</v>
      </c>
      <c r="Q75" s="6">
        <f t="shared" si="22"/>
        <v>-8.4772462999999991</v>
      </c>
      <c r="R75" s="44">
        <f t="shared" si="23"/>
        <v>-8.5669737000000001</v>
      </c>
      <c r="S75" s="44">
        <f t="shared" si="24"/>
        <v>-8.7069358999999995</v>
      </c>
      <c r="T75" s="44">
        <f t="shared" si="25"/>
        <v>-8.9083632999999995</v>
      </c>
      <c r="U75" s="44">
        <f t="shared" si="26"/>
        <v>-9.1914101000000006</v>
      </c>
      <c r="V75" s="44">
        <f t="shared" si="27"/>
        <v>-9.5396528000000007</v>
      </c>
    </row>
    <row r="76" spans="2:22" x14ac:dyDescent="0.25">
      <c r="B76">
        <v>13381980000</v>
      </c>
      <c r="C76">
        <v>-6.3727703</v>
      </c>
      <c r="E76" s="6">
        <f t="shared" si="14"/>
        <v>13.881740000000001</v>
      </c>
      <c r="F76" s="6">
        <f t="shared" si="15"/>
        <v>-6.3899584000000003</v>
      </c>
      <c r="G76" s="44">
        <f t="shared" si="16"/>
        <v>-6.4573479000000003</v>
      </c>
      <c r="H76" s="44">
        <f t="shared" si="17"/>
        <v>-6.5889129999999998</v>
      </c>
      <c r="I76" s="44">
        <f t="shared" si="18"/>
        <v>-6.8119101999999998</v>
      </c>
      <c r="J76" s="44">
        <f t="shared" si="19"/>
        <v>-7.1702890000000004</v>
      </c>
      <c r="K76" s="44">
        <f t="shared" si="20"/>
        <v>0</v>
      </c>
      <c r="M76">
        <v>13381980000</v>
      </c>
      <c r="N76">
        <v>-8.4432668999999994</v>
      </c>
      <c r="P76" s="6">
        <f t="shared" si="21"/>
        <v>13.881740000000001</v>
      </c>
      <c r="Q76" s="6">
        <f t="shared" si="22"/>
        <v>-8.4838886000000002</v>
      </c>
      <c r="R76" s="44">
        <f t="shared" si="23"/>
        <v>-8.57376</v>
      </c>
      <c r="S76" s="44">
        <f t="shared" si="24"/>
        <v>-8.7121390999999999</v>
      </c>
      <c r="T76" s="44">
        <f t="shared" si="25"/>
        <v>-8.9087733999999994</v>
      </c>
      <c r="U76" s="44">
        <f t="shared" si="26"/>
        <v>-9.1857652999999999</v>
      </c>
      <c r="V76" s="44">
        <f t="shared" si="27"/>
        <v>-9.6483202000000006</v>
      </c>
    </row>
    <row r="77" spans="2:22" x14ac:dyDescent="0.25">
      <c r="B77">
        <v>13506920000</v>
      </c>
      <c r="C77">
        <v>-6.3710427000000003</v>
      </c>
      <c r="E77" s="6">
        <f t="shared" si="14"/>
        <v>14.006679999999999</v>
      </c>
      <c r="F77" s="6">
        <f t="shared" si="15"/>
        <v>-6.4011158999999997</v>
      </c>
      <c r="G77" s="44">
        <f t="shared" si="16"/>
        <v>-6.4650726000000001</v>
      </c>
      <c r="H77" s="44">
        <f t="shared" si="17"/>
        <v>-6.5929979999999997</v>
      </c>
      <c r="I77" s="44">
        <f t="shared" si="18"/>
        <v>-6.8126148999999998</v>
      </c>
      <c r="J77" s="44">
        <f t="shared" si="19"/>
        <v>-7.1718707000000004</v>
      </c>
      <c r="K77" s="44">
        <f t="shared" si="20"/>
        <v>0</v>
      </c>
      <c r="M77">
        <v>13506920000</v>
      </c>
      <c r="N77">
        <v>-8.4452447999999993</v>
      </c>
      <c r="P77" s="6">
        <f t="shared" si="21"/>
        <v>14.006679999999999</v>
      </c>
      <c r="Q77" s="6">
        <f t="shared" si="22"/>
        <v>-8.5001612000000009</v>
      </c>
      <c r="R77" s="44">
        <f t="shared" si="23"/>
        <v>-8.5878820000000005</v>
      </c>
      <c r="S77" s="44">
        <f t="shared" si="24"/>
        <v>-8.7226333999999994</v>
      </c>
      <c r="T77" s="44">
        <f t="shared" si="25"/>
        <v>-8.9146546999999998</v>
      </c>
      <c r="U77" s="44">
        <f t="shared" si="26"/>
        <v>-9.1882152999999995</v>
      </c>
      <c r="V77" s="44">
        <f t="shared" si="27"/>
        <v>-9.6346139999999991</v>
      </c>
    </row>
    <row r="78" spans="2:22" x14ac:dyDescent="0.25">
      <c r="B78">
        <v>13631860000</v>
      </c>
      <c r="C78">
        <v>-6.3843794000000003</v>
      </c>
      <c r="E78" s="6">
        <f t="shared" si="14"/>
        <v>14.13162</v>
      </c>
      <c r="F78" s="6">
        <f t="shared" si="15"/>
        <v>-6.4063315000000003</v>
      </c>
      <c r="G78" s="44">
        <f t="shared" si="16"/>
        <v>-6.4686456000000003</v>
      </c>
      <c r="H78" s="44">
        <f t="shared" si="17"/>
        <v>-6.5959158000000002</v>
      </c>
      <c r="I78" s="44">
        <f t="shared" si="18"/>
        <v>-6.8166589999999996</v>
      </c>
      <c r="J78" s="44">
        <f t="shared" si="19"/>
        <v>-7.1781454</v>
      </c>
      <c r="K78" s="44">
        <f t="shared" si="20"/>
        <v>0</v>
      </c>
      <c r="M78">
        <v>13631860000</v>
      </c>
      <c r="N78">
        <v>-8.4652423999999993</v>
      </c>
      <c r="P78" s="6">
        <f t="shared" si="21"/>
        <v>14.13162</v>
      </c>
      <c r="Q78" s="6">
        <f t="shared" si="22"/>
        <v>-8.5168543000000003</v>
      </c>
      <c r="R78" s="44">
        <f t="shared" si="23"/>
        <v>-8.6039667000000009</v>
      </c>
      <c r="S78" s="44">
        <f t="shared" si="24"/>
        <v>-8.7363213999999996</v>
      </c>
      <c r="T78" s="44">
        <f t="shared" si="25"/>
        <v>-8.9261637</v>
      </c>
      <c r="U78" s="44">
        <f t="shared" si="26"/>
        <v>-9.1981477999999992</v>
      </c>
      <c r="V78" s="44">
        <f t="shared" si="27"/>
        <v>-9.5484752999999998</v>
      </c>
    </row>
    <row r="79" spans="2:22" x14ac:dyDescent="0.25">
      <c r="B79">
        <v>13756800000</v>
      </c>
      <c r="C79">
        <v>-6.3943862999999999</v>
      </c>
      <c r="E79" s="6">
        <f t="shared" si="14"/>
        <v>14.25656</v>
      </c>
      <c r="F79" s="6">
        <f t="shared" si="15"/>
        <v>-6.4146299000000004</v>
      </c>
      <c r="G79" s="44">
        <f t="shared" si="16"/>
        <v>-6.4668926999999998</v>
      </c>
      <c r="H79" s="44">
        <f t="shared" si="17"/>
        <v>-6.5861653999999996</v>
      </c>
      <c r="I79" s="44">
        <f t="shared" si="18"/>
        <v>-6.8025985000000002</v>
      </c>
      <c r="J79" s="44">
        <f t="shared" si="19"/>
        <v>-7.1612591999999999</v>
      </c>
      <c r="K79" s="44">
        <f t="shared" si="20"/>
        <v>0</v>
      </c>
      <c r="M79">
        <v>13756800000</v>
      </c>
      <c r="N79">
        <v>-8.4772462999999991</v>
      </c>
      <c r="P79" s="6">
        <f t="shared" si="21"/>
        <v>14.25656</v>
      </c>
      <c r="Q79" s="6">
        <f t="shared" si="22"/>
        <v>-8.5237712999999999</v>
      </c>
      <c r="R79" s="44">
        <f t="shared" si="23"/>
        <v>-8.6037598000000006</v>
      </c>
      <c r="S79" s="44">
        <f t="shared" si="24"/>
        <v>-8.7295865999999993</v>
      </c>
      <c r="T79" s="44">
        <f t="shared" si="25"/>
        <v>-8.9143180999999991</v>
      </c>
      <c r="U79" s="44">
        <f t="shared" si="26"/>
        <v>-9.1826734999999999</v>
      </c>
      <c r="V79" s="44">
        <f t="shared" si="27"/>
        <v>-9.5710478000000005</v>
      </c>
    </row>
    <row r="80" spans="2:22" x14ac:dyDescent="0.25">
      <c r="B80">
        <v>13881740000</v>
      </c>
      <c r="C80">
        <v>-6.3899584000000003</v>
      </c>
      <c r="E80" s="6">
        <f t="shared" si="14"/>
        <v>14.381500000000001</v>
      </c>
      <c r="F80" s="6">
        <f t="shared" si="15"/>
        <v>-6.4250398000000004</v>
      </c>
      <c r="G80" s="44">
        <f t="shared" si="16"/>
        <v>-6.4735006999999998</v>
      </c>
      <c r="H80" s="44">
        <f t="shared" si="17"/>
        <v>-6.5915413000000003</v>
      </c>
      <c r="I80" s="44">
        <f t="shared" si="18"/>
        <v>-6.8098058999999997</v>
      </c>
      <c r="J80" s="44">
        <f t="shared" si="19"/>
        <v>-7.1691608000000002</v>
      </c>
      <c r="K80" s="44">
        <f t="shared" si="20"/>
        <v>0</v>
      </c>
      <c r="M80">
        <v>13881740000</v>
      </c>
      <c r="N80">
        <v>-8.4838886000000002</v>
      </c>
      <c r="P80" s="6">
        <f t="shared" si="21"/>
        <v>14.381500000000001</v>
      </c>
      <c r="Q80" s="6">
        <f t="shared" si="22"/>
        <v>-8.5326366</v>
      </c>
      <c r="R80" s="44">
        <f t="shared" si="23"/>
        <v>-8.6085309999999993</v>
      </c>
      <c r="S80" s="44">
        <f t="shared" si="24"/>
        <v>-8.7311257999999992</v>
      </c>
      <c r="T80" s="44">
        <f t="shared" si="25"/>
        <v>-8.9134349999999998</v>
      </c>
      <c r="U80" s="44">
        <f t="shared" si="26"/>
        <v>-9.1798143000000003</v>
      </c>
      <c r="V80" s="44">
        <f t="shared" si="27"/>
        <v>-9.5810890000000004</v>
      </c>
    </row>
    <row r="81" spans="2:22" x14ac:dyDescent="0.25">
      <c r="B81">
        <v>14006680000</v>
      </c>
      <c r="C81">
        <v>-6.4011158999999997</v>
      </c>
      <c r="E81" s="6">
        <f t="shared" si="14"/>
        <v>14.50644</v>
      </c>
      <c r="F81" s="6">
        <f t="shared" si="15"/>
        <v>-6.4478363999999999</v>
      </c>
      <c r="G81" s="44">
        <f t="shared" si="16"/>
        <v>-6.4904203000000003</v>
      </c>
      <c r="H81" s="44">
        <f t="shared" si="17"/>
        <v>-6.6063780999999997</v>
      </c>
      <c r="I81" s="44">
        <f t="shared" si="18"/>
        <v>-6.8250698999999999</v>
      </c>
      <c r="J81" s="44">
        <f t="shared" si="19"/>
        <v>-7.1835598999999997</v>
      </c>
      <c r="K81" s="44">
        <f t="shared" si="20"/>
        <v>0</v>
      </c>
      <c r="M81">
        <v>14006680000</v>
      </c>
      <c r="N81">
        <v>-8.5001612000000009</v>
      </c>
      <c r="P81" s="6">
        <f t="shared" si="21"/>
        <v>14.50644</v>
      </c>
      <c r="Q81" s="6">
        <f t="shared" si="22"/>
        <v>-8.5506124000000003</v>
      </c>
      <c r="R81" s="44">
        <f t="shared" si="23"/>
        <v>-8.6204909999999995</v>
      </c>
      <c r="S81" s="44">
        <f t="shared" si="24"/>
        <v>-8.7382469</v>
      </c>
      <c r="T81" s="44">
        <f t="shared" si="25"/>
        <v>-8.9170732000000008</v>
      </c>
      <c r="U81" s="44">
        <f t="shared" si="26"/>
        <v>-9.1801376000000001</v>
      </c>
      <c r="V81" s="44">
        <f t="shared" si="27"/>
        <v>-9.5572510000000008</v>
      </c>
    </row>
    <row r="82" spans="2:22" x14ac:dyDescent="0.25">
      <c r="B82">
        <v>14131620000</v>
      </c>
      <c r="C82">
        <v>-6.4063315000000003</v>
      </c>
      <c r="E82" s="6">
        <f t="shared" si="14"/>
        <v>14.63138</v>
      </c>
      <c r="F82" s="6">
        <f t="shared" si="15"/>
        <v>-6.4643841000000002</v>
      </c>
      <c r="G82" s="44">
        <f t="shared" si="16"/>
        <v>-6.5068960000000002</v>
      </c>
      <c r="H82" s="44">
        <f t="shared" si="17"/>
        <v>-6.6246537999999999</v>
      </c>
      <c r="I82" s="44">
        <f t="shared" si="18"/>
        <v>-6.8447661000000002</v>
      </c>
      <c r="J82" s="44">
        <f t="shared" si="19"/>
        <v>-7.1975192999999997</v>
      </c>
      <c r="K82" s="44">
        <f t="shared" si="20"/>
        <v>0</v>
      </c>
      <c r="M82">
        <v>14131620000</v>
      </c>
      <c r="N82">
        <v>-8.5168543000000003</v>
      </c>
      <c r="P82" s="6">
        <f t="shared" si="21"/>
        <v>14.63138</v>
      </c>
      <c r="Q82" s="6">
        <f t="shared" si="22"/>
        <v>-8.5601968999999993</v>
      </c>
      <c r="R82" s="44">
        <f t="shared" si="23"/>
        <v>-8.6256809000000008</v>
      </c>
      <c r="S82" s="44">
        <f t="shared" si="24"/>
        <v>-8.7400169000000005</v>
      </c>
      <c r="T82" s="44">
        <f t="shared" si="25"/>
        <v>-8.9156350999999994</v>
      </c>
      <c r="U82" s="44">
        <f t="shared" si="26"/>
        <v>-9.1741475999999995</v>
      </c>
      <c r="V82" s="44">
        <f t="shared" si="27"/>
        <v>-9.6066198000000007</v>
      </c>
    </row>
    <row r="83" spans="2:22" x14ac:dyDescent="0.25">
      <c r="B83">
        <v>14256560000</v>
      </c>
      <c r="C83">
        <v>-6.4146299000000004</v>
      </c>
      <c r="E83" s="6">
        <f t="shared" si="14"/>
        <v>14.756320000000001</v>
      </c>
      <c r="F83" s="6">
        <f t="shared" si="15"/>
        <v>-6.4941049</v>
      </c>
      <c r="G83" s="44">
        <f t="shared" si="16"/>
        <v>-6.5336571000000001</v>
      </c>
      <c r="H83" s="44">
        <f t="shared" si="17"/>
        <v>-6.6495670999999996</v>
      </c>
      <c r="I83" s="44">
        <f t="shared" si="18"/>
        <v>-6.8663911999999998</v>
      </c>
      <c r="J83" s="44">
        <f t="shared" si="19"/>
        <v>-7.2103143000000003</v>
      </c>
      <c r="K83" s="44">
        <f t="shared" si="20"/>
        <v>0</v>
      </c>
      <c r="M83">
        <v>14256560000</v>
      </c>
      <c r="N83">
        <v>-8.5237712999999999</v>
      </c>
      <c r="P83" s="6">
        <f t="shared" si="21"/>
        <v>14.756320000000001</v>
      </c>
      <c r="Q83" s="6">
        <f t="shared" si="22"/>
        <v>-8.5735682999999998</v>
      </c>
      <c r="R83" s="44">
        <f t="shared" si="23"/>
        <v>-8.6306800999999993</v>
      </c>
      <c r="S83" s="44">
        <f t="shared" si="24"/>
        <v>-8.7386435999999996</v>
      </c>
      <c r="T83" s="44">
        <f t="shared" si="25"/>
        <v>-8.9087267000000008</v>
      </c>
      <c r="U83" s="44">
        <f t="shared" si="26"/>
        <v>-9.1615848999999994</v>
      </c>
      <c r="V83" s="44">
        <f t="shared" si="27"/>
        <v>-9.5281600999999991</v>
      </c>
    </row>
    <row r="84" spans="2:22" x14ac:dyDescent="0.25">
      <c r="B84">
        <v>14381500000</v>
      </c>
      <c r="C84">
        <v>-6.4250398000000004</v>
      </c>
      <c r="E84" s="6">
        <f t="shared" si="14"/>
        <v>14.881259999999999</v>
      </c>
      <c r="F84" s="6">
        <f t="shared" si="15"/>
        <v>-6.5225425000000001</v>
      </c>
      <c r="G84" s="44">
        <f t="shared" si="16"/>
        <v>-6.5715307999999997</v>
      </c>
      <c r="H84" s="44">
        <f t="shared" si="17"/>
        <v>-6.6970811000000001</v>
      </c>
      <c r="I84" s="44">
        <f t="shared" si="18"/>
        <v>-6.9183010999999999</v>
      </c>
      <c r="J84" s="44">
        <f t="shared" si="19"/>
        <v>-7.2577600000000002</v>
      </c>
      <c r="K84" s="44">
        <f t="shared" si="20"/>
        <v>0</v>
      </c>
      <c r="M84">
        <v>14381500000</v>
      </c>
      <c r="N84">
        <v>-8.5326366</v>
      </c>
      <c r="P84" s="6">
        <f t="shared" si="21"/>
        <v>14.881259999999999</v>
      </c>
      <c r="Q84" s="6">
        <f t="shared" si="22"/>
        <v>-8.5879173000000009</v>
      </c>
      <c r="R84" s="44">
        <f t="shared" si="23"/>
        <v>-8.6444883000000008</v>
      </c>
      <c r="S84" s="44">
        <f t="shared" si="24"/>
        <v>-8.7527913999999996</v>
      </c>
      <c r="T84" s="44">
        <f t="shared" si="25"/>
        <v>-8.9222870000000007</v>
      </c>
      <c r="U84" s="44">
        <f t="shared" si="26"/>
        <v>-9.1715859999999996</v>
      </c>
      <c r="V84" s="44">
        <f t="shared" si="27"/>
        <v>-9.4949349999999999</v>
      </c>
    </row>
    <row r="85" spans="2:22" x14ac:dyDescent="0.25">
      <c r="B85">
        <v>14506440000</v>
      </c>
      <c r="C85">
        <v>-6.4478363999999999</v>
      </c>
      <c r="E85" s="6">
        <f t="shared" si="14"/>
        <v>15.0062</v>
      </c>
      <c r="F85" s="6">
        <f t="shared" si="15"/>
        <v>-6.5656036999999996</v>
      </c>
      <c r="G85" s="44">
        <f t="shared" si="16"/>
        <v>-6.6175927999999997</v>
      </c>
      <c r="H85" s="44">
        <f t="shared" si="17"/>
        <v>-6.7442111999999996</v>
      </c>
      <c r="I85" s="44">
        <f t="shared" si="18"/>
        <v>-6.9611273000000002</v>
      </c>
      <c r="J85" s="44">
        <f t="shared" si="19"/>
        <v>-7.2878613000000003</v>
      </c>
      <c r="K85" s="44">
        <f t="shared" si="20"/>
        <v>0</v>
      </c>
      <c r="M85">
        <v>14506440000</v>
      </c>
      <c r="N85">
        <v>-8.5506124000000003</v>
      </c>
      <c r="P85" s="6">
        <f t="shared" si="21"/>
        <v>15.0062</v>
      </c>
      <c r="Q85" s="6">
        <f t="shared" si="22"/>
        <v>-8.6028938000000004</v>
      </c>
      <c r="R85" s="44">
        <f t="shared" si="23"/>
        <v>-8.6560849999999991</v>
      </c>
      <c r="S85" s="44">
        <f t="shared" si="24"/>
        <v>-8.7622023000000002</v>
      </c>
      <c r="T85" s="44">
        <f t="shared" si="25"/>
        <v>-8.9280995999999995</v>
      </c>
      <c r="U85" s="44">
        <f t="shared" si="26"/>
        <v>-9.1712092999999992</v>
      </c>
      <c r="V85" s="44">
        <f t="shared" si="27"/>
        <v>-9.4851960999999996</v>
      </c>
    </row>
    <row r="86" spans="2:22" x14ac:dyDescent="0.25">
      <c r="B86">
        <v>14631380000</v>
      </c>
      <c r="C86">
        <v>-6.4643841000000002</v>
      </c>
      <c r="E86" s="6">
        <f t="shared" si="14"/>
        <v>15.13114</v>
      </c>
      <c r="F86" s="6">
        <f t="shared" si="15"/>
        <v>-6.6121296999999997</v>
      </c>
      <c r="G86" s="44">
        <f t="shared" si="16"/>
        <v>-6.6696423999999999</v>
      </c>
      <c r="H86" s="44">
        <f t="shared" si="17"/>
        <v>-6.7981730000000002</v>
      </c>
      <c r="I86" s="44">
        <f t="shared" si="18"/>
        <v>-7.0109534</v>
      </c>
      <c r="J86" s="44">
        <f t="shared" si="19"/>
        <v>-7.3255338999999999</v>
      </c>
      <c r="K86" s="44">
        <f t="shared" si="20"/>
        <v>0</v>
      </c>
      <c r="M86">
        <v>14631380000</v>
      </c>
      <c r="N86">
        <v>-8.5601968999999993</v>
      </c>
      <c r="P86" s="6">
        <f t="shared" si="21"/>
        <v>15.13114</v>
      </c>
      <c r="Q86" s="6">
        <f t="shared" si="22"/>
        <v>-8.6204900999999996</v>
      </c>
      <c r="R86" s="44">
        <f t="shared" si="23"/>
        <v>-8.6749430000000007</v>
      </c>
      <c r="S86" s="44">
        <f t="shared" si="24"/>
        <v>-8.7827138999999992</v>
      </c>
      <c r="T86" s="44">
        <f t="shared" si="25"/>
        <v>-8.9488459000000002</v>
      </c>
      <c r="U86" s="44">
        <f t="shared" si="26"/>
        <v>-9.1887150000000002</v>
      </c>
      <c r="V86" s="44">
        <f t="shared" si="27"/>
        <v>-9.5708952000000007</v>
      </c>
    </row>
    <row r="87" spans="2:22" x14ac:dyDescent="0.25">
      <c r="B87">
        <v>14756320000</v>
      </c>
      <c r="C87">
        <v>-6.4941049</v>
      </c>
      <c r="E87" s="6">
        <f t="shared" si="14"/>
        <v>15.256080000000001</v>
      </c>
      <c r="F87" s="6">
        <f t="shared" si="15"/>
        <v>-6.6680064000000003</v>
      </c>
      <c r="G87" s="44">
        <f t="shared" si="16"/>
        <v>-6.7206216000000003</v>
      </c>
      <c r="H87" s="44">
        <f t="shared" si="17"/>
        <v>-6.8419584999999996</v>
      </c>
      <c r="I87" s="44">
        <f t="shared" si="18"/>
        <v>-7.0454121000000001</v>
      </c>
      <c r="J87" s="44">
        <f t="shared" si="19"/>
        <v>-7.3476024000000004</v>
      </c>
      <c r="K87" s="44">
        <f t="shared" si="20"/>
        <v>0</v>
      </c>
      <c r="M87">
        <v>14756320000</v>
      </c>
      <c r="N87">
        <v>-8.5735682999999998</v>
      </c>
      <c r="P87" s="6">
        <f t="shared" si="21"/>
        <v>15.256080000000001</v>
      </c>
      <c r="Q87" s="6">
        <f t="shared" si="22"/>
        <v>-8.6442060000000005</v>
      </c>
      <c r="R87" s="44">
        <f t="shared" si="23"/>
        <v>-8.6956576999999999</v>
      </c>
      <c r="S87" s="44">
        <f t="shared" si="24"/>
        <v>-8.8016129000000003</v>
      </c>
      <c r="T87" s="44">
        <f t="shared" si="25"/>
        <v>-8.9651774999999994</v>
      </c>
      <c r="U87" s="44">
        <f t="shared" si="26"/>
        <v>-9.2011641999999991</v>
      </c>
      <c r="V87" s="44">
        <f t="shared" si="27"/>
        <v>-9.5583943999999992</v>
      </c>
    </row>
    <row r="88" spans="2:22" x14ac:dyDescent="0.25">
      <c r="B88">
        <v>14881260000</v>
      </c>
      <c r="C88">
        <v>-6.5225425000000001</v>
      </c>
      <c r="E88" s="6">
        <f t="shared" si="14"/>
        <v>15.381019999999999</v>
      </c>
      <c r="F88" s="6">
        <f t="shared" si="15"/>
        <v>-6.7378821000000002</v>
      </c>
      <c r="G88" s="44">
        <f t="shared" si="16"/>
        <v>-6.7906075000000001</v>
      </c>
      <c r="H88" s="44">
        <f t="shared" si="17"/>
        <v>-6.9082946999999999</v>
      </c>
      <c r="I88" s="44">
        <f t="shared" si="18"/>
        <v>-7.1035962000000001</v>
      </c>
      <c r="J88" s="44">
        <f t="shared" si="19"/>
        <v>-7.3940878000000003</v>
      </c>
      <c r="K88" s="44">
        <f t="shared" si="20"/>
        <v>0</v>
      </c>
      <c r="M88">
        <v>14881260000</v>
      </c>
      <c r="N88">
        <v>-8.5879173000000009</v>
      </c>
      <c r="P88" s="6">
        <f t="shared" si="21"/>
        <v>15.381019999999999</v>
      </c>
      <c r="Q88" s="6">
        <f t="shared" si="22"/>
        <v>-8.6740189000000001</v>
      </c>
      <c r="R88" s="44">
        <f t="shared" si="23"/>
        <v>-8.7288189000000003</v>
      </c>
      <c r="S88" s="44">
        <f t="shared" si="24"/>
        <v>-8.8363905000000003</v>
      </c>
      <c r="T88" s="44">
        <f t="shared" si="25"/>
        <v>-8.9987793000000007</v>
      </c>
      <c r="U88" s="44">
        <f t="shared" si="26"/>
        <v>-9.2311335000000003</v>
      </c>
      <c r="V88" s="44">
        <f t="shared" si="27"/>
        <v>-9.5772562000000008</v>
      </c>
    </row>
    <row r="89" spans="2:22" x14ac:dyDescent="0.25">
      <c r="B89">
        <v>15006200000</v>
      </c>
      <c r="C89">
        <v>-6.5656036999999996</v>
      </c>
      <c r="E89" s="6">
        <f t="shared" si="14"/>
        <v>15.50596</v>
      </c>
      <c r="F89" s="6">
        <f t="shared" si="15"/>
        <v>-6.8199519999999998</v>
      </c>
      <c r="G89" s="44">
        <f t="shared" si="16"/>
        <v>-6.8587737000000004</v>
      </c>
      <c r="H89" s="44">
        <f t="shared" si="17"/>
        <v>-6.9580840999999998</v>
      </c>
      <c r="I89" s="44">
        <f t="shared" si="18"/>
        <v>-7.133038</v>
      </c>
      <c r="J89" s="44">
        <f t="shared" si="19"/>
        <v>-7.4030680999999996</v>
      </c>
      <c r="K89" s="44">
        <f t="shared" si="20"/>
        <v>0</v>
      </c>
      <c r="M89">
        <v>15006200000</v>
      </c>
      <c r="N89">
        <v>-8.6028938000000004</v>
      </c>
      <c r="P89" s="6">
        <f t="shared" si="21"/>
        <v>15.50596</v>
      </c>
      <c r="Q89" s="6">
        <f t="shared" si="22"/>
        <v>-8.7085609000000002</v>
      </c>
      <c r="R89" s="44">
        <f t="shared" si="23"/>
        <v>-8.7566872</v>
      </c>
      <c r="S89" s="44">
        <f t="shared" si="24"/>
        <v>-8.8561487000000003</v>
      </c>
      <c r="T89" s="44">
        <f t="shared" si="25"/>
        <v>-9.0090178999999999</v>
      </c>
      <c r="U89" s="44">
        <f t="shared" si="26"/>
        <v>-9.2325583000000009</v>
      </c>
      <c r="V89" s="44">
        <f t="shared" si="27"/>
        <v>-9.5416726999999995</v>
      </c>
    </row>
    <row r="90" spans="2:22" x14ac:dyDescent="0.25">
      <c r="B90">
        <v>15131140000</v>
      </c>
      <c r="C90">
        <v>-6.6121296999999997</v>
      </c>
      <c r="E90" s="6">
        <f t="shared" si="14"/>
        <v>15.6309</v>
      </c>
      <c r="F90" s="6">
        <f t="shared" si="15"/>
        <v>-6.9019341000000001</v>
      </c>
      <c r="G90" s="44">
        <f t="shared" si="16"/>
        <v>-6.9324225999999998</v>
      </c>
      <c r="H90" s="44">
        <f t="shared" si="17"/>
        <v>-7.0191249999999998</v>
      </c>
      <c r="I90" s="44">
        <f t="shared" si="18"/>
        <v>-7.1782703000000003</v>
      </c>
      <c r="J90" s="44">
        <f t="shared" si="19"/>
        <v>-7.4335193999999998</v>
      </c>
      <c r="K90" s="44">
        <f t="shared" si="20"/>
        <v>0</v>
      </c>
      <c r="M90">
        <v>15131140000</v>
      </c>
      <c r="N90">
        <v>-8.6204900999999996</v>
      </c>
      <c r="P90" s="6">
        <f t="shared" si="21"/>
        <v>15.6309</v>
      </c>
      <c r="Q90" s="6">
        <f t="shared" si="22"/>
        <v>-8.7445611999999997</v>
      </c>
      <c r="R90" s="44">
        <f t="shared" si="23"/>
        <v>-8.7902842000000003</v>
      </c>
      <c r="S90" s="44">
        <f t="shared" si="24"/>
        <v>-8.8842715999999999</v>
      </c>
      <c r="T90" s="44">
        <f t="shared" si="25"/>
        <v>-9.0296506999999995</v>
      </c>
      <c r="U90" s="44">
        <f t="shared" si="26"/>
        <v>-9.2461699999999993</v>
      </c>
      <c r="V90" s="44">
        <f t="shared" si="27"/>
        <v>-9.6055708000000006</v>
      </c>
    </row>
    <row r="91" spans="2:22" x14ac:dyDescent="0.25">
      <c r="B91">
        <v>15256080000</v>
      </c>
      <c r="C91">
        <v>-6.6680064000000003</v>
      </c>
      <c r="E91" s="6">
        <f t="shared" si="14"/>
        <v>15.755839999999999</v>
      </c>
      <c r="F91" s="6">
        <f t="shared" si="15"/>
        <v>-6.9987868999999998</v>
      </c>
      <c r="G91" s="44">
        <f t="shared" si="16"/>
        <v>-7.0111160000000003</v>
      </c>
      <c r="H91" s="44">
        <f t="shared" si="17"/>
        <v>-7.0767344999999997</v>
      </c>
      <c r="I91" s="44">
        <f t="shared" si="18"/>
        <v>-7.2124671999999999</v>
      </c>
      <c r="J91" s="44">
        <f t="shared" si="19"/>
        <v>-7.4470830000000001</v>
      </c>
      <c r="K91" s="44">
        <f t="shared" si="20"/>
        <v>0</v>
      </c>
      <c r="M91">
        <v>15256080000</v>
      </c>
      <c r="N91">
        <v>-8.6442060000000005</v>
      </c>
      <c r="P91" s="6">
        <f t="shared" si="21"/>
        <v>15.755839999999999</v>
      </c>
      <c r="Q91" s="6">
        <f t="shared" si="22"/>
        <v>-8.7872324000000006</v>
      </c>
      <c r="R91" s="44">
        <f t="shared" si="23"/>
        <v>-8.8242626000000008</v>
      </c>
      <c r="S91" s="44">
        <f t="shared" si="24"/>
        <v>-8.9063462999999992</v>
      </c>
      <c r="T91" s="44">
        <f t="shared" si="25"/>
        <v>-9.0396041999999994</v>
      </c>
      <c r="U91" s="44">
        <f t="shared" si="26"/>
        <v>-9.2461041999999996</v>
      </c>
      <c r="V91" s="44">
        <f t="shared" si="27"/>
        <v>-9.5490513000000004</v>
      </c>
    </row>
    <row r="92" spans="2:22" x14ac:dyDescent="0.25">
      <c r="B92">
        <v>15381020000</v>
      </c>
      <c r="C92">
        <v>-6.7378821000000002</v>
      </c>
      <c r="E92" s="6">
        <f t="shared" si="14"/>
        <v>15.88078</v>
      </c>
      <c r="F92" s="6">
        <f t="shared" si="15"/>
        <v>-7.0841273999999999</v>
      </c>
      <c r="G92" s="44">
        <f t="shared" si="16"/>
        <v>-7.0879998000000004</v>
      </c>
      <c r="H92" s="44">
        <f t="shared" si="17"/>
        <v>-7.1429543000000004</v>
      </c>
      <c r="I92" s="44">
        <f t="shared" si="18"/>
        <v>-7.2651390999999998</v>
      </c>
      <c r="J92" s="44">
        <f t="shared" si="19"/>
        <v>-7.4882530999999997</v>
      </c>
      <c r="K92" s="44">
        <f t="shared" si="20"/>
        <v>0</v>
      </c>
      <c r="M92">
        <v>15381020000</v>
      </c>
      <c r="N92">
        <v>-8.6740189000000001</v>
      </c>
      <c r="P92" s="6">
        <f t="shared" si="21"/>
        <v>15.88078</v>
      </c>
      <c r="Q92" s="6">
        <f t="shared" si="22"/>
        <v>-8.8318347999999993</v>
      </c>
      <c r="R92" s="44">
        <f t="shared" si="23"/>
        <v>-8.8674078000000005</v>
      </c>
      <c r="S92" s="44">
        <f t="shared" si="24"/>
        <v>-8.9445124000000007</v>
      </c>
      <c r="T92" s="44">
        <f t="shared" si="25"/>
        <v>-9.0720243000000007</v>
      </c>
      <c r="U92" s="44">
        <f t="shared" si="26"/>
        <v>-9.2734307999999999</v>
      </c>
      <c r="V92" s="44">
        <f t="shared" si="27"/>
        <v>-9.5982952000000008</v>
      </c>
    </row>
    <row r="93" spans="2:22" x14ac:dyDescent="0.25">
      <c r="B93">
        <v>15505960000</v>
      </c>
      <c r="C93">
        <v>-6.8199519999999998</v>
      </c>
      <c r="E93" s="6">
        <f t="shared" si="14"/>
        <v>16.00572</v>
      </c>
      <c r="F93" s="6">
        <f t="shared" si="15"/>
        <v>-7.1577959</v>
      </c>
      <c r="G93" s="44">
        <f t="shared" si="16"/>
        <v>-7.1486893</v>
      </c>
      <c r="H93" s="44">
        <f t="shared" si="17"/>
        <v>-7.1890134999999997</v>
      </c>
      <c r="I93" s="44">
        <f t="shared" si="18"/>
        <v>-7.2980666000000003</v>
      </c>
      <c r="J93" s="44">
        <f t="shared" si="19"/>
        <v>-7.5110210999999998</v>
      </c>
      <c r="K93" s="44">
        <f t="shared" si="20"/>
        <v>0</v>
      </c>
      <c r="M93">
        <v>15505960000</v>
      </c>
      <c r="N93">
        <v>-8.7085609000000002</v>
      </c>
      <c r="P93" s="6">
        <f t="shared" si="21"/>
        <v>16.00572</v>
      </c>
      <c r="Q93" s="6">
        <f t="shared" si="22"/>
        <v>-8.8797665000000006</v>
      </c>
      <c r="R93" s="44">
        <f t="shared" si="23"/>
        <v>-8.9084435000000006</v>
      </c>
      <c r="S93" s="44">
        <f t="shared" si="24"/>
        <v>-8.9780292999999993</v>
      </c>
      <c r="T93" s="44">
        <f t="shared" si="25"/>
        <v>-9.0984449000000005</v>
      </c>
      <c r="U93" s="44">
        <f t="shared" si="26"/>
        <v>-9.2946729999999995</v>
      </c>
      <c r="V93" s="44">
        <f t="shared" si="27"/>
        <v>-9.5514545000000002</v>
      </c>
    </row>
    <row r="94" spans="2:22" x14ac:dyDescent="0.25">
      <c r="B94">
        <v>15630900000</v>
      </c>
      <c r="C94">
        <v>-6.9019341000000001</v>
      </c>
      <c r="E94" s="6">
        <f t="shared" si="14"/>
        <v>16.130659999999999</v>
      </c>
      <c r="F94" s="6">
        <f t="shared" si="15"/>
        <v>-7.2206573000000001</v>
      </c>
      <c r="G94" s="44">
        <f t="shared" si="16"/>
        <v>-7.2051382000000004</v>
      </c>
      <c r="H94" s="44">
        <f t="shared" si="17"/>
        <v>-7.2385316</v>
      </c>
      <c r="I94" s="44">
        <f t="shared" si="18"/>
        <v>-7.3407068000000004</v>
      </c>
      <c r="J94" s="44">
        <f t="shared" si="19"/>
        <v>-7.5519562000000002</v>
      </c>
      <c r="K94" s="44">
        <f t="shared" si="20"/>
        <v>0</v>
      </c>
      <c r="M94">
        <v>15630900000</v>
      </c>
      <c r="N94">
        <v>-8.7445611999999997</v>
      </c>
      <c r="P94" s="6">
        <f t="shared" si="21"/>
        <v>16.130659999999999</v>
      </c>
      <c r="Q94" s="6">
        <f t="shared" si="22"/>
        <v>-8.9270124000000006</v>
      </c>
      <c r="R94" s="44">
        <f t="shared" si="23"/>
        <v>-8.9527301999999995</v>
      </c>
      <c r="S94" s="44">
        <f t="shared" si="24"/>
        <v>-9.0187644999999996</v>
      </c>
      <c r="T94" s="44">
        <f t="shared" si="25"/>
        <v>-9.1355781999999994</v>
      </c>
      <c r="U94" s="44">
        <f t="shared" si="26"/>
        <v>-9.3285111999999994</v>
      </c>
      <c r="V94" s="44">
        <f t="shared" si="27"/>
        <v>-9.6505002999999991</v>
      </c>
    </row>
    <row r="95" spans="2:22" x14ac:dyDescent="0.25">
      <c r="B95">
        <v>15755840000</v>
      </c>
      <c r="C95">
        <v>-6.9987868999999998</v>
      </c>
      <c r="E95" s="6">
        <f t="shared" si="14"/>
        <v>16.255600000000001</v>
      </c>
      <c r="F95" s="6">
        <f t="shared" si="15"/>
        <v>-7.2733746000000004</v>
      </c>
      <c r="G95" s="44">
        <f t="shared" si="16"/>
        <v>-7.249403</v>
      </c>
      <c r="H95" s="44">
        <f t="shared" si="17"/>
        <v>-7.2747187999999996</v>
      </c>
      <c r="I95" s="44">
        <f t="shared" si="18"/>
        <v>-7.3710450999999999</v>
      </c>
      <c r="J95" s="44">
        <f t="shared" si="19"/>
        <v>-7.5815882999999999</v>
      </c>
      <c r="K95" s="44">
        <f t="shared" si="20"/>
        <v>0</v>
      </c>
      <c r="M95">
        <v>15755840000</v>
      </c>
      <c r="N95">
        <v>-8.7872324000000006</v>
      </c>
      <c r="P95" s="6">
        <f t="shared" si="21"/>
        <v>16.255600000000001</v>
      </c>
      <c r="Q95" s="6">
        <f t="shared" si="22"/>
        <v>-8.9790753999999993</v>
      </c>
      <c r="R95" s="44">
        <f t="shared" si="23"/>
        <v>-8.9999713999999997</v>
      </c>
      <c r="S95" s="44">
        <f t="shared" si="24"/>
        <v>-9.0610952000000005</v>
      </c>
      <c r="T95" s="44">
        <f t="shared" si="25"/>
        <v>-9.1741486000000005</v>
      </c>
      <c r="U95" s="44">
        <f t="shared" si="26"/>
        <v>-9.3628453999999994</v>
      </c>
      <c r="V95" s="44">
        <f t="shared" si="27"/>
        <v>-9.6957684000000004</v>
      </c>
    </row>
    <row r="96" spans="2:22" x14ac:dyDescent="0.25">
      <c r="B96">
        <v>15880780000</v>
      </c>
      <c r="C96">
        <v>-7.0841273999999999</v>
      </c>
      <c r="E96" s="6">
        <f t="shared" si="14"/>
        <v>16.38054</v>
      </c>
      <c r="F96" s="6">
        <f t="shared" si="15"/>
        <v>-7.3145284999999998</v>
      </c>
      <c r="G96" s="44">
        <f t="shared" si="16"/>
        <v>-7.2871518000000002</v>
      </c>
      <c r="H96" s="44">
        <f t="shared" si="17"/>
        <v>-7.3082314000000004</v>
      </c>
      <c r="I96" s="44">
        <f t="shared" si="18"/>
        <v>-7.4029259999999999</v>
      </c>
      <c r="J96" s="44">
        <f t="shared" si="19"/>
        <v>-7.615005</v>
      </c>
      <c r="K96" s="44">
        <f t="shared" si="20"/>
        <v>0</v>
      </c>
      <c r="M96">
        <v>15880780000</v>
      </c>
      <c r="N96">
        <v>-8.8318347999999993</v>
      </c>
      <c r="P96" s="6">
        <f t="shared" si="21"/>
        <v>16.38054</v>
      </c>
      <c r="Q96" s="6">
        <f t="shared" si="22"/>
        <v>-9.0327835000000007</v>
      </c>
      <c r="R96" s="44">
        <f t="shared" si="23"/>
        <v>-9.0509585999999995</v>
      </c>
      <c r="S96" s="44">
        <f t="shared" si="24"/>
        <v>-9.1101685000000003</v>
      </c>
      <c r="T96" s="44">
        <f t="shared" si="25"/>
        <v>-9.2204265999999997</v>
      </c>
      <c r="U96" s="44">
        <f t="shared" si="26"/>
        <v>-9.4054289000000004</v>
      </c>
      <c r="V96" s="44">
        <f t="shared" si="27"/>
        <v>-9.7003088000000002</v>
      </c>
    </row>
    <row r="97" spans="2:22" x14ac:dyDescent="0.25">
      <c r="B97">
        <v>16005720000</v>
      </c>
      <c r="C97">
        <v>-7.1577959</v>
      </c>
      <c r="E97" s="6">
        <f t="shared" si="14"/>
        <v>16.505479999999999</v>
      </c>
      <c r="F97" s="6">
        <f t="shared" si="15"/>
        <v>-7.3439449999999997</v>
      </c>
      <c r="G97" s="44">
        <f t="shared" si="16"/>
        <v>-7.3147983999999999</v>
      </c>
      <c r="H97" s="44">
        <f t="shared" si="17"/>
        <v>-7.3327355000000001</v>
      </c>
      <c r="I97" s="44">
        <f t="shared" si="18"/>
        <v>-7.4284081000000004</v>
      </c>
      <c r="J97" s="44">
        <f t="shared" si="19"/>
        <v>-7.6466880000000002</v>
      </c>
      <c r="K97" s="44">
        <f t="shared" si="20"/>
        <v>0</v>
      </c>
      <c r="M97">
        <v>16005720000</v>
      </c>
      <c r="N97">
        <v>-8.8797665000000006</v>
      </c>
      <c r="P97" s="6">
        <f t="shared" si="21"/>
        <v>16.505479999999999</v>
      </c>
      <c r="Q97" s="6">
        <f t="shared" si="22"/>
        <v>-9.0890541000000002</v>
      </c>
      <c r="R97" s="44">
        <f t="shared" si="23"/>
        <v>-9.1025580999999995</v>
      </c>
      <c r="S97" s="44">
        <f t="shared" si="24"/>
        <v>-9.1567135000000004</v>
      </c>
      <c r="T97" s="44">
        <f t="shared" si="25"/>
        <v>-9.2616710999999992</v>
      </c>
      <c r="U97" s="44">
        <f t="shared" si="26"/>
        <v>-9.4412898999999992</v>
      </c>
      <c r="V97" s="44">
        <f t="shared" si="27"/>
        <v>-9.7536591999999995</v>
      </c>
    </row>
    <row r="98" spans="2:22" x14ac:dyDescent="0.25">
      <c r="B98">
        <v>16130660000</v>
      </c>
      <c r="C98">
        <v>-7.2206573000000001</v>
      </c>
      <c r="E98" s="6">
        <f t="shared" si="14"/>
        <v>16.630420000000001</v>
      </c>
      <c r="F98" s="6">
        <f t="shared" si="15"/>
        <v>-7.3654013000000003</v>
      </c>
      <c r="G98" s="44">
        <f t="shared" si="16"/>
        <v>-7.3331432000000003</v>
      </c>
      <c r="H98" s="44">
        <f t="shared" si="17"/>
        <v>-7.3491277999999998</v>
      </c>
      <c r="I98" s="44">
        <f t="shared" si="18"/>
        <v>-7.4457040000000001</v>
      </c>
      <c r="J98" s="44">
        <f t="shared" si="19"/>
        <v>-7.6714311000000004</v>
      </c>
      <c r="K98" s="44">
        <f t="shared" si="20"/>
        <v>0</v>
      </c>
      <c r="M98">
        <v>16130660000</v>
      </c>
      <c r="N98">
        <v>-8.9270124000000006</v>
      </c>
      <c r="P98" s="6">
        <f t="shared" si="21"/>
        <v>16.630420000000001</v>
      </c>
      <c r="Q98" s="6">
        <f t="shared" si="22"/>
        <v>-9.1413592999999995</v>
      </c>
      <c r="R98" s="44">
        <f t="shared" si="23"/>
        <v>-9.1510592000000006</v>
      </c>
      <c r="S98" s="44">
        <f t="shared" si="24"/>
        <v>-9.1994305000000001</v>
      </c>
      <c r="T98" s="44">
        <f t="shared" si="25"/>
        <v>-9.2978678000000006</v>
      </c>
      <c r="U98" s="44">
        <f t="shared" si="26"/>
        <v>-9.4695205999999992</v>
      </c>
      <c r="V98" s="44">
        <f t="shared" si="27"/>
        <v>-9.7282390999999997</v>
      </c>
    </row>
    <row r="99" spans="2:22" x14ac:dyDescent="0.25">
      <c r="B99">
        <v>16255600000</v>
      </c>
      <c r="C99">
        <v>-7.2733746000000004</v>
      </c>
      <c r="E99" s="6">
        <f t="shared" si="14"/>
        <v>16.75536</v>
      </c>
      <c r="F99" s="6">
        <f t="shared" si="15"/>
        <v>-7.3848009000000001</v>
      </c>
      <c r="G99" s="44">
        <f t="shared" si="16"/>
        <v>-7.3505449</v>
      </c>
      <c r="H99" s="44">
        <f t="shared" si="17"/>
        <v>-7.3664312000000001</v>
      </c>
      <c r="I99" s="44">
        <f t="shared" si="18"/>
        <v>-7.4685388000000001</v>
      </c>
      <c r="J99" s="44">
        <f t="shared" si="19"/>
        <v>-7.7041482999999999</v>
      </c>
      <c r="K99" s="44">
        <f t="shared" si="20"/>
        <v>0</v>
      </c>
      <c r="M99">
        <v>16255600000</v>
      </c>
      <c r="N99">
        <v>-8.9790753999999993</v>
      </c>
      <c r="P99" s="6">
        <f t="shared" si="21"/>
        <v>16.75536</v>
      </c>
      <c r="Q99" s="6">
        <f t="shared" si="22"/>
        <v>-9.1898146000000001</v>
      </c>
      <c r="R99" s="44">
        <f t="shared" si="23"/>
        <v>-9.1929884000000008</v>
      </c>
      <c r="S99" s="44">
        <f t="shared" si="24"/>
        <v>-9.2330998999999991</v>
      </c>
      <c r="T99" s="44">
        <f t="shared" si="25"/>
        <v>-9.3214579000000004</v>
      </c>
      <c r="U99" s="44">
        <f t="shared" si="26"/>
        <v>-9.4831362000000006</v>
      </c>
      <c r="V99" s="44">
        <f t="shared" si="27"/>
        <v>-9.8085594</v>
      </c>
    </row>
    <row r="100" spans="2:22" x14ac:dyDescent="0.25">
      <c r="B100">
        <v>16380540000</v>
      </c>
      <c r="C100">
        <v>-7.3145284999999998</v>
      </c>
      <c r="E100" s="6">
        <f t="shared" si="14"/>
        <v>16.880299999999998</v>
      </c>
      <c r="F100" s="6">
        <f t="shared" si="15"/>
        <v>-7.3983479000000001</v>
      </c>
      <c r="G100" s="44">
        <f t="shared" si="16"/>
        <v>-7.3662099999999997</v>
      </c>
      <c r="H100" s="44">
        <f t="shared" si="17"/>
        <v>-7.3882269999999997</v>
      </c>
      <c r="I100" s="44">
        <f t="shared" si="18"/>
        <v>-7.5014266999999997</v>
      </c>
      <c r="J100" s="44">
        <f t="shared" si="19"/>
        <v>-7.7523755999999997</v>
      </c>
      <c r="K100" s="44">
        <f t="shared" si="20"/>
        <v>0</v>
      </c>
      <c r="M100">
        <v>16380540000</v>
      </c>
      <c r="N100">
        <v>-9.0327835000000007</v>
      </c>
      <c r="P100" s="6">
        <f t="shared" si="21"/>
        <v>16.880299999999998</v>
      </c>
      <c r="Q100" s="6">
        <f t="shared" si="22"/>
        <v>-9.2259215999999995</v>
      </c>
      <c r="R100" s="44">
        <f t="shared" si="23"/>
        <v>-9.2229404000000006</v>
      </c>
      <c r="S100" s="44">
        <f t="shared" si="24"/>
        <v>-9.2558679999999995</v>
      </c>
      <c r="T100" s="44">
        <f t="shared" si="25"/>
        <v>-9.3363609000000007</v>
      </c>
      <c r="U100" s="44">
        <f t="shared" si="26"/>
        <v>-9.4900599000000003</v>
      </c>
      <c r="V100" s="44">
        <f t="shared" si="27"/>
        <v>-9.7977819000000004</v>
      </c>
    </row>
    <row r="101" spans="2:22" x14ac:dyDescent="0.25">
      <c r="B101">
        <v>16505480000</v>
      </c>
      <c r="C101">
        <v>-7.3439449999999997</v>
      </c>
      <c r="E101" s="6">
        <f t="shared" si="14"/>
        <v>17.005240000000001</v>
      </c>
      <c r="F101" s="6">
        <f t="shared" si="15"/>
        <v>-7.4172297</v>
      </c>
      <c r="G101" s="44">
        <f t="shared" si="16"/>
        <v>-7.3857245000000002</v>
      </c>
      <c r="H101" s="44">
        <f t="shared" si="17"/>
        <v>-7.4133534000000001</v>
      </c>
      <c r="I101" s="44">
        <f t="shared" si="18"/>
        <v>-7.5373421</v>
      </c>
      <c r="J101" s="44">
        <f t="shared" si="19"/>
        <v>-7.8041849000000001</v>
      </c>
      <c r="K101" s="44">
        <f t="shared" si="20"/>
        <v>0</v>
      </c>
      <c r="M101">
        <v>16505480000</v>
      </c>
      <c r="N101">
        <v>-9.0890541000000002</v>
      </c>
      <c r="P101" s="6">
        <f t="shared" si="21"/>
        <v>17.005240000000001</v>
      </c>
      <c r="Q101" s="6">
        <f t="shared" si="22"/>
        <v>-9.2537927999999994</v>
      </c>
      <c r="R101" s="44">
        <f t="shared" si="23"/>
        <v>-9.2436018000000004</v>
      </c>
      <c r="S101" s="44">
        <f t="shared" si="24"/>
        <v>-9.2683848999999991</v>
      </c>
      <c r="T101" s="44">
        <f t="shared" si="25"/>
        <v>-9.3402653000000004</v>
      </c>
      <c r="U101" s="44">
        <f t="shared" si="26"/>
        <v>-9.4866837999999998</v>
      </c>
      <c r="V101" s="44">
        <f t="shared" si="27"/>
        <v>-9.7293071999999992</v>
      </c>
    </row>
    <row r="102" spans="2:22" x14ac:dyDescent="0.25">
      <c r="B102">
        <v>16630420000</v>
      </c>
      <c r="C102">
        <v>-7.3654013000000003</v>
      </c>
      <c r="E102" s="6">
        <f t="shared" si="14"/>
        <v>17.130179999999999</v>
      </c>
      <c r="F102" s="6">
        <f t="shared" si="15"/>
        <v>-7.4466514999999998</v>
      </c>
      <c r="G102" s="44">
        <f t="shared" si="16"/>
        <v>-7.4136271000000002</v>
      </c>
      <c r="H102" s="44">
        <f t="shared" si="17"/>
        <v>-7.4460639999999998</v>
      </c>
      <c r="I102" s="44">
        <f t="shared" si="18"/>
        <v>-7.5788793999999999</v>
      </c>
      <c r="J102" s="44">
        <f t="shared" si="19"/>
        <v>-7.8558478000000003</v>
      </c>
      <c r="K102" s="44">
        <f t="shared" si="20"/>
        <v>0</v>
      </c>
      <c r="M102">
        <v>16630420000</v>
      </c>
      <c r="N102">
        <v>-9.1413592999999995</v>
      </c>
      <c r="P102" s="6">
        <f t="shared" si="21"/>
        <v>17.130179999999999</v>
      </c>
      <c r="Q102" s="6">
        <f t="shared" si="22"/>
        <v>-9.2600536000000009</v>
      </c>
      <c r="R102" s="44">
        <f t="shared" si="23"/>
        <v>-9.2445707000000006</v>
      </c>
      <c r="S102" s="44">
        <f t="shared" si="24"/>
        <v>-9.2632627000000003</v>
      </c>
      <c r="T102" s="44">
        <f t="shared" si="25"/>
        <v>-9.3307895999999992</v>
      </c>
      <c r="U102" s="44">
        <f t="shared" si="26"/>
        <v>-9.4739951999999992</v>
      </c>
      <c r="V102" s="44">
        <f t="shared" si="27"/>
        <v>-9.7623425000000008</v>
      </c>
    </row>
    <row r="103" spans="2:22" x14ac:dyDescent="0.25">
      <c r="B103">
        <v>16755360000</v>
      </c>
      <c r="C103">
        <v>-7.3848009000000001</v>
      </c>
      <c r="E103" s="6">
        <f t="shared" si="14"/>
        <v>17.255120000000002</v>
      </c>
      <c r="F103" s="6">
        <f t="shared" si="15"/>
        <v>-7.4920610999999999</v>
      </c>
      <c r="G103" s="44">
        <f t="shared" si="16"/>
        <v>-7.4610662000000003</v>
      </c>
      <c r="H103" s="44">
        <f t="shared" si="17"/>
        <v>-7.4997749000000002</v>
      </c>
      <c r="I103" s="44">
        <f t="shared" si="18"/>
        <v>-7.6411499999999997</v>
      </c>
      <c r="J103" s="44">
        <f t="shared" si="19"/>
        <v>-7.9277172</v>
      </c>
      <c r="K103" s="44">
        <f t="shared" si="20"/>
        <v>0</v>
      </c>
      <c r="M103">
        <v>16755360000</v>
      </c>
      <c r="N103">
        <v>-9.1898146000000001</v>
      </c>
      <c r="P103" s="6">
        <f t="shared" si="21"/>
        <v>17.255120000000002</v>
      </c>
      <c r="Q103" s="6">
        <f t="shared" si="22"/>
        <v>-9.2440882000000002</v>
      </c>
      <c r="R103" s="44">
        <f t="shared" si="23"/>
        <v>-9.2241973999999995</v>
      </c>
      <c r="S103" s="44">
        <f t="shared" si="24"/>
        <v>-9.2408637999999996</v>
      </c>
      <c r="T103" s="44">
        <f t="shared" si="25"/>
        <v>-9.3075770999999996</v>
      </c>
      <c r="U103" s="44">
        <f t="shared" si="26"/>
        <v>-9.4523907000000005</v>
      </c>
      <c r="V103" s="44">
        <f t="shared" si="27"/>
        <v>-9.7041167999999995</v>
      </c>
    </row>
    <row r="104" spans="2:22" x14ac:dyDescent="0.25">
      <c r="B104">
        <v>16880300000</v>
      </c>
      <c r="C104">
        <v>-7.3983479000000001</v>
      </c>
      <c r="E104" s="6">
        <f t="shared" si="14"/>
        <v>17.38006</v>
      </c>
      <c r="F104" s="6">
        <f t="shared" si="15"/>
        <v>-7.5480632999999999</v>
      </c>
      <c r="G104" s="44">
        <f t="shared" si="16"/>
        <v>-7.5207005000000002</v>
      </c>
      <c r="H104" s="44">
        <f t="shared" si="17"/>
        <v>-7.5651646000000001</v>
      </c>
      <c r="I104" s="44">
        <f t="shared" si="18"/>
        <v>-7.7127036999999996</v>
      </c>
      <c r="J104" s="44">
        <f t="shared" si="19"/>
        <v>-8.0055504000000006</v>
      </c>
      <c r="K104" s="44">
        <f t="shared" si="20"/>
        <v>0</v>
      </c>
      <c r="M104">
        <v>16880300000</v>
      </c>
      <c r="N104">
        <v>-9.2259215999999995</v>
      </c>
      <c r="P104" s="6">
        <f t="shared" si="21"/>
        <v>17.38006</v>
      </c>
      <c r="Q104" s="6">
        <f t="shared" si="22"/>
        <v>-9.2117567000000005</v>
      </c>
      <c r="R104" s="44">
        <f t="shared" si="23"/>
        <v>-9.1920289999999998</v>
      </c>
      <c r="S104" s="44">
        <f t="shared" si="24"/>
        <v>-9.2122706999999995</v>
      </c>
      <c r="T104" s="44">
        <f t="shared" si="25"/>
        <v>-9.2843399000000009</v>
      </c>
      <c r="U104" s="44">
        <f t="shared" si="26"/>
        <v>-9.4366225999999997</v>
      </c>
      <c r="V104" s="44">
        <f t="shared" si="27"/>
        <v>-9.7461556999999992</v>
      </c>
    </row>
    <row r="105" spans="2:22" x14ac:dyDescent="0.25">
      <c r="B105">
        <v>17005240000</v>
      </c>
      <c r="C105">
        <v>-7.4172297</v>
      </c>
      <c r="E105" s="6">
        <f t="shared" si="14"/>
        <v>17.504999999999999</v>
      </c>
      <c r="F105" s="6">
        <f t="shared" si="15"/>
        <v>-7.6183275999999998</v>
      </c>
      <c r="G105" s="44">
        <f t="shared" si="16"/>
        <v>-7.5882468000000003</v>
      </c>
      <c r="H105" s="44">
        <f t="shared" si="17"/>
        <v>-7.6299653000000003</v>
      </c>
      <c r="I105" s="44">
        <f t="shared" si="18"/>
        <v>-7.7761927000000002</v>
      </c>
      <c r="J105" s="44">
        <f t="shared" si="19"/>
        <v>-8.0698395000000005</v>
      </c>
      <c r="K105" s="44">
        <f t="shared" si="20"/>
        <v>0</v>
      </c>
      <c r="M105">
        <v>17005240000</v>
      </c>
      <c r="N105">
        <v>-9.2537927999999994</v>
      </c>
      <c r="P105" s="6">
        <f t="shared" si="21"/>
        <v>17.504999999999999</v>
      </c>
      <c r="Q105" s="6">
        <f t="shared" si="22"/>
        <v>-9.1715069000000007</v>
      </c>
      <c r="R105" s="44">
        <f t="shared" si="23"/>
        <v>-9.1516780999999998</v>
      </c>
      <c r="S105" s="44">
        <f t="shared" si="24"/>
        <v>-9.1747674999999997</v>
      </c>
      <c r="T105" s="44">
        <f t="shared" si="25"/>
        <v>-9.2511396000000001</v>
      </c>
      <c r="U105" s="44">
        <f t="shared" si="26"/>
        <v>-9.4117984999999997</v>
      </c>
      <c r="V105" s="44">
        <f t="shared" si="27"/>
        <v>-9.7201909999999998</v>
      </c>
    </row>
    <row r="106" spans="2:22" x14ac:dyDescent="0.25">
      <c r="B106">
        <v>17130180000</v>
      </c>
      <c r="C106">
        <v>-7.4466514999999998</v>
      </c>
      <c r="E106" s="6">
        <f t="shared" si="14"/>
        <v>17.629940000000001</v>
      </c>
      <c r="F106" s="6">
        <f t="shared" si="15"/>
        <v>-7.6982708000000004</v>
      </c>
      <c r="G106" s="44">
        <f t="shared" si="16"/>
        <v>-7.6671165999999999</v>
      </c>
      <c r="H106" s="44">
        <f t="shared" si="17"/>
        <v>-7.7075671999999997</v>
      </c>
      <c r="I106" s="44">
        <f t="shared" si="18"/>
        <v>-7.8510002999999999</v>
      </c>
      <c r="J106" s="44">
        <f t="shared" si="19"/>
        <v>-8.1416158999999997</v>
      </c>
      <c r="K106" s="44">
        <f t="shared" si="20"/>
        <v>0</v>
      </c>
      <c r="M106">
        <v>17130180000</v>
      </c>
      <c r="N106">
        <v>-9.2600536000000009</v>
      </c>
      <c r="P106" s="6">
        <f t="shared" si="21"/>
        <v>17.629940000000001</v>
      </c>
      <c r="Q106" s="6">
        <f t="shared" si="22"/>
        <v>-9.1281566999999999</v>
      </c>
      <c r="R106" s="44">
        <f t="shared" si="23"/>
        <v>-9.1103392000000003</v>
      </c>
      <c r="S106" s="44">
        <f t="shared" si="24"/>
        <v>-9.1383600000000005</v>
      </c>
      <c r="T106" s="44">
        <f t="shared" si="25"/>
        <v>-9.2237872999999997</v>
      </c>
      <c r="U106" s="44">
        <f t="shared" si="26"/>
        <v>-9.3941689000000004</v>
      </c>
      <c r="V106" s="44">
        <f t="shared" si="27"/>
        <v>-9.7022037999999995</v>
      </c>
    </row>
    <row r="107" spans="2:22" x14ac:dyDescent="0.25">
      <c r="B107">
        <v>17255120000</v>
      </c>
      <c r="C107">
        <v>-7.4920610999999999</v>
      </c>
      <c r="E107" s="6">
        <f t="shared" si="14"/>
        <v>17.75488</v>
      </c>
      <c r="F107" s="6">
        <f t="shared" si="15"/>
        <v>-7.7834287</v>
      </c>
      <c r="G107" s="44">
        <f t="shared" si="16"/>
        <v>-7.7492342000000001</v>
      </c>
      <c r="H107" s="44">
        <f t="shared" si="17"/>
        <v>-7.7867154999999997</v>
      </c>
      <c r="I107" s="44">
        <f t="shared" si="18"/>
        <v>-7.9253201000000004</v>
      </c>
      <c r="J107" s="44">
        <f t="shared" si="19"/>
        <v>-8.2130518000000006</v>
      </c>
      <c r="K107" s="44">
        <f t="shared" si="20"/>
        <v>0</v>
      </c>
      <c r="M107">
        <v>17255120000</v>
      </c>
      <c r="N107">
        <v>-9.2440882000000002</v>
      </c>
      <c r="P107" s="6">
        <f t="shared" si="21"/>
        <v>17.75488</v>
      </c>
      <c r="Q107" s="6">
        <f t="shared" si="22"/>
        <v>-9.1016063999999997</v>
      </c>
      <c r="R107" s="44">
        <f t="shared" si="23"/>
        <v>-9.0841370000000001</v>
      </c>
      <c r="S107" s="44">
        <f t="shared" si="24"/>
        <v>-9.1170311000000002</v>
      </c>
      <c r="T107" s="44">
        <f t="shared" si="25"/>
        <v>-9.2080488000000003</v>
      </c>
      <c r="U107" s="44">
        <f t="shared" si="26"/>
        <v>-9.3856678000000002</v>
      </c>
      <c r="V107" s="44">
        <f t="shared" si="27"/>
        <v>-9.6968937000000004</v>
      </c>
    </row>
    <row r="108" spans="2:22" x14ac:dyDescent="0.25">
      <c r="B108">
        <v>17380060000</v>
      </c>
      <c r="C108">
        <v>-7.5480632999999999</v>
      </c>
      <c r="E108" s="6">
        <f t="shared" si="14"/>
        <v>17.879819999999999</v>
      </c>
      <c r="F108" s="6">
        <f t="shared" si="15"/>
        <v>-7.8693128000000003</v>
      </c>
      <c r="G108" s="44">
        <f t="shared" si="16"/>
        <v>-7.8355044999999999</v>
      </c>
      <c r="H108" s="44">
        <f t="shared" si="17"/>
        <v>-7.8719691999999997</v>
      </c>
      <c r="I108" s="44">
        <f t="shared" si="18"/>
        <v>-8.0086212000000003</v>
      </c>
      <c r="J108" s="44">
        <f t="shared" si="19"/>
        <v>-8.2948150999999992</v>
      </c>
      <c r="K108" s="44">
        <f t="shared" si="20"/>
        <v>0</v>
      </c>
      <c r="M108">
        <v>17380060000</v>
      </c>
      <c r="N108">
        <v>-9.2117567000000005</v>
      </c>
      <c r="P108" s="6">
        <f t="shared" si="21"/>
        <v>17.879819999999999</v>
      </c>
      <c r="Q108" s="6">
        <f t="shared" si="22"/>
        <v>-9.0946426000000002</v>
      </c>
      <c r="R108" s="44">
        <f t="shared" si="23"/>
        <v>-9.0785084000000005</v>
      </c>
      <c r="S108" s="44">
        <f t="shared" si="24"/>
        <v>-9.1149682999999992</v>
      </c>
      <c r="T108" s="44">
        <f t="shared" si="25"/>
        <v>-9.2114439000000008</v>
      </c>
      <c r="U108" s="44">
        <f t="shared" si="26"/>
        <v>-9.3965444999999992</v>
      </c>
      <c r="V108" s="44">
        <f t="shared" si="27"/>
        <v>-9.6710881999999998</v>
      </c>
    </row>
    <row r="109" spans="2:22" x14ac:dyDescent="0.25">
      <c r="B109">
        <v>17505000000</v>
      </c>
      <c r="C109">
        <v>-7.6183275999999998</v>
      </c>
      <c r="E109" s="6">
        <f t="shared" si="14"/>
        <v>18.004760000000001</v>
      </c>
      <c r="F109" s="6">
        <f t="shared" si="15"/>
        <v>-7.9671092000000003</v>
      </c>
      <c r="G109" s="44">
        <f t="shared" si="16"/>
        <v>-7.930059</v>
      </c>
      <c r="H109" s="44">
        <f t="shared" si="17"/>
        <v>-7.9640206999999998</v>
      </c>
      <c r="I109" s="44">
        <f t="shared" si="18"/>
        <v>-8.0972576000000007</v>
      </c>
      <c r="J109" s="44">
        <f t="shared" si="19"/>
        <v>-8.3794202999999996</v>
      </c>
      <c r="K109" s="44">
        <f t="shared" si="20"/>
        <v>0</v>
      </c>
      <c r="M109">
        <v>17505000000</v>
      </c>
      <c r="N109">
        <v>-9.1715069000000007</v>
      </c>
      <c r="P109" s="6">
        <f t="shared" si="21"/>
        <v>18.004760000000001</v>
      </c>
      <c r="Q109" s="6">
        <f t="shared" si="22"/>
        <v>-9.1099309999999996</v>
      </c>
      <c r="R109" s="44">
        <f t="shared" si="23"/>
        <v>-9.0932244999999998</v>
      </c>
      <c r="S109" s="44">
        <f t="shared" si="24"/>
        <v>-9.1300410999999997</v>
      </c>
      <c r="T109" s="44">
        <f t="shared" si="25"/>
        <v>-9.2301740999999993</v>
      </c>
      <c r="U109" s="44">
        <f t="shared" si="26"/>
        <v>-9.4205828</v>
      </c>
      <c r="V109" s="44">
        <f t="shared" si="27"/>
        <v>-9.7532568000000008</v>
      </c>
    </row>
    <row r="110" spans="2:22" x14ac:dyDescent="0.25">
      <c r="B110">
        <v>17629940000</v>
      </c>
      <c r="C110">
        <v>-7.6982708000000004</v>
      </c>
      <c r="E110" s="6">
        <f t="shared" si="14"/>
        <v>18.1297</v>
      </c>
      <c r="F110" s="6">
        <f t="shared" si="15"/>
        <v>-8.0662479000000005</v>
      </c>
      <c r="G110" s="44">
        <f t="shared" si="16"/>
        <v>-8.0289210999999998</v>
      </c>
      <c r="H110" s="44">
        <f t="shared" si="17"/>
        <v>-8.0631342000000004</v>
      </c>
      <c r="I110" s="44">
        <f t="shared" si="18"/>
        <v>-8.1938695999999993</v>
      </c>
      <c r="J110" s="44">
        <f t="shared" si="19"/>
        <v>-8.4701594999999994</v>
      </c>
      <c r="K110" s="44">
        <f t="shared" si="20"/>
        <v>0</v>
      </c>
      <c r="M110">
        <v>17629940000</v>
      </c>
      <c r="N110">
        <v>-9.1281566999999999</v>
      </c>
      <c r="P110" s="6">
        <f t="shared" si="21"/>
        <v>18.1297</v>
      </c>
      <c r="Q110" s="6">
        <f t="shared" si="22"/>
        <v>-9.1438284000000003</v>
      </c>
      <c r="R110" s="44">
        <f t="shared" si="23"/>
        <v>-9.1280211999999992</v>
      </c>
      <c r="S110" s="44">
        <f t="shared" si="24"/>
        <v>-9.1683102000000005</v>
      </c>
      <c r="T110" s="44">
        <f t="shared" si="25"/>
        <v>-9.2750330000000005</v>
      </c>
      <c r="U110" s="44">
        <f t="shared" si="26"/>
        <v>-9.4751759</v>
      </c>
      <c r="V110" s="44">
        <f t="shared" si="27"/>
        <v>-9.8174486000000005</v>
      </c>
    </row>
    <row r="111" spans="2:22" x14ac:dyDescent="0.25">
      <c r="B111">
        <v>17754880000</v>
      </c>
      <c r="C111">
        <v>-7.7834287</v>
      </c>
      <c r="E111" s="6">
        <f t="shared" si="14"/>
        <v>18.254639999999998</v>
      </c>
      <c r="F111" s="6">
        <f t="shared" si="15"/>
        <v>-8.1705646999999999</v>
      </c>
      <c r="G111" s="44">
        <f t="shared" si="16"/>
        <v>-8.1307410999999998</v>
      </c>
      <c r="H111" s="44">
        <f t="shared" si="17"/>
        <v>-8.1648016000000005</v>
      </c>
      <c r="I111" s="44">
        <f t="shared" si="18"/>
        <v>-8.2954264000000002</v>
      </c>
      <c r="J111" s="44">
        <f t="shared" si="19"/>
        <v>-8.5686540999999998</v>
      </c>
      <c r="K111" s="44">
        <f t="shared" si="20"/>
        <v>0</v>
      </c>
      <c r="M111">
        <v>17754880000</v>
      </c>
      <c r="N111">
        <v>-9.1016063999999997</v>
      </c>
      <c r="P111" s="6">
        <f t="shared" si="21"/>
        <v>18.254639999999998</v>
      </c>
      <c r="Q111" s="6">
        <f t="shared" si="22"/>
        <v>-9.1927128000000007</v>
      </c>
      <c r="R111" s="44">
        <f t="shared" si="23"/>
        <v>-9.1742992000000001</v>
      </c>
      <c r="S111" s="44">
        <f t="shared" si="24"/>
        <v>-9.2161244999999994</v>
      </c>
      <c r="T111" s="44">
        <f t="shared" si="25"/>
        <v>-9.3263063000000006</v>
      </c>
      <c r="U111" s="44">
        <f t="shared" si="26"/>
        <v>-9.5363854999999997</v>
      </c>
      <c r="V111" s="44">
        <f t="shared" si="27"/>
        <v>-9.8601092999999995</v>
      </c>
    </row>
    <row r="112" spans="2:22" x14ac:dyDescent="0.25">
      <c r="B112">
        <v>17879820000</v>
      </c>
      <c r="C112">
        <v>-7.8693128000000003</v>
      </c>
      <c r="E112" s="6">
        <f t="shared" si="14"/>
        <v>18.379580000000001</v>
      </c>
      <c r="F112" s="6">
        <f t="shared" si="15"/>
        <v>-8.2713099000000003</v>
      </c>
      <c r="G112" s="44">
        <f t="shared" si="16"/>
        <v>-8.2342539000000006</v>
      </c>
      <c r="H112" s="44">
        <f t="shared" si="17"/>
        <v>-8.2716265</v>
      </c>
      <c r="I112" s="44">
        <f t="shared" si="18"/>
        <v>-8.4055014000000003</v>
      </c>
      <c r="J112" s="44">
        <f t="shared" si="19"/>
        <v>-8.6788787999999997</v>
      </c>
      <c r="K112" s="44">
        <f t="shared" si="20"/>
        <v>0</v>
      </c>
      <c r="M112">
        <v>17879820000</v>
      </c>
      <c r="N112">
        <v>-9.0946426000000002</v>
      </c>
      <c r="P112" s="6">
        <f t="shared" si="21"/>
        <v>18.379580000000001</v>
      </c>
      <c r="Q112" s="6">
        <f t="shared" si="22"/>
        <v>-9.2414082999999998</v>
      </c>
      <c r="R112" s="44">
        <f t="shared" si="23"/>
        <v>-9.2216339000000005</v>
      </c>
      <c r="S112" s="44">
        <f t="shared" si="24"/>
        <v>-9.2663221</v>
      </c>
      <c r="T112" s="44">
        <f t="shared" si="25"/>
        <v>-9.3839407000000001</v>
      </c>
      <c r="U112" s="44">
        <f t="shared" si="26"/>
        <v>-9.6067456999999994</v>
      </c>
      <c r="V112" s="44">
        <f t="shared" si="27"/>
        <v>-10.016781</v>
      </c>
    </row>
    <row r="113" spans="2:22" x14ac:dyDescent="0.25">
      <c r="B113">
        <v>18004760000</v>
      </c>
      <c r="C113">
        <v>-7.9671092000000003</v>
      </c>
      <c r="E113" s="6">
        <f t="shared" si="14"/>
        <v>18.504519999999999</v>
      </c>
      <c r="F113" s="6">
        <f t="shared" si="15"/>
        <v>-8.3869857999999997</v>
      </c>
      <c r="G113" s="44">
        <f t="shared" si="16"/>
        <v>-8.3449287000000005</v>
      </c>
      <c r="H113" s="44">
        <f t="shared" si="17"/>
        <v>-8.3806448000000007</v>
      </c>
      <c r="I113" s="44">
        <f t="shared" si="18"/>
        <v>-8.5116882</v>
      </c>
      <c r="J113" s="44">
        <f t="shared" si="19"/>
        <v>-8.7791843000000007</v>
      </c>
      <c r="K113" s="44">
        <f t="shared" si="20"/>
        <v>0</v>
      </c>
      <c r="M113">
        <v>18004760000</v>
      </c>
      <c r="N113">
        <v>-9.1099309999999996</v>
      </c>
      <c r="P113" s="6">
        <f t="shared" si="21"/>
        <v>18.504519999999999</v>
      </c>
      <c r="Q113" s="6">
        <f t="shared" si="22"/>
        <v>-9.3061562000000002</v>
      </c>
      <c r="R113" s="44">
        <f t="shared" si="23"/>
        <v>-9.2779998999999993</v>
      </c>
      <c r="S113" s="44">
        <f t="shared" si="24"/>
        <v>-9.3213491000000008</v>
      </c>
      <c r="T113" s="44">
        <f t="shared" si="25"/>
        <v>-9.4426574999999993</v>
      </c>
      <c r="U113" s="44">
        <f t="shared" si="26"/>
        <v>-9.6742983000000002</v>
      </c>
      <c r="V113" s="44">
        <f t="shared" si="27"/>
        <v>-10.031917999999999</v>
      </c>
    </row>
    <row r="114" spans="2:22" x14ac:dyDescent="0.25">
      <c r="B114">
        <v>18129700000</v>
      </c>
      <c r="C114">
        <v>-8.0662479000000005</v>
      </c>
      <c r="E114" s="6">
        <f t="shared" si="14"/>
        <v>18.629460000000002</v>
      </c>
      <c r="F114" s="6">
        <f t="shared" si="15"/>
        <v>-8.4952383000000005</v>
      </c>
      <c r="G114" s="44">
        <f t="shared" si="16"/>
        <v>-8.4577083999999996</v>
      </c>
      <c r="H114" s="44">
        <f t="shared" si="17"/>
        <v>-8.4992970999999997</v>
      </c>
      <c r="I114" s="44">
        <f t="shared" si="18"/>
        <v>-8.6346035000000008</v>
      </c>
      <c r="J114" s="44">
        <f t="shared" si="19"/>
        <v>-8.9044199000000006</v>
      </c>
      <c r="K114" s="44">
        <f t="shared" si="20"/>
        <v>0</v>
      </c>
      <c r="M114">
        <v>18129700000</v>
      </c>
      <c r="N114">
        <v>-9.1438284000000003</v>
      </c>
      <c r="P114" s="6">
        <f t="shared" si="21"/>
        <v>18.629460000000002</v>
      </c>
      <c r="Q114" s="6">
        <f t="shared" si="22"/>
        <v>-9.3738136000000001</v>
      </c>
      <c r="R114" s="44">
        <f t="shared" si="23"/>
        <v>-9.3446159000000009</v>
      </c>
      <c r="S114" s="44">
        <f t="shared" si="24"/>
        <v>-9.3922299999999996</v>
      </c>
      <c r="T114" s="44">
        <f t="shared" si="25"/>
        <v>-9.5233574000000001</v>
      </c>
      <c r="U114" s="44">
        <f t="shared" si="26"/>
        <v>-9.7686434000000002</v>
      </c>
      <c r="V114" s="44">
        <f t="shared" si="27"/>
        <v>-10.17244</v>
      </c>
    </row>
    <row r="115" spans="2:22" x14ac:dyDescent="0.25">
      <c r="B115">
        <v>18254640000</v>
      </c>
      <c r="C115">
        <v>-8.1705646999999999</v>
      </c>
      <c r="E115" s="6">
        <f t="shared" si="14"/>
        <v>18.7544</v>
      </c>
      <c r="F115" s="6">
        <f t="shared" si="15"/>
        <v>-8.6052903999999995</v>
      </c>
      <c r="G115" s="44">
        <f t="shared" si="16"/>
        <v>-8.5702791000000005</v>
      </c>
      <c r="H115" s="44">
        <f t="shared" si="17"/>
        <v>-8.6139811999999996</v>
      </c>
      <c r="I115" s="44">
        <f t="shared" si="18"/>
        <v>-8.7498064000000007</v>
      </c>
      <c r="J115" s="44">
        <f t="shared" si="19"/>
        <v>-9.0193423999999993</v>
      </c>
      <c r="K115" s="44">
        <f t="shared" si="20"/>
        <v>0</v>
      </c>
      <c r="M115">
        <v>18254640000</v>
      </c>
      <c r="N115">
        <v>-9.1927128000000007</v>
      </c>
      <c r="P115" s="6">
        <f t="shared" si="21"/>
        <v>18.7544</v>
      </c>
      <c r="Q115" s="6">
        <f t="shared" si="22"/>
        <v>-9.4426041000000005</v>
      </c>
      <c r="R115" s="44">
        <f t="shared" si="23"/>
        <v>-9.4123535</v>
      </c>
      <c r="S115" s="44">
        <f t="shared" si="24"/>
        <v>-9.4652138000000008</v>
      </c>
      <c r="T115" s="44">
        <f t="shared" si="25"/>
        <v>-9.6070174999999995</v>
      </c>
      <c r="U115" s="44">
        <f t="shared" si="26"/>
        <v>-9.86341</v>
      </c>
      <c r="V115" s="44">
        <f t="shared" si="27"/>
        <v>-10.207814000000001</v>
      </c>
    </row>
    <row r="116" spans="2:22" x14ac:dyDescent="0.25">
      <c r="B116">
        <v>18379580000</v>
      </c>
      <c r="C116">
        <v>-8.2713099000000003</v>
      </c>
      <c r="E116" s="6">
        <f t="shared" si="14"/>
        <v>18.879339999999999</v>
      </c>
      <c r="F116" s="6">
        <f t="shared" si="15"/>
        <v>-8.7013148999999999</v>
      </c>
      <c r="G116" s="44">
        <f t="shared" si="16"/>
        <v>-8.6722260000000002</v>
      </c>
      <c r="H116" s="44">
        <f t="shared" si="17"/>
        <v>-8.7205276000000005</v>
      </c>
      <c r="I116" s="44">
        <f t="shared" si="18"/>
        <v>-8.8600349000000005</v>
      </c>
      <c r="J116" s="44">
        <f t="shared" si="19"/>
        <v>-9.1368331999999999</v>
      </c>
      <c r="K116" s="44">
        <f t="shared" si="20"/>
        <v>0</v>
      </c>
      <c r="M116">
        <v>18379580000</v>
      </c>
      <c r="N116">
        <v>-9.2414082999999998</v>
      </c>
      <c r="P116" s="6">
        <f t="shared" si="21"/>
        <v>18.879339999999999</v>
      </c>
      <c r="Q116" s="6">
        <f t="shared" si="22"/>
        <v>-9.5144873000000008</v>
      </c>
      <c r="R116" s="44">
        <f t="shared" si="23"/>
        <v>-9.4848260999999994</v>
      </c>
      <c r="S116" s="44">
        <f t="shared" si="24"/>
        <v>-9.5431127999999994</v>
      </c>
      <c r="T116" s="44">
        <f t="shared" si="25"/>
        <v>-9.6954411999999994</v>
      </c>
      <c r="U116" s="44">
        <f t="shared" si="26"/>
        <v>-9.9619551000000008</v>
      </c>
      <c r="V116" s="44">
        <f t="shared" si="27"/>
        <v>-10.379581999999999</v>
      </c>
    </row>
    <row r="117" spans="2:22" x14ac:dyDescent="0.25">
      <c r="B117">
        <v>18504520000</v>
      </c>
      <c r="C117">
        <v>-8.3869857999999997</v>
      </c>
      <c r="E117" s="6">
        <f t="shared" si="14"/>
        <v>19.004280000000001</v>
      </c>
      <c r="F117" s="6">
        <f t="shared" si="15"/>
        <v>-8.8004808000000008</v>
      </c>
      <c r="G117" s="44">
        <f t="shared" si="16"/>
        <v>-8.7695065000000003</v>
      </c>
      <c r="H117" s="44">
        <f t="shared" si="17"/>
        <v>-8.8148909</v>
      </c>
      <c r="I117" s="44">
        <f t="shared" si="18"/>
        <v>-8.9525527999999994</v>
      </c>
      <c r="J117" s="44">
        <f t="shared" si="19"/>
        <v>-9.2306719000000008</v>
      </c>
      <c r="K117" s="44">
        <f t="shared" si="20"/>
        <v>0</v>
      </c>
      <c r="M117">
        <v>18504520000</v>
      </c>
      <c r="N117">
        <v>-9.3061562000000002</v>
      </c>
      <c r="P117" s="6">
        <f t="shared" si="21"/>
        <v>19.004280000000001</v>
      </c>
      <c r="Q117" s="6">
        <f t="shared" si="22"/>
        <v>-9.5894040999999994</v>
      </c>
      <c r="R117" s="44">
        <f t="shared" si="23"/>
        <v>-9.5600118999999992</v>
      </c>
      <c r="S117" s="44">
        <f t="shared" si="24"/>
        <v>-9.6222838999999993</v>
      </c>
      <c r="T117" s="44">
        <f t="shared" si="25"/>
        <v>-9.7817182999999996</v>
      </c>
      <c r="U117" s="44">
        <f t="shared" si="26"/>
        <v>-10.053767000000001</v>
      </c>
      <c r="V117" s="44">
        <f t="shared" si="27"/>
        <v>-10.522138</v>
      </c>
    </row>
    <row r="118" spans="2:22" x14ac:dyDescent="0.25">
      <c r="B118">
        <v>18629460000</v>
      </c>
      <c r="C118">
        <v>-8.4952383000000005</v>
      </c>
      <c r="E118" s="6">
        <f t="shared" si="14"/>
        <v>19.12922</v>
      </c>
      <c r="F118" s="6">
        <f t="shared" si="15"/>
        <v>-8.8763389999999998</v>
      </c>
      <c r="G118" s="44">
        <f t="shared" si="16"/>
        <v>-8.8496980999999995</v>
      </c>
      <c r="H118" s="44">
        <f t="shared" si="17"/>
        <v>-8.8989581999999992</v>
      </c>
      <c r="I118" s="44">
        <f t="shared" si="18"/>
        <v>-9.0427589000000008</v>
      </c>
      <c r="J118" s="44">
        <f t="shared" si="19"/>
        <v>-9.3317555999999993</v>
      </c>
      <c r="K118" s="44">
        <f t="shared" si="20"/>
        <v>0</v>
      </c>
      <c r="M118">
        <v>18629460000</v>
      </c>
      <c r="N118">
        <v>-9.3738136000000001</v>
      </c>
      <c r="P118" s="6">
        <f t="shared" si="21"/>
        <v>19.12922</v>
      </c>
      <c r="Q118" s="6">
        <f t="shared" si="22"/>
        <v>-9.6583033</v>
      </c>
      <c r="R118" s="44">
        <f t="shared" si="23"/>
        <v>-9.6365394999999996</v>
      </c>
      <c r="S118" s="44">
        <f t="shared" si="24"/>
        <v>-9.7082929999999994</v>
      </c>
      <c r="T118" s="44">
        <f t="shared" si="25"/>
        <v>-9.8801517000000008</v>
      </c>
      <c r="U118" s="44">
        <f t="shared" si="26"/>
        <v>-10.162127</v>
      </c>
      <c r="V118" s="44">
        <f t="shared" si="27"/>
        <v>-10.549382</v>
      </c>
    </row>
    <row r="119" spans="2:22" x14ac:dyDescent="0.25">
      <c r="B119">
        <v>18754400000</v>
      </c>
      <c r="C119">
        <v>-8.6052903999999995</v>
      </c>
      <c r="E119" s="6">
        <f t="shared" si="14"/>
        <v>19.254159999999999</v>
      </c>
      <c r="F119" s="6">
        <f t="shared" si="15"/>
        <v>-8.9468078999999996</v>
      </c>
      <c r="G119" s="44">
        <f t="shared" si="16"/>
        <v>-8.9116906999999994</v>
      </c>
      <c r="H119" s="44">
        <f t="shared" si="17"/>
        <v>-8.9556111999999999</v>
      </c>
      <c r="I119" s="44">
        <f t="shared" si="18"/>
        <v>-9.0994711000000006</v>
      </c>
      <c r="J119" s="44">
        <f t="shared" si="19"/>
        <v>-9.3946313999999997</v>
      </c>
      <c r="K119" s="44">
        <f t="shared" si="20"/>
        <v>0</v>
      </c>
      <c r="M119">
        <v>18754400000</v>
      </c>
      <c r="N119">
        <v>-9.4426041000000005</v>
      </c>
      <c r="P119" s="6">
        <f t="shared" si="21"/>
        <v>19.254159999999999</v>
      </c>
      <c r="Q119" s="6">
        <f t="shared" si="22"/>
        <v>-9.7328053000000008</v>
      </c>
      <c r="R119" s="44">
        <f t="shared" si="23"/>
        <v>-9.7097960000000008</v>
      </c>
      <c r="S119" s="44">
        <f t="shared" si="24"/>
        <v>-9.7837858000000004</v>
      </c>
      <c r="T119" s="44">
        <f t="shared" si="25"/>
        <v>-9.9594278000000003</v>
      </c>
      <c r="U119" s="44">
        <f t="shared" si="26"/>
        <v>-10.243669000000001</v>
      </c>
      <c r="V119" s="44">
        <f t="shared" si="27"/>
        <v>-10.624777999999999</v>
      </c>
    </row>
    <row r="120" spans="2:22" x14ac:dyDescent="0.25">
      <c r="B120">
        <v>18879340000</v>
      </c>
      <c r="C120">
        <v>-8.7013148999999999</v>
      </c>
      <c r="E120" s="6">
        <f t="shared" si="14"/>
        <v>19.379100000000001</v>
      </c>
      <c r="F120" s="6">
        <f t="shared" si="15"/>
        <v>-8.9961395</v>
      </c>
      <c r="G120" s="44">
        <f t="shared" si="16"/>
        <v>-8.9544353000000001</v>
      </c>
      <c r="H120" s="44">
        <f t="shared" si="17"/>
        <v>-8.9970245000000002</v>
      </c>
      <c r="I120" s="44">
        <f t="shared" si="18"/>
        <v>-9.1461991999999999</v>
      </c>
      <c r="J120" s="44">
        <f t="shared" si="19"/>
        <v>-9.4521227000000003</v>
      </c>
      <c r="K120" s="44">
        <f t="shared" si="20"/>
        <v>0</v>
      </c>
      <c r="M120">
        <v>18879340000</v>
      </c>
      <c r="N120">
        <v>-9.5144873000000008</v>
      </c>
      <c r="P120" s="6">
        <f t="shared" si="21"/>
        <v>19.379100000000001</v>
      </c>
      <c r="Q120" s="6">
        <f t="shared" si="22"/>
        <v>-9.8008746999999996</v>
      </c>
      <c r="R120" s="44">
        <f t="shared" si="23"/>
        <v>-9.7818889999999996</v>
      </c>
      <c r="S120" s="44">
        <f t="shared" si="24"/>
        <v>-9.8603915999999998</v>
      </c>
      <c r="T120" s="44">
        <f t="shared" si="25"/>
        <v>-10.039386</v>
      </c>
      <c r="U120" s="44">
        <f t="shared" si="26"/>
        <v>-10.321675000000001</v>
      </c>
      <c r="V120" s="44">
        <f t="shared" si="27"/>
        <v>-10.762888</v>
      </c>
    </row>
    <row r="121" spans="2:22" x14ac:dyDescent="0.25">
      <c r="B121">
        <v>19004280000</v>
      </c>
      <c r="C121">
        <v>-8.8004808000000008</v>
      </c>
      <c r="E121" s="6">
        <f t="shared" si="14"/>
        <v>19.50404</v>
      </c>
      <c r="F121" s="6">
        <f t="shared" si="15"/>
        <v>-9.0248203</v>
      </c>
      <c r="G121" s="44">
        <f t="shared" si="16"/>
        <v>-8.9814776999999992</v>
      </c>
      <c r="H121" s="44">
        <f t="shared" si="17"/>
        <v>-9.0297575000000005</v>
      </c>
      <c r="I121" s="44">
        <f t="shared" si="18"/>
        <v>-9.1900434000000004</v>
      </c>
      <c r="J121" s="44">
        <f t="shared" si="19"/>
        <v>-9.5102787000000006</v>
      </c>
      <c r="K121" s="44">
        <f t="shared" si="20"/>
        <v>0</v>
      </c>
      <c r="M121">
        <v>19004280000</v>
      </c>
      <c r="N121">
        <v>-9.5894040999999994</v>
      </c>
      <c r="P121" s="6">
        <f t="shared" si="21"/>
        <v>19.50404</v>
      </c>
      <c r="Q121" s="6">
        <f t="shared" si="22"/>
        <v>-9.8538245999999994</v>
      </c>
      <c r="R121" s="44">
        <f t="shared" si="23"/>
        <v>-9.8454180000000004</v>
      </c>
      <c r="S121" s="44">
        <f t="shared" si="24"/>
        <v>-9.9345654999999997</v>
      </c>
      <c r="T121" s="44">
        <f t="shared" si="25"/>
        <v>-10.120077999999999</v>
      </c>
      <c r="U121" s="44">
        <f t="shared" si="26"/>
        <v>-10.402381999999999</v>
      </c>
      <c r="V121" s="44">
        <f t="shared" si="27"/>
        <v>-10.774784</v>
      </c>
    </row>
    <row r="122" spans="2:22" x14ac:dyDescent="0.25">
      <c r="B122">
        <v>19129220000</v>
      </c>
      <c r="C122">
        <v>-8.8763389999999998</v>
      </c>
      <c r="E122" s="6">
        <f t="shared" si="14"/>
        <v>19.628979999999999</v>
      </c>
      <c r="F122" s="6">
        <f t="shared" si="15"/>
        <v>-9.0419730999999999</v>
      </c>
      <c r="G122" s="44">
        <f t="shared" si="16"/>
        <v>-9.0023890000000009</v>
      </c>
      <c r="H122" s="44">
        <f t="shared" si="17"/>
        <v>-9.0612612000000006</v>
      </c>
      <c r="I122" s="44">
        <f t="shared" si="18"/>
        <v>-9.2367363000000005</v>
      </c>
      <c r="J122" s="44">
        <f t="shared" si="19"/>
        <v>-9.5762271999999999</v>
      </c>
      <c r="K122" s="44">
        <f t="shared" si="20"/>
        <v>0</v>
      </c>
      <c r="M122">
        <v>19129220000</v>
      </c>
      <c r="N122">
        <v>-9.6583033</v>
      </c>
      <c r="P122" s="6">
        <f t="shared" si="21"/>
        <v>19.628979999999999</v>
      </c>
      <c r="Q122" s="6">
        <f t="shared" si="22"/>
        <v>-9.9084330000000005</v>
      </c>
      <c r="R122" s="44">
        <f t="shared" si="23"/>
        <v>-9.9104462000000009</v>
      </c>
      <c r="S122" s="44">
        <f t="shared" si="24"/>
        <v>-10.009041</v>
      </c>
      <c r="T122" s="44">
        <f t="shared" si="25"/>
        <v>-10.200581</v>
      </c>
      <c r="U122" s="44">
        <f t="shared" si="26"/>
        <v>-10.484181</v>
      </c>
      <c r="V122" s="44">
        <f t="shared" si="27"/>
        <v>-10.882237</v>
      </c>
    </row>
    <row r="123" spans="2:22" x14ac:dyDescent="0.25">
      <c r="B123">
        <v>19254160000</v>
      </c>
      <c r="C123">
        <v>-8.9468078999999996</v>
      </c>
      <c r="E123" s="6">
        <f t="shared" si="14"/>
        <v>19.753920000000001</v>
      </c>
      <c r="F123" s="6">
        <f t="shared" si="15"/>
        <v>-9.0619411000000003</v>
      </c>
      <c r="G123" s="44">
        <f t="shared" si="16"/>
        <v>-9.0195732</v>
      </c>
      <c r="H123" s="44">
        <f t="shared" si="17"/>
        <v>-9.0816507000000009</v>
      </c>
      <c r="I123" s="44">
        <f t="shared" si="18"/>
        <v>-9.2647075999999995</v>
      </c>
      <c r="J123" s="44">
        <f t="shared" si="19"/>
        <v>-9.6154022000000001</v>
      </c>
      <c r="K123" s="44">
        <f t="shared" si="20"/>
        <v>0</v>
      </c>
      <c r="M123">
        <v>19254160000</v>
      </c>
      <c r="N123">
        <v>-9.7328053000000008</v>
      </c>
      <c r="P123" s="6">
        <f t="shared" si="21"/>
        <v>19.753920000000001</v>
      </c>
      <c r="Q123" s="6">
        <f t="shared" si="22"/>
        <v>-9.959384</v>
      </c>
      <c r="R123" s="44">
        <f t="shared" si="23"/>
        <v>-9.9672240999999993</v>
      </c>
      <c r="S123" s="44">
        <f t="shared" si="24"/>
        <v>-10.070128</v>
      </c>
      <c r="T123" s="44">
        <f t="shared" si="25"/>
        <v>-10.261702</v>
      </c>
      <c r="U123" s="44">
        <f t="shared" si="26"/>
        <v>-10.540456000000001</v>
      </c>
      <c r="V123" s="44">
        <f t="shared" si="27"/>
        <v>-10.931751999999999</v>
      </c>
    </row>
    <row r="124" spans="2:22" x14ac:dyDescent="0.25">
      <c r="B124">
        <v>19379100000</v>
      </c>
      <c r="C124">
        <v>-8.9961395</v>
      </c>
      <c r="E124" s="6">
        <f t="shared" si="14"/>
        <v>19.87886</v>
      </c>
      <c r="F124" s="6">
        <f t="shared" si="15"/>
        <v>-9.0630664999999997</v>
      </c>
      <c r="G124" s="44">
        <f t="shared" si="16"/>
        <v>-9.0316209999999995</v>
      </c>
      <c r="H124" s="44">
        <f t="shared" si="17"/>
        <v>-9.1078261999999999</v>
      </c>
      <c r="I124" s="44">
        <f t="shared" si="18"/>
        <v>-9.3080359000000001</v>
      </c>
      <c r="J124" s="44">
        <f t="shared" si="19"/>
        <v>-9.6803293000000004</v>
      </c>
      <c r="K124" s="44">
        <f t="shared" si="20"/>
        <v>0</v>
      </c>
      <c r="M124">
        <v>19379100000</v>
      </c>
      <c r="N124">
        <v>-9.8008746999999996</v>
      </c>
      <c r="P124" s="6">
        <f t="shared" si="21"/>
        <v>19.87886</v>
      </c>
      <c r="Q124" s="6">
        <f t="shared" si="22"/>
        <v>-10.003099000000001</v>
      </c>
      <c r="R124" s="44">
        <f t="shared" si="23"/>
        <v>-10.025732</v>
      </c>
      <c r="S124" s="44">
        <f t="shared" si="24"/>
        <v>-10.139635</v>
      </c>
      <c r="T124" s="44">
        <f t="shared" si="25"/>
        <v>-10.336086</v>
      </c>
      <c r="U124" s="44">
        <f t="shared" si="26"/>
        <v>-10.614079</v>
      </c>
      <c r="V124" s="44">
        <f t="shared" si="27"/>
        <v>-11.033467999999999</v>
      </c>
    </row>
    <row r="125" spans="2:22" x14ac:dyDescent="0.25">
      <c r="B125">
        <v>19504040000</v>
      </c>
      <c r="C125">
        <v>-9.0248203</v>
      </c>
      <c r="E125" s="6">
        <f t="shared" si="14"/>
        <v>20.003799999999998</v>
      </c>
      <c r="F125" s="6">
        <f t="shared" si="15"/>
        <v>-9.0675735</v>
      </c>
      <c r="G125" s="44">
        <f t="shared" si="16"/>
        <v>-9.0503035000000001</v>
      </c>
      <c r="H125" s="44">
        <f t="shared" si="17"/>
        <v>-9.1442823000000004</v>
      </c>
      <c r="I125" s="44">
        <f t="shared" si="18"/>
        <v>-9.3650044999999995</v>
      </c>
      <c r="J125" s="44">
        <f t="shared" si="19"/>
        <v>-9.7619553000000003</v>
      </c>
      <c r="K125" s="44">
        <f t="shared" si="20"/>
        <v>0</v>
      </c>
      <c r="M125">
        <v>19504040000</v>
      </c>
      <c r="N125">
        <v>-9.8538245999999994</v>
      </c>
      <c r="P125" s="6">
        <f t="shared" si="21"/>
        <v>20.003799999999998</v>
      </c>
      <c r="Q125" s="6">
        <f t="shared" si="22"/>
        <v>-10.042320999999999</v>
      </c>
      <c r="R125" s="44">
        <f t="shared" si="23"/>
        <v>-10.076700000000001</v>
      </c>
      <c r="S125" s="44">
        <f t="shared" si="24"/>
        <v>-10.197245000000001</v>
      </c>
      <c r="T125" s="44">
        <f t="shared" si="25"/>
        <v>-10.395878</v>
      </c>
      <c r="U125" s="44">
        <f t="shared" si="26"/>
        <v>-10.674885</v>
      </c>
      <c r="V125" s="44">
        <f t="shared" si="27"/>
        <v>-11.014753000000001</v>
      </c>
    </row>
    <row r="126" spans="2:22" x14ac:dyDescent="0.25">
      <c r="B126">
        <v>19628980000</v>
      </c>
      <c r="C126">
        <v>-9.0419730999999999</v>
      </c>
      <c r="E126" s="6">
        <f t="shared" si="14"/>
        <v>20.128740000000001</v>
      </c>
      <c r="F126" s="6">
        <f t="shared" si="15"/>
        <v>-9.0840253999999998</v>
      </c>
      <c r="G126" s="44">
        <f t="shared" si="16"/>
        <v>-9.0802069000000003</v>
      </c>
      <c r="H126" s="44">
        <f t="shared" si="17"/>
        <v>-9.1886901999999999</v>
      </c>
      <c r="I126" s="44">
        <f t="shared" si="18"/>
        <v>-9.4273567000000007</v>
      </c>
      <c r="J126" s="44">
        <f t="shared" si="19"/>
        <v>-9.8436661000000001</v>
      </c>
      <c r="K126" s="44">
        <f t="shared" si="20"/>
        <v>0</v>
      </c>
      <c r="M126">
        <v>19628980000</v>
      </c>
      <c r="N126">
        <v>-9.9084330000000005</v>
      </c>
      <c r="P126" s="6">
        <f t="shared" si="21"/>
        <v>20.128740000000001</v>
      </c>
      <c r="Q126" s="6">
        <f t="shared" si="22"/>
        <v>-10.085492</v>
      </c>
      <c r="R126" s="44">
        <f t="shared" si="23"/>
        <v>-10.127221</v>
      </c>
      <c r="S126" s="44">
        <f t="shared" si="24"/>
        <v>-10.249447</v>
      </c>
      <c r="T126" s="44">
        <f t="shared" si="25"/>
        <v>-10.447486</v>
      </c>
      <c r="U126" s="44">
        <f t="shared" si="26"/>
        <v>-10.72749</v>
      </c>
      <c r="V126" s="44">
        <f t="shared" si="27"/>
        <v>-11.142678999999999</v>
      </c>
    </row>
    <row r="127" spans="2:22" x14ac:dyDescent="0.25">
      <c r="B127">
        <v>19753920000</v>
      </c>
      <c r="C127">
        <v>-9.0619411000000003</v>
      </c>
      <c r="E127" s="6">
        <f t="shared" si="14"/>
        <v>20.253679999999999</v>
      </c>
      <c r="F127" s="6">
        <f t="shared" si="15"/>
        <v>-9.0989695000000008</v>
      </c>
      <c r="G127" s="44">
        <f t="shared" si="16"/>
        <v>-9.1050663000000007</v>
      </c>
      <c r="H127" s="44">
        <f t="shared" si="17"/>
        <v>-9.2262038999999998</v>
      </c>
      <c r="I127" s="44">
        <f t="shared" si="18"/>
        <v>-9.4799223000000001</v>
      </c>
      <c r="J127" s="44">
        <f t="shared" si="19"/>
        <v>-9.9097518999999998</v>
      </c>
      <c r="K127" s="44">
        <f t="shared" si="20"/>
        <v>0</v>
      </c>
      <c r="M127">
        <v>19753920000</v>
      </c>
      <c r="N127">
        <v>-9.959384</v>
      </c>
      <c r="P127" s="6">
        <f t="shared" si="21"/>
        <v>20.253679999999999</v>
      </c>
      <c r="Q127" s="6">
        <f t="shared" si="22"/>
        <v>-10.123295000000001</v>
      </c>
      <c r="R127" s="44">
        <f t="shared" si="23"/>
        <v>-10.169947000000001</v>
      </c>
      <c r="S127" s="44">
        <f t="shared" si="24"/>
        <v>-10.292954999999999</v>
      </c>
      <c r="T127" s="44">
        <f t="shared" si="25"/>
        <v>-10.489829</v>
      </c>
      <c r="U127" s="44">
        <f t="shared" si="26"/>
        <v>-10.768547999999999</v>
      </c>
      <c r="V127" s="44">
        <f t="shared" si="27"/>
        <v>-11.201529000000001</v>
      </c>
    </row>
    <row r="128" spans="2:22" x14ac:dyDescent="0.25">
      <c r="B128">
        <v>19878860000</v>
      </c>
      <c r="C128">
        <v>-9.0630664999999997</v>
      </c>
      <c r="E128" s="6">
        <f t="shared" si="14"/>
        <v>20.378620000000002</v>
      </c>
      <c r="F128" s="6">
        <f t="shared" si="15"/>
        <v>-9.1005973999999998</v>
      </c>
      <c r="G128" s="44">
        <f t="shared" si="16"/>
        <v>-9.1324339000000005</v>
      </c>
      <c r="H128" s="44">
        <f t="shared" si="17"/>
        <v>-9.2795419999999993</v>
      </c>
      <c r="I128" s="44">
        <f t="shared" si="18"/>
        <v>-9.5594158</v>
      </c>
      <c r="J128" s="44">
        <f t="shared" si="19"/>
        <v>-10.012599</v>
      </c>
      <c r="K128" s="44">
        <f t="shared" si="20"/>
        <v>0</v>
      </c>
      <c r="M128">
        <v>19878860000</v>
      </c>
      <c r="N128">
        <v>-10.003099000000001</v>
      </c>
      <c r="P128" s="6">
        <f t="shared" si="21"/>
        <v>20.378620000000002</v>
      </c>
      <c r="Q128" s="6">
        <f t="shared" si="22"/>
        <v>-10.155696000000001</v>
      </c>
      <c r="R128" s="44">
        <f t="shared" si="23"/>
        <v>-10.216224</v>
      </c>
      <c r="S128" s="44">
        <f t="shared" si="24"/>
        <v>-10.349656</v>
      </c>
      <c r="T128" s="44">
        <f t="shared" si="25"/>
        <v>-10.55498</v>
      </c>
      <c r="U128" s="44">
        <f t="shared" si="26"/>
        <v>-10.843711000000001</v>
      </c>
      <c r="V128" s="44">
        <f t="shared" si="27"/>
        <v>-11.220594999999999</v>
      </c>
    </row>
    <row r="129" spans="2:22" x14ac:dyDescent="0.25">
      <c r="B129">
        <v>20003800000</v>
      </c>
      <c r="C129">
        <v>-9.0675735</v>
      </c>
      <c r="E129" s="6">
        <f t="shared" si="14"/>
        <v>20.50356</v>
      </c>
      <c r="F129" s="6">
        <f t="shared" si="15"/>
        <v>-9.1024265</v>
      </c>
      <c r="G129" s="44">
        <f t="shared" si="16"/>
        <v>-9.1507615999999992</v>
      </c>
      <c r="H129" s="44">
        <f t="shared" si="17"/>
        <v>-9.3145647</v>
      </c>
      <c r="I129" s="44">
        <f t="shared" si="18"/>
        <v>-9.6109009000000007</v>
      </c>
      <c r="J129" s="44">
        <f t="shared" si="19"/>
        <v>-10.076063</v>
      </c>
      <c r="K129" s="44">
        <f t="shared" si="20"/>
        <v>0</v>
      </c>
      <c r="M129">
        <v>20003800000</v>
      </c>
      <c r="N129">
        <v>-10.042320999999999</v>
      </c>
      <c r="P129" s="6">
        <f t="shared" si="21"/>
        <v>20.50356</v>
      </c>
      <c r="Q129" s="6">
        <f t="shared" si="22"/>
        <v>-10.1784</v>
      </c>
      <c r="R129" s="44">
        <f t="shared" si="23"/>
        <v>-10.243366</v>
      </c>
      <c r="S129" s="44">
        <f t="shared" si="24"/>
        <v>-10.379846000000001</v>
      </c>
      <c r="T129" s="44">
        <f t="shared" si="25"/>
        <v>-10.589269</v>
      </c>
      <c r="U129" s="44">
        <f t="shared" si="26"/>
        <v>-10.884026</v>
      </c>
      <c r="V129" s="44">
        <f t="shared" si="27"/>
        <v>-11.241823999999999</v>
      </c>
    </row>
    <row r="130" spans="2:22" x14ac:dyDescent="0.25">
      <c r="B130">
        <v>20128740000</v>
      </c>
      <c r="C130">
        <v>-9.0840253999999998</v>
      </c>
      <c r="E130" s="6">
        <f t="shared" si="14"/>
        <v>20.628499999999999</v>
      </c>
      <c r="F130" s="6">
        <f t="shared" si="15"/>
        <v>-9.1081591</v>
      </c>
      <c r="G130" s="44">
        <f t="shared" si="16"/>
        <v>-9.1712741999999992</v>
      </c>
      <c r="H130" s="44">
        <f t="shared" si="17"/>
        <v>-9.3490791000000009</v>
      </c>
      <c r="I130" s="44">
        <f t="shared" si="18"/>
        <v>-9.6567030000000003</v>
      </c>
      <c r="J130" s="44">
        <f t="shared" si="19"/>
        <v>-10.129049999999999</v>
      </c>
      <c r="K130" s="44">
        <f t="shared" si="20"/>
        <v>0</v>
      </c>
      <c r="M130">
        <v>20128740000</v>
      </c>
      <c r="N130">
        <v>-10.085492</v>
      </c>
      <c r="P130" s="6">
        <f t="shared" si="21"/>
        <v>20.628499999999999</v>
      </c>
      <c r="Q130" s="6">
        <f t="shared" si="22"/>
        <v>-10.20195</v>
      </c>
      <c r="R130" s="44">
        <f t="shared" si="23"/>
        <v>-10.269145999999999</v>
      </c>
      <c r="S130" s="44">
        <f t="shared" si="24"/>
        <v>-10.407743999999999</v>
      </c>
      <c r="T130" s="44">
        <f t="shared" si="25"/>
        <v>-10.621001</v>
      </c>
      <c r="U130" s="44">
        <f t="shared" si="26"/>
        <v>-10.920070000000001</v>
      </c>
      <c r="V130" s="44">
        <f t="shared" si="27"/>
        <v>-11.467857</v>
      </c>
    </row>
    <row r="131" spans="2:22" x14ac:dyDescent="0.25">
      <c r="B131">
        <v>20253680000</v>
      </c>
      <c r="C131">
        <v>-9.0989695000000008</v>
      </c>
      <c r="E131" s="6">
        <f t="shared" si="14"/>
        <v>20.753440000000001</v>
      </c>
      <c r="F131" s="6">
        <f t="shared" si="15"/>
        <v>-9.1277304000000008</v>
      </c>
      <c r="G131" s="44">
        <f t="shared" si="16"/>
        <v>-9.2010660000000009</v>
      </c>
      <c r="H131" s="44">
        <f t="shared" si="17"/>
        <v>-9.3872079999999993</v>
      </c>
      <c r="I131" s="44">
        <f t="shared" si="18"/>
        <v>-9.6998128999999995</v>
      </c>
      <c r="J131" s="44">
        <f t="shared" si="19"/>
        <v>-10.173494</v>
      </c>
      <c r="K131" s="44">
        <f t="shared" si="20"/>
        <v>0</v>
      </c>
      <c r="M131">
        <v>20253680000</v>
      </c>
      <c r="N131">
        <v>-10.123295000000001</v>
      </c>
      <c r="P131" s="6">
        <f t="shared" si="21"/>
        <v>20.753440000000001</v>
      </c>
      <c r="Q131" s="6">
        <f t="shared" si="22"/>
        <v>-10.215821</v>
      </c>
      <c r="R131" s="44">
        <f t="shared" si="23"/>
        <v>-10.286291</v>
      </c>
      <c r="S131" s="44">
        <f t="shared" si="24"/>
        <v>-10.42961</v>
      </c>
      <c r="T131" s="44">
        <f t="shared" si="25"/>
        <v>-10.647079</v>
      </c>
      <c r="U131" s="44">
        <f t="shared" si="26"/>
        <v>-10.948154000000001</v>
      </c>
      <c r="V131" s="44">
        <f t="shared" si="27"/>
        <v>-11.391897</v>
      </c>
    </row>
    <row r="132" spans="2:22" x14ac:dyDescent="0.25">
      <c r="B132">
        <v>20378620000</v>
      </c>
      <c r="C132">
        <v>-9.1005973999999998</v>
      </c>
      <c r="E132" s="6">
        <f t="shared" si="14"/>
        <v>20.87838</v>
      </c>
      <c r="F132" s="6">
        <f t="shared" si="15"/>
        <v>-9.1421223000000005</v>
      </c>
      <c r="G132" s="44">
        <f t="shared" si="16"/>
        <v>-9.2276591999999997</v>
      </c>
      <c r="H132" s="44">
        <f t="shared" si="17"/>
        <v>-9.4212045999999994</v>
      </c>
      <c r="I132" s="44">
        <f t="shared" si="18"/>
        <v>-9.7362070000000003</v>
      </c>
      <c r="J132" s="44">
        <f t="shared" si="19"/>
        <v>-10.213155</v>
      </c>
      <c r="K132" s="44">
        <f t="shared" si="20"/>
        <v>0</v>
      </c>
      <c r="M132">
        <v>20378620000</v>
      </c>
      <c r="N132">
        <v>-10.155696000000001</v>
      </c>
      <c r="P132" s="6">
        <f t="shared" si="21"/>
        <v>20.87838</v>
      </c>
      <c r="Q132" s="6">
        <f t="shared" si="22"/>
        <v>-10.233796</v>
      </c>
      <c r="R132" s="44">
        <f t="shared" si="23"/>
        <v>-10.311237</v>
      </c>
      <c r="S132" s="44">
        <f t="shared" si="24"/>
        <v>-10.460653000000001</v>
      </c>
      <c r="T132" s="44">
        <f t="shared" si="25"/>
        <v>-10.682836</v>
      </c>
      <c r="U132" s="44">
        <f t="shared" si="26"/>
        <v>-10.98892</v>
      </c>
      <c r="V132" s="44">
        <f t="shared" si="27"/>
        <v>-11.428300999999999</v>
      </c>
    </row>
    <row r="133" spans="2:22" x14ac:dyDescent="0.25">
      <c r="B133">
        <v>20503560000</v>
      </c>
      <c r="C133">
        <v>-9.1024265</v>
      </c>
      <c r="E133" s="6">
        <f t="shared" ref="E133:E196" si="28">B137/1000000000</f>
        <v>21.003319999999999</v>
      </c>
      <c r="F133" s="6">
        <f t="shared" ref="F133:F196" si="29">C137</f>
        <v>-9.1554985000000002</v>
      </c>
      <c r="G133" s="44">
        <f t="shared" ref="G133:G196" si="30">C343</f>
        <v>-9.2464600000000008</v>
      </c>
      <c r="H133" s="44">
        <f t="shared" ref="H133:H196" si="31">C549</f>
        <v>-9.4438372000000008</v>
      </c>
      <c r="I133" s="44">
        <f t="shared" ref="I133:I196" si="32">C755</f>
        <v>-9.759449</v>
      </c>
      <c r="J133" s="44">
        <f t="shared" ref="J133:J196" si="33">C961</f>
        <v>-10.239799</v>
      </c>
      <c r="K133" s="44">
        <f t="shared" ref="K133:K196" si="34">C1167</f>
        <v>0</v>
      </c>
      <c r="M133">
        <v>20503560000</v>
      </c>
      <c r="N133">
        <v>-10.1784</v>
      </c>
      <c r="P133" s="6">
        <f t="shared" si="21"/>
        <v>21.003319999999999</v>
      </c>
      <c r="Q133" s="6">
        <f t="shared" si="22"/>
        <v>-10.251108</v>
      </c>
      <c r="R133" s="44">
        <f t="shared" si="23"/>
        <v>-10.330536</v>
      </c>
      <c r="S133" s="44">
        <f t="shared" si="24"/>
        <v>-10.482032</v>
      </c>
      <c r="T133" s="44">
        <f t="shared" si="25"/>
        <v>-10.704027</v>
      </c>
      <c r="U133" s="44">
        <f t="shared" si="26"/>
        <v>-11.007052</v>
      </c>
      <c r="V133" s="44">
        <f t="shared" si="27"/>
        <v>-11.376965</v>
      </c>
    </row>
    <row r="134" spans="2:22" x14ac:dyDescent="0.25">
      <c r="B134">
        <v>20628500000</v>
      </c>
      <c r="C134">
        <v>-9.1081591</v>
      </c>
      <c r="E134" s="6">
        <f t="shared" si="28"/>
        <v>21.128260000000001</v>
      </c>
      <c r="F134" s="6">
        <f t="shared" si="29"/>
        <v>-9.1498565999999997</v>
      </c>
      <c r="G134" s="44">
        <f t="shared" si="30"/>
        <v>-9.2473965000000007</v>
      </c>
      <c r="H134" s="44">
        <f t="shared" si="31"/>
        <v>-9.4483441999999993</v>
      </c>
      <c r="I134" s="44">
        <f t="shared" si="32"/>
        <v>-9.7616396000000005</v>
      </c>
      <c r="J134" s="44">
        <f t="shared" si="33"/>
        <v>-10.242039999999999</v>
      </c>
      <c r="K134" s="44">
        <f t="shared" si="34"/>
        <v>0</v>
      </c>
      <c r="M134">
        <v>20628500000</v>
      </c>
      <c r="N134">
        <v>-10.20195</v>
      </c>
      <c r="P134" s="6">
        <f t="shared" ref="P134:P197" si="35">M138/1000000000</f>
        <v>21.128260000000001</v>
      </c>
      <c r="Q134" s="6">
        <f t="shared" ref="Q134:Q197" si="36">N138</f>
        <v>-10.286526</v>
      </c>
      <c r="R134" s="44">
        <f t="shared" ref="R134:R197" si="37">N344</f>
        <v>-10.37153</v>
      </c>
      <c r="S134" s="44">
        <f t="shared" ref="S134:S197" si="38">N550</f>
        <v>-10.526083</v>
      </c>
      <c r="T134" s="44">
        <f t="shared" ref="T134:T197" si="39">N756</f>
        <v>-10.747241000000001</v>
      </c>
      <c r="U134" s="44">
        <f t="shared" ref="U134:U197" si="40">N962</f>
        <v>-11.048057999999999</v>
      </c>
      <c r="V134" s="44">
        <f t="shared" ref="V134:V197" si="41">N1168</f>
        <v>-11.500078</v>
      </c>
    </row>
    <row r="135" spans="2:22" x14ac:dyDescent="0.25">
      <c r="B135">
        <v>20753440000</v>
      </c>
      <c r="C135">
        <v>-9.1277304000000008</v>
      </c>
      <c r="E135" s="6">
        <f t="shared" si="28"/>
        <v>21.2532</v>
      </c>
      <c r="F135" s="6">
        <f t="shared" si="29"/>
        <v>-9.1250114</v>
      </c>
      <c r="G135" s="44">
        <f t="shared" si="30"/>
        <v>-9.2241906999999994</v>
      </c>
      <c r="H135" s="44">
        <f t="shared" si="31"/>
        <v>-9.4234190000000009</v>
      </c>
      <c r="I135" s="44">
        <f t="shared" si="32"/>
        <v>-9.7334013000000006</v>
      </c>
      <c r="J135" s="44">
        <f t="shared" si="33"/>
        <v>-10.211466</v>
      </c>
      <c r="K135" s="44">
        <f t="shared" si="34"/>
        <v>0</v>
      </c>
      <c r="M135">
        <v>20753440000</v>
      </c>
      <c r="N135">
        <v>-10.215821</v>
      </c>
      <c r="P135" s="6">
        <f t="shared" si="35"/>
        <v>21.2532</v>
      </c>
      <c r="Q135" s="6">
        <f t="shared" si="36"/>
        <v>-10.341554</v>
      </c>
      <c r="R135" s="44">
        <f t="shared" si="37"/>
        <v>-10.428582</v>
      </c>
      <c r="S135" s="44">
        <f t="shared" si="38"/>
        <v>-10.582934</v>
      </c>
      <c r="T135" s="44">
        <f t="shared" si="39"/>
        <v>-10.799728</v>
      </c>
      <c r="U135" s="44">
        <f t="shared" si="40"/>
        <v>-11.097500999999999</v>
      </c>
      <c r="V135" s="44">
        <f t="shared" si="41"/>
        <v>-11.559774000000001</v>
      </c>
    </row>
    <row r="136" spans="2:22" x14ac:dyDescent="0.25">
      <c r="B136">
        <v>20878380000</v>
      </c>
      <c r="C136">
        <v>-9.1421223000000005</v>
      </c>
      <c r="E136" s="6">
        <f t="shared" si="28"/>
        <v>21.378139999999998</v>
      </c>
      <c r="F136" s="6">
        <f t="shared" si="29"/>
        <v>-9.0731248999999998</v>
      </c>
      <c r="G136" s="44">
        <f t="shared" si="30"/>
        <v>-9.1783047</v>
      </c>
      <c r="H136" s="44">
        <f t="shared" si="31"/>
        <v>-9.3788557000000008</v>
      </c>
      <c r="I136" s="44">
        <f t="shared" si="32"/>
        <v>-9.6871843000000002</v>
      </c>
      <c r="J136" s="44">
        <f t="shared" si="33"/>
        <v>-10.171312</v>
      </c>
      <c r="K136" s="44">
        <f t="shared" si="34"/>
        <v>0</v>
      </c>
      <c r="M136">
        <v>20878380000</v>
      </c>
      <c r="N136">
        <v>-10.233796</v>
      </c>
      <c r="P136" s="6">
        <f t="shared" si="35"/>
        <v>21.378139999999998</v>
      </c>
      <c r="Q136" s="6">
        <f t="shared" si="36"/>
        <v>-10.408103000000001</v>
      </c>
      <c r="R136" s="44">
        <f t="shared" si="37"/>
        <v>-10.497645</v>
      </c>
      <c r="S136" s="44">
        <f t="shared" si="38"/>
        <v>-10.650233999999999</v>
      </c>
      <c r="T136" s="44">
        <f t="shared" si="39"/>
        <v>-10.864689</v>
      </c>
      <c r="U136" s="44">
        <f t="shared" si="40"/>
        <v>-11.163067</v>
      </c>
      <c r="V136" s="44">
        <f t="shared" si="41"/>
        <v>-11.610372</v>
      </c>
    </row>
    <row r="137" spans="2:22" x14ac:dyDescent="0.25">
      <c r="B137">
        <v>21003320000</v>
      </c>
      <c r="C137">
        <v>-9.1554985000000002</v>
      </c>
      <c r="E137" s="6">
        <f t="shared" si="28"/>
        <v>21.503080000000001</v>
      </c>
      <c r="F137" s="6">
        <f t="shared" si="29"/>
        <v>-9.0174427000000001</v>
      </c>
      <c r="G137" s="44">
        <f t="shared" si="30"/>
        <v>-9.1262121</v>
      </c>
      <c r="H137" s="44">
        <f t="shared" si="31"/>
        <v>-9.3276768000000008</v>
      </c>
      <c r="I137" s="44">
        <f t="shared" si="32"/>
        <v>-9.6379023000000004</v>
      </c>
      <c r="J137" s="44">
        <f t="shared" si="33"/>
        <v>-10.130720999999999</v>
      </c>
      <c r="K137" s="44">
        <f t="shared" si="34"/>
        <v>0</v>
      </c>
      <c r="M137">
        <v>21003320000</v>
      </c>
      <c r="N137">
        <v>-10.251108</v>
      </c>
      <c r="P137" s="6">
        <f t="shared" si="35"/>
        <v>21.503080000000001</v>
      </c>
      <c r="Q137" s="6">
        <f t="shared" si="36"/>
        <v>-10.444611</v>
      </c>
      <c r="R137" s="44">
        <f t="shared" si="37"/>
        <v>-10.532825000000001</v>
      </c>
      <c r="S137" s="44">
        <f t="shared" si="38"/>
        <v>-10.682725</v>
      </c>
      <c r="T137" s="44">
        <f t="shared" si="39"/>
        <v>-10.895360999999999</v>
      </c>
      <c r="U137" s="44">
        <f t="shared" si="40"/>
        <v>-11.196282</v>
      </c>
      <c r="V137" s="44">
        <f t="shared" si="41"/>
        <v>-11.673985</v>
      </c>
    </row>
    <row r="138" spans="2:22" x14ac:dyDescent="0.25">
      <c r="B138">
        <v>21128260000</v>
      </c>
      <c r="C138">
        <v>-9.1498565999999997</v>
      </c>
      <c r="E138" s="6">
        <f t="shared" si="28"/>
        <v>21.628019999999999</v>
      </c>
      <c r="F138" s="6">
        <f t="shared" si="29"/>
        <v>-8.9648666000000006</v>
      </c>
      <c r="G138" s="44">
        <f t="shared" si="30"/>
        <v>-9.0694323000000008</v>
      </c>
      <c r="H138" s="44">
        <f t="shared" si="31"/>
        <v>-9.2635030999999994</v>
      </c>
      <c r="I138" s="44">
        <f t="shared" si="32"/>
        <v>-9.5683507999999993</v>
      </c>
      <c r="J138" s="44">
        <f t="shared" si="33"/>
        <v>-10.06451</v>
      </c>
      <c r="K138" s="44">
        <f t="shared" si="34"/>
        <v>0</v>
      </c>
      <c r="M138">
        <v>21128260000</v>
      </c>
      <c r="N138">
        <v>-10.286526</v>
      </c>
      <c r="P138" s="6">
        <f t="shared" si="35"/>
        <v>21.628019999999999</v>
      </c>
      <c r="Q138" s="6">
        <f t="shared" si="36"/>
        <v>-10.472901999999999</v>
      </c>
      <c r="R138" s="44">
        <f t="shared" si="37"/>
        <v>-10.557115</v>
      </c>
      <c r="S138" s="44">
        <f t="shared" si="38"/>
        <v>-10.701236</v>
      </c>
      <c r="T138" s="44">
        <f t="shared" si="39"/>
        <v>-10.910342999999999</v>
      </c>
      <c r="U138" s="44">
        <f t="shared" si="40"/>
        <v>-11.21393</v>
      </c>
      <c r="V138" s="44">
        <f t="shared" si="41"/>
        <v>-11.758139999999999</v>
      </c>
    </row>
    <row r="139" spans="2:22" x14ac:dyDescent="0.25">
      <c r="B139">
        <v>21253200000</v>
      </c>
      <c r="C139">
        <v>-9.1250114</v>
      </c>
      <c r="E139" s="6">
        <f t="shared" si="28"/>
        <v>21.752960000000002</v>
      </c>
      <c r="F139" s="6">
        <f t="shared" si="29"/>
        <v>-8.9339600000000008</v>
      </c>
      <c r="G139" s="44">
        <f t="shared" si="30"/>
        <v>-9.0391587999999992</v>
      </c>
      <c r="H139" s="44">
        <f t="shared" si="31"/>
        <v>-9.2305755999999999</v>
      </c>
      <c r="I139" s="44">
        <f t="shared" si="32"/>
        <v>-9.5383530000000007</v>
      </c>
      <c r="J139" s="44">
        <f t="shared" si="33"/>
        <v>-10.043068</v>
      </c>
      <c r="K139" s="44">
        <f t="shared" si="34"/>
        <v>0</v>
      </c>
      <c r="M139">
        <v>21253200000</v>
      </c>
      <c r="N139">
        <v>-10.341554</v>
      </c>
      <c r="P139" s="6">
        <f t="shared" si="35"/>
        <v>21.752960000000002</v>
      </c>
      <c r="Q139" s="6">
        <f t="shared" si="36"/>
        <v>-10.486651999999999</v>
      </c>
      <c r="R139" s="44">
        <f t="shared" si="37"/>
        <v>-10.56753</v>
      </c>
      <c r="S139" s="44">
        <f t="shared" si="38"/>
        <v>-10.709349</v>
      </c>
      <c r="T139" s="44">
        <f t="shared" si="39"/>
        <v>-10.918668</v>
      </c>
      <c r="U139" s="44">
        <f t="shared" si="40"/>
        <v>-11.227001</v>
      </c>
      <c r="V139" s="44">
        <f t="shared" si="41"/>
        <v>-11.714402</v>
      </c>
    </row>
    <row r="140" spans="2:22" x14ac:dyDescent="0.25">
      <c r="B140">
        <v>21378140000</v>
      </c>
      <c r="C140">
        <v>-9.0731248999999998</v>
      </c>
      <c r="E140" s="6">
        <f t="shared" si="28"/>
        <v>21.8779</v>
      </c>
      <c r="F140" s="6">
        <f t="shared" si="29"/>
        <v>-8.9108782000000009</v>
      </c>
      <c r="G140" s="44">
        <f t="shared" si="30"/>
        <v>-9.0203600000000002</v>
      </c>
      <c r="H140" s="44">
        <f t="shared" si="31"/>
        <v>-9.2140350000000009</v>
      </c>
      <c r="I140" s="44">
        <f t="shared" si="32"/>
        <v>-9.5302133999999992</v>
      </c>
      <c r="J140" s="44">
        <f t="shared" si="33"/>
        <v>-10.054978999999999</v>
      </c>
      <c r="K140" s="44">
        <f t="shared" si="34"/>
        <v>0</v>
      </c>
      <c r="M140">
        <v>21378140000</v>
      </c>
      <c r="N140">
        <v>-10.408103000000001</v>
      </c>
      <c r="P140" s="6">
        <f t="shared" si="35"/>
        <v>21.8779</v>
      </c>
      <c r="Q140" s="6">
        <f t="shared" si="36"/>
        <v>-10.48096</v>
      </c>
      <c r="R140" s="44">
        <f t="shared" si="37"/>
        <v>-10.563853</v>
      </c>
      <c r="S140" s="44">
        <f t="shared" si="38"/>
        <v>-10.709434999999999</v>
      </c>
      <c r="T140" s="44">
        <f t="shared" si="39"/>
        <v>-10.926627</v>
      </c>
      <c r="U140" s="44">
        <f t="shared" si="40"/>
        <v>-11.250108000000001</v>
      </c>
      <c r="V140" s="44">
        <f t="shared" si="41"/>
        <v>-11.692882000000001</v>
      </c>
    </row>
    <row r="141" spans="2:22" x14ac:dyDescent="0.25">
      <c r="B141">
        <v>21503080000</v>
      </c>
      <c r="C141">
        <v>-9.0174427000000001</v>
      </c>
      <c r="E141" s="6">
        <f t="shared" si="28"/>
        <v>22.002839999999999</v>
      </c>
      <c r="F141" s="6">
        <f t="shared" si="29"/>
        <v>-8.8864975000000008</v>
      </c>
      <c r="G141" s="44">
        <f t="shared" si="30"/>
        <v>-8.9915342000000003</v>
      </c>
      <c r="H141" s="44">
        <f t="shared" si="31"/>
        <v>-9.1837701999999997</v>
      </c>
      <c r="I141" s="44">
        <f t="shared" si="32"/>
        <v>-9.5043620999999998</v>
      </c>
      <c r="J141" s="44">
        <f t="shared" si="33"/>
        <v>-10.035907</v>
      </c>
      <c r="K141" s="44">
        <f t="shared" si="34"/>
        <v>0</v>
      </c>
      <c r="M141">
        <v>21503080000</v>
      </c>
      <c r="N141">
        <v>-10.444611</v>
      </c>
      <c r="P141" s="6">
        <f t="shared" si="35"/>
        <v>22.002839999999999</v>
      </c>
      <c r="Q141" s="6">
        <f t="shared" si="36"/>
        <v>-10.468215000000001</v>
      </c>
      <c r="R141" s="44">
        <f t="shared" si="37"/>
        <v>-10.547518999999999</v>
      </c>
      <c r="S141" s="44">
        <f t="shared" si="38"/>
        <v>-10.691915</v>
      </c>
      <c r="T141" s="44">
        <f t="shared" si="39"/>
        <v>-10.908917000000001</v>
      </c>
      <c r="U141" s="44">
        <f t="shared" si="40"/>
        <v>-11.234529999999999</v>
      </c>
      <c r="V141" s="44">
        <f t="shared" si="41"/>
        <v>-11.729101</v>
      </c>
    </row>
    <row r="142" spans="2:22" x14ac:dyDescent="0.25">
      <c r="B142">
        <v>21628020000</v>
      </c>
      <c r="C142">
        <v>-8.9648666000000006</v>
      </c>
      <c r="E142" s="6">
        <f t="shared" si="28"/>
        <v>22.127780000000001</v>
      </c>
      <c r="F142" s="6">
        <f t="shared" si="29"/>
        <v>-8.8622388999999995</v>
      </c>
      <c r="G142" s="44">
        <f t="shared" si="30"/>
        <v>-8.9709634999999999</v>
      </c>
      <c r="H142" s="44">
        <f t="shared" si="31"/>
        <v>-9.1696919999999995</v>
      </c>
      <c r="I142" s="44">
        <f t="shared" si="32"/>
        <v>-9.5007237999999994</v>
      </c>
      <c r="J142" s="44">
        <f t="shared" si="33"/>
        <v>-10.045636999999999</v>
      </c>
      <c r="K142" s="44">
        <f t="shared" si="34"/>
        <v>0</v>
      </c>
      <c r="M142">
        <v>21628020000</v>
      </c>
      <c r="N142">
        <v>-10.472901999999999</v>
      </c>
      <c r="P142" s="6">
        <f t="shared" si="35"/>
        <v>22.127780000000001</v>
      </c>
      <c r="Q142" s="6">
        <f t="shared" si="36"/>
        <v>-10.479196</v>
      </c>
      <c r="R142" s="44">
        <f t="shared" si="37"/>
        <v>-10.560715999999999</v>
      </c>
      <c r="S142" s="44">
        <f t="shared" si="38"/>
        <v>-10.709758000000001</v>
      </c>
      <c r="T142" s="44">
        <f t="shared" si="39"/>
        <v>-10.932976</v>
      </c>
      <c r="U142" s="44">
        <f t="shared" si="40"/>
        <v>-11.267593</v>
      </c>
      <c r="V142" s="44">
        <f t="shared" si="41"/>
        <v>-11.946187</v>
      </c>
    </row>
    <row r="143" spans="2:22" x14ac:dyDescent="0.25">
      <c r="B143">
        <v>21752960000</v>
      </c>
      <c r="C143">
        <v>-8.9339600000000008</v>
      </c>
      <c r="E143" s="6">
        <f t="shared" si="28"/>
        <v>22.25272</v>
      </c>
      <c r="F143" s="6">
        <f t="shared" si="29"/>
        <v>-8.8450135999999997</v>
      </c>
      <c r="G143" s="44">
        <f t="shared" si="30"/>
        <v>-8.9596710000000002</v>
      </c>
      <c r="H143" s="44">
        <f t="shared" si="31"/>
        <v>-9.1668453000000003</v>
      </c>
      <c r="I143" s="44">
        <f t="shared" si="32"/>
        <v>-9.5104761</v>
      </c>
      <c r="J143" s="44">
        <f t="shared" si="33"/>
        <v>-10.069629000000001</v>
      </c>
      <c r="K143" s="44">
        <f t="shared" si="34"/>
        <v>0</v>
      </c>
      <c r="M143">
        <v>21752960000</v>
      </c>
      <c r="N143">
        <v>-10.486651999999999</v>
      </c>
      <c r="P143" s="6">
        <f t="shared" si="35"/>
        <v>22.25272</v>
      </c>
      <c r="Q143" s="6">
        <f t="shared" si="36"/>
        <v>-10.50381</v>
      </c>
      <c r="R143" s="44">
        <f t="shared" si="37"/>
        <v>-10.587858000000001</v>
      </c>
      <c r="S143" s="44">
        <f t="shared" si="38"/>
        <v>-10.739898999999999</v>
      </c>
      <c r="T143" s="44">
        <f t="shared" si="39"/>
        <v>-10.96804</v>
      </c>
      <c r="U143" s="44">
        <f t="shared" si="40"/>
        <v>-11.311756000000001</v>
      </c>
      <c r="V143" s="44">
        <f t="shared" si="41"/>
        <v>-11.701536000000001</v>
      </c>
    </row>
    <row r="144" spans="2:22" x14ac:dyDescent="0.25">
      <c r="B144">
        <v>21877900000</v>
      </c>
      <c r="C144">
        <v>-8.9108782000000009</v>
      </c>
      <c r="E144" s="6">
        <f t="shared" si="28"/>
        <v>22.377659999999999</v>
      </c>
      <c r="F144" s="6">
        <f t="shared" si="29"/>
        <v>-8.8290091000000004</v>
      </c>
      <c r="G144" s="44">
        <f t="shared" si="30"/>
        <v>-8.9542111999999996</v>
      </c>
      <c r="H144" s="44">
        <f t="shared" si="31"/>
        <v>-9.1750193000000007</v>
      </c>
      <c r="I144" s="44">
        <f t="shared" si="32"/>
        <v>-9.5358753000000007</v>
      </c>
      <c r="J144" s="44">
        <f t="shared" si="33"/>
        <v>-10.119622</v>
      </c>
      <c r="K144" s="44">
        <f t="shared" si="34"/>
        <v>0</v>
      </c>
      <c r="M144">
        <v>21877900000</v>
      </c>
      <c r="N144">
        <v>-10.48096</v>
      </c>
      <c r="P144" s="6">
        <f t="shared" si="35"/>
        <v>22.377659999999999</v>
      </c>
      <c r="Q144" s="6">
        <f t="shared" si="36"/>
        <v>-10.534193999999999</v>
      </c>
      <c r="R144" s="44">
        <f t="shared" si="37"/>
        <v>-10.622648999999999</v>
      </c>
      <c r="S144" s="44">
        <f t="shared" si="38"/>
        <v>-10.779541999999999</v>
      </c>
      <c r="T144" s="44">
        <f t="shared" si="39"/>
        <v>-11.014896</v>
      </c>
      <c r="U144" s="44">
        <f t="shared" si="40"/>
        <v>-11.375211</v>
      </c>
      <c r="V144" s="44">
        <f t="shared" si="41"/>
        <v>-11.976369</v>
      </c>
    </row>
    <row r="145" spans="2:22" x14ac:dyDescent="0.25">
      <c r="B145">
        <v>22002840000</v>
      </c>
      <c r="C145">
        <v>-8.8864975000000008</v>
      </c>
      <c r="E145" s="6">
        <f t="shared" si="28"/>
        <v>22.502600000000001</v>
      </c>
      <c r="F145" s="6">
        <f t="shared" si="29"/>
        <v>-8.8183621999999993</v>
      </c>
      <c r="G145" s="44">
        <f t="shared" si="30"/>
        <v>-8.9472722999999998</v>
      </c>
      <c r="H145" s="44">
        <f t="shared" si="31"/>
        <v>-9.1744432000000007</v>
      </c>
      <c r="I145" s="44">
        <f t="shared" si="32"/>
        <v>-9.5425301000000005</v>
      </c>
      <c r="J145" s="44">
        <f t="shared" si="33"/>
        <v>-10.134278</v>
      </c>
      <c r="K145" s="44">
        <f t="shared" si="34"/>
        <v>0</v>
      </c>
      <c r="M145">
        <v>22002840000</v>
      </c>
      <c r="N145">
        <v>-10.468215000000001</v>
      </c>
      <c r="P145" s="6">
        <f t="shared" si="35"/>
        <v>22.502600000000001</v>
      </c>
      <c r="Q145" s="6">
        <f t="shared" si="36"/>
        <v>-10.56986</v>
      </c>
      <c r="R145" s="44">
        <f t="shared" si="37"/>
        <v>-10.655760000000001</v>
      </c>
      <c r="S145" s="44">
        <f t="shared" si="38"/>
        <v>-10.811432999999999</v>
      </c>
      <c r="T145" s="44">
        <f t="shared" si="39"/>
        <v>-11.045861</v>
      </c>
      <c r="U145" s="44">
        <f t="shared" si="40"/>
        <v>-11.409658</v>
      </c>
      <c r="V145" s="44">
        <f t="shared" si="41"/>
        <v>-12.034074</v>
      </c>
    </row>
    <row r="146" spans="2:22" x14ac:dyDescent="0.25">
      <c r="B146">
        <v>22127780000</v>
      </c>
      <c r="C146">
        <v>-8.8622388999999995</v>
      </c>
      <c r="E146" s="6">
        <f t="shared" si="28"/>
        <v>22.62754</v>
      </c>
      <c r="F146" s="6">
        <f t="shared" si="29"/>
        <v>-8.8067311999999998</v>
      </c>
      <c r="G146" s="44">
        <f t="shared" si="30"/>
        <v>-8.9499598000000002</v>
      </c>
      <c r="H146" s="44">
        <f t="shared" si="31"/>
        <v>-9.1944798999999993</v>
      </c>
      <c r="I146" s="44">
        <f t="shared" si="32"/>
        <v>-9.5833931000000003</v>
      </c>
      <c r="J146" s="44">
        <f t="shared" si="33"/>
        <v>-10.205097</v>
      </c>
      <c r="K146" s="44">
        <f t="shared" si="34"/>
        <v>0</v>
      </c>
      <c r="M146">
        <v>22127780000</v>
      </c>
      <c r="N146">
        <v>-10.479196</v>
      </c>
      <c r="P146" s="6">
        <f t="shared" si="35"/>
        <v>22.62754</v>
      </c>
      <c r="Q146" s="6">
        <f t="shared" si="36"/>
        <v>-10.601454</v>
      </c>
      <c r="R146" s="44">
        <f t="shared" si="37"/>
        <v>-10.691542999999999</v>
      </c>
      <c r="S146" s="44">
        <f t="shared" si="38"/>
        <v>-10.85319</v>
      </c>
      <c r="T146" s="44">
        <f t="shared" si="39"/>
        <v>-11.099373999999999</v>
      </c>
      <c r="U146" s="44">
        <f t="shared" si="40"/>
        <v>-11.486288</v>
      </c>
      <c r="V146" s="44">
        <f t="shared" si="41"/>
        <v>-12.252599999999999</v>
      </c>
    </row>
    <row r="147" spans="2:22" x14ac:dyDescent="0.25">
      <c r="B147">
        <v>22252720000</v>
      </c>
      <c r="C147">
        <v>-8.8450135999999997</v>
      </c>
      <c r="E147" s="6">
        <f t="shared" si="28"/>
        <v>22.752479999999998</v>
      </c>
      <c r="F147" s="6">
        <f t="shared" si="29"/>
        <v>-8.7981490999999998</v>
      </c>
      <c r="G147" s="44">
        <f t="shared" si="30"/>
        <v>-8.9482669999999995</v>
      </c>
      <c r="H147" s="44">
        <f t="shared" si="31"/>
        <v>-9.2020444999999995</v>
      </c>
      <c r="I147" s="44">
        <f t="shared" si="32"/>
        <v>-9.6032104</v>
      </c>
      <c r="J147" s="44">
        <f t="shared" si="33"/>
        <v>-10.241402000000001</v>
      </c>
      <c r="K147" s="44">
        <f t="shared" si="34"/>
        <v>0</v>
      </c>
      <c r="M147">
        <v>22252720000</v>
      </c>
      <c r="N147">
        <v>-10.50381</v>
      </c>
      <c r="P147" s="6">
        <f t="shared" si="35"/>
        <v>22.752479999999998</v>
      </c>
      <c r="Q147" s="6">
        <f t="shared" si="36"/>
        <v>-10.634240999999999</v>
      </c>
      <c r="R147" s="44">
        <f t="shared" si="37"/>
        <v>-10.720922</v>
      </c>
      <c r="S147" s="44">
        <f t="shared" si="38"/>
        <v>-10.881627999999999</v>
      </c>
      <c r="T147" s="44">
        <f t="shared" si="39"/>
        <v>-11.130402</v>
      </c>
      <c r="U147" s="44">
        <f t="shared" si="40"/>
        <v>-11.527568</v>
      </c>
      <c r="V147" s="44">
        <f t="shared" si="41"/>
        <v>-12.189463999999999</v>
      </c>
    </row>
    <row r="148" spans="2:22" x14ac:dyDescent="0.25">
      <c r="B148">
        <v>22377660000</v>
      </c>
      <c r="C148">
        <v>-8.8290091000000004</v>
      </c>
      <c r="E148" s="6">
        <f t="shared" si="28"/>
        <v>22.877420000000001</v>
      </c>
      <c r="F148" s="6">
        <f t="shared" si="29"/>
        <v>-8.7928876999999996</v>
      </c>
      <c r="G148" s="44">
        <f t="shared" si="30"/>
        <v>-8.9544581999999995</v>
      </c>
      <c r="H148" s="44">
        <f t="shared" si="31"/>
        <v>-9.2227315999999995</v>
      </c>
      <c r="I148" s="44">
        <f t="shared" si="32"/>
        <v>-9.6454696999999996</v>
      </c>
      <c r="J148" s="44">
        <f t="shared" si="33"/>
        <v>-10.314938</v>
      </c>
      <c r="K148" s="44">
        <f t="shared" si="34"/>
        <v>0</v>
      </c>
      <c r="M148">
        <v>22377660000</v>
      </c>
      <c r="N148">
        <v>-10.534193999999999</v>
      </c>
      <c r="P148" s="6">
        <f t="shared" si="35"/>
        <v>22.877420000000001</v>
      </c>
      <c r="Q148" s="6">
        <f t="shared" si="36"/>
        <v>-10.666014000000001</v>
      </c>
      <c r="R148" s="44">
        <f t="shared" si="37"/>
        <v>-10.752851</v>
      </c>
      <c r="S148" s="44">
        <f t="shared" si="38"/>
        <v>-10.919385</v>
      </c>
      <c r="T148" s="44">
        <f t="shared" si="39"/>
        <v>-11.181054</v>
      </c>
      <c r="U148" s="44">
        <f t="shared" si="40"/>
        <v>-11.607573</v>
      </c>
      <c r="V148" s="44">
        <f t="shared" si="41"/>
        <v>-12.358496000000001</v>
      </c>
    </row>
    <row r="149" spans="2:22" x14ac:dyDescent="0.25">
      <c r="B149">
        <v>22502600000</v>
      </c>
      <c r="C149">
        <v>-8.8183621999999993</v>
      </c>
      <c r="E149" s="6">
        <f t="shared" si="28"/>
        <v>23.002359999999999</v>
      </c>
      <c r="F149" s="6">
        <f t="shared" si="29"/>
        <v>-8.7862443999999993</v>
      </c>
      <c r="G149" s="44">
        <f t="shared" si="30"/>
        <v>-8.949522</v>
      </c>
      <c r="H149" s="44">
        <f t="shared" si="31"/>
        <v>-9.2234725999999991</v>
      </c>
      <c r="I149" s="44">
        <f t="shared" si="32"/>
        <v>-9.6551770999999995</v>
      </c>
      <c r="J149" s="44">
        <f t="shared" si="33"/>
        <v>-10.338200000000001</v>
      </c>
      <c r="K149" s="44">
        <f t="shared" si="34"/>
        <v>0</v>
      </c>
      <c r="M149">
        <v>22502600000</v>
      </c>
      <c r="N149">
        <v>-10.56986</v>
      </c>
      <c r="P149" s="6">
        <f t="shared" si="35"/>
        <v>23.002359999999999</v>
      </c>
      <c r="Q149" s="6">
        <f t="shared" si="36"/>
        <v>-10.696279000000001</v>
      </c>
      <c r="R149" s="44">
        <f t="shared" si="37"/>
        <v>-10.776626</v>
      </c>
      <c r="S149" s="44">
        <f t="shared" si="38"/>
        <v>-10.941848999999999</v>
      </c>
      <c r="T149" s="44">
        <f t="shared" si="39"/>
        <v>-11.206751000000001</v>
      </c>
      <c r="U149" s="44">
        <f t="shared" si="40"/>
        <v>-11.64237</v>
      </c>
      <c r="V149" s="44">
        <f t="shared" si="41"/>
        <v>-12.312008000000001</v>
      </c>
    </row>
    <row r="150" spans="2:22" x14ac:dyDescent="0.25">
      <c r="B150">
        <v>22627540000</v>
      </c>
      <c r="C150">
        <v>-8.8067311999999998</v>
      </c>
      <c r="E150" s="6">
        <f t="shared" si="28"/>
        <v>23.127300000000002</v>
      </c>
      <c r="F150" s="6">
        <f t="shared" si="29"/>
        <v>-8.7849521999999993</v>
      </c>
      <c r="G150" s="44">
        <f t="shared" si="30"/>
        <v>-8.9579333999999999</v>
      </c>
      <c r="H150" s="44">
        <f t="shared" si="31"/>
        <v>-9.2444687000000005</v>
      </c>
      <c r="I150" s="44">
        <f t="shared" si="32"/>
        <v>-9.6945343000000008</v>
      </c>
      <c r="J150" s="44">
        <f t="shared" si="33"/>
        <v>-10.403807</v>
      </c>
      <c r="K150" s="44">
        <f t="shared" si="34"/>
        <v>0</v>
      </c>
      <c r="M150">
        <v>22627540000</v>
      </c>
      <c r="N150">
        <v>-10.601454</v>
      </c>
      <c r="P150" s="6">
        <f t="shared" si="35"/>
        <v>23.127300000000002</v>
      </c>
      <c r="Q150" s="6">
        <f t="shared" si="36"/>
        <v>-10.727207</v>
      </c>
      <c r="R150" s="44">
        <f t="shared" si="37"/>
        <v>-10.808275999999999</v>
      </c>
      <c r="S150" s="44">
        <f t="shared" si="38"/>
        <v>-10.97871</v>
      </c>
      <c r="T150" s="44">
        <f t="shared" si="39"/>
        <v>-11.257313999999999</v>
      </c>
      <c r="U150" s="44">
        <f t="shared" si="40"/>
        <v>-11.717978</v>
      </c>
      <c r="V150" s="44">
        <f t="shared" si="41"/>
        <v>-12.763695</v>
      </c>
    </row>
    <row r="151" spans="2:22" x14ac:dyDescent="0.25">
      <c r="B151">
        <v>22752480000</v>
      </c>
      <c r="C151">
        <v>-8.7981490999999998</v>
      </c>
      <c r="E151" s="6">
        <f t="shared" si="28"/>
        <v>23.25224</v>
      </c>
      <c r="F151" s="6">
        <f t="shared" si="29"/>
        <v>-8.7772074</v>
      </c>
      <c r="G151" s="44">
        <f t="shared" si="30"/>
        <v>-8.9527979000000002</v>
      </c>
      <c r="H151" s="44">
        <f t="shared" si="31"/>
        <v>-9.2442636</v>
      </c>
      <c r="I151" s="44">
        <f t="shared" si="32"/>
        <v>-9.7032804000000006</v>
      </c>
      <c r="J151" s="44">
        <f t="shared" si="33"/>
        <v>-10.423868000000001</v>
      </c>
      <c r="K151" s="44">
        <f t="shared" si="34"/>
        <v>0</v>
      </c>
      <c r="M151">
        <v>22752480000</v>
      </c>
      <c r="N151">
        <v>-10.634240999999999</v>
      </c>
      <c r="P151" s="6">
        <f t="shared" si="35"/>
        <v>23.25224</v>
      </c>
      <c r="Q151" s="6">
        <f t="shared" si="36"/>
        <v>-10.756944000000001</v>
      </c>
      <c r="R151" s="44">
        <f t="shared" si="37"/>
        <v>-10.834327999999999</v>
      </c>
      <c r="S151" s="44">
        <f t="shared" si="38"/>
        <v>-11.006762999999999</v>
      </c>
      <c r="T151" s="44">
        <f t="shared" si="39"/>
        <v>-11.291463</v>
      </c>
      <c r="U151" s="44">
        <f t="shared" si="40"/>
        <v>-11.763509000000001</v>
      </c>
      <c r="V151" s="44">
        <f t="shared" si="41"/>
        <v>-12.523142999999999</v>
      </c>
    </row>
    <row r="152" spans="2:22" x14ac:dyDescent="0.25">
      <c r="B152">
        <v>22877420000</v>
      </c>
      <c r="C152">
        <v>-8.7928876999999996</v>
      </c>
      <c r="E152" s="6">
        <f t="shared" si="28"/>
        <v>23.377179999999999</v>
      </c>
      <c r="F152" s="6">
        <f t="shared" si="29"/>
        <v>-8.7681141</v>
      </c>
      <c r="G152" s="44">
        <f t="shared" si="30"/>
        <v>-8.9456406000000008</v>
      </c>
      <c r="H152" s="44">
        <f t="shared" si="31"/>
        <v>-9.2418660999999993</v>
      </c>
      <c r="I152" s="44">
        <f t="shared" si="32"/>
        <v>-9.7094182999999994</v>
      </c>
      <c r="J152" s="44">
        <f t="shared" si="33"/>
        <v>-10.443777000000001</v>
      </c>
      <c r="K152" s="44">
        <f t="shared" si="34"/>
        <v>0</v>
      </c>
      <c r="M152">
        <v>22877420000</v>
      </c>
      <c r="N152">
        <v>-10.666014000000001</v>
      </c>
      <c r="P152" s="6">
        <f t="shared" si="35"/>
        <v>23.377179999999999</v>
      </c>
      <c r="Q152" s="6">
        <f t="shared" si="36"/>
        <v>-10.774812000000001</v>
      </c>
      <c r="R152" s="44">
        <f t="shared" si="37"/>
        <v>-10.851274</v>
      </c>
      <c r="S152" s="44">
        <f t="shared" si="38"/>
        <v>-11.027495999999999</v>
      </c>
      <c r="T152" s="44">
        <f t="shared" si="39"/>
        <v>-11.322075</v>
      </c>
      <c r="U152" s="44">
        <f t="shared" si="40"/>
        <v>-11.813502</v>
      </c>
      <c r="V152" s="44">
        <f t="shared" si="41"/>
        <v>-12.84351</v>
      </c>
    </row>
    <row r="153" spans="2:22" x14ac:dyDescent="0.25">
      <c r="B153">
        <v>23002360000</v>
      </c>
      <c r="C153">
        <v>-8.7862443999999993</v>
      </c>
      <c r="E153" s="6">
        <f t="shared" si="28"/>
        <v>23.502120000000001</v>
      </c>
      <c r="F153" s="6">
        <f t="shared" si="29"/>
        <v>-8.7531586000000008</v>
      </c>
      <c r="G153" s="44">
        <f t="shared" si="30"/>
        <v>-8.9179677999999996</v>
      </c>
      <c r="H153" s="44">
        <f t="shared" si="31"/>
        <v>-9.2057818999999999</v>
      </c>
      <c r="I153" s="44">
        <f t="shared" si="32"/>
        <v>-9.6627606999999998</v>
      </c>
      <c r="J153" s="44">
        <f t="shared" si="33"/>
        <v>-10.38461</v>
      </c>
      <c r="K153" s="44">
        <f t="shared" si="34"/>
        <v>0</v>
      </c>
      <c r="M153">
        <v>23002360000</v>
      </c>
      <c r="N153">
        <v>-10.696279000000001</v>
      </c>
      <c r="P153" s="6">
        <f t="shared" si="35"/>
        <v>23.502120000000001</v>
      </c>
      <c r="Q153" s="6">
        <f t="shared" si="36"/>
        <v>-10.794425</v>
      </c>
      <c r="R153" s="44">
        <f t="shared" si="37"/>
        <v>-10.859966</v>
      </c>
      <c r="S153" s="44">
        <f t="shared" si="38"/>
        <v>-11.028893999999999</v>
      </c>
      <c r="T153" s="44">
        <f t="shared" si="39"/>
        <v>-11.318258</v>
      </c>
      <c r="U153" s="44">
        <f t="shared" si="40"/>
        <v>-11.800382000000001</v>
      </c>
      <c r="V153" s="44">
        <f t="shared" si="41"/>
        <v>-12.690483</v>
      </c>
    </row>
    <row r="154" spans="2:22" x14ac:dyDescent="0.25">
      <c r="B154">
        <v>23127300000</v>
      </c>
      <c r="C154">
        <v>-8.7849521999999993</v>
      </c>
      <c r="E154" s="6">
        <f t="shared" si="28"/>
        <v>23.62706</v>
      </c>
      <c r="F154" s="6">
        <f t="shared" si="29"/>
        <v>-8.7387332999999998</v>
      </c>
      <c r="G154" s="44">
        <f t="shared" si="30"/>
        <v>-8.8952779999999994</v>
      </c>
      <c r="H154" s="44">
        <f t="shared" si="31"/>
        <v>-9.1778650000000006</v>
      </c>
      <c r="I154" s="44">
        <f t="shared" si="32"/>
        <v>-9.6307688000000002</v>
      </c>
      <c r="J154" s="44">
        <f t="shared" si="33"/>
        <v>-10.344738</v>
      </c>
      <c r="K154" s="44">
        <f t="shared" si="34"/>
        <v>0</v>
      </c>
      <c r="M154">
        <v>23127300000</v>
      </c>
      <c r="N154">
        <v>-10.727207</v>
      </c>
      <c r="P154" s="6">
        <f t="shared" si="35"/>
        <v>23.62706</v>
      </c>
      <c r="Q154" s="6">
        <f t="shared" si="36"/>
        <v>-10.808356</v>
      </c>
      <c r="R154" s="44">
        <f t="shared" si="37"/>
        <v>-10.871916000000001</v>
      </c>
      <c r="S154" s="44">
        <f t="shared" si="38"/>
        <v>-11.041467000000001</v>
      </c>
      <c r="T154" s="44">
        <f t="shared" si="39"/>
        <v>-11.334813</v>
      </c>
      <c r="U154" s="44">
        <f t="shared" si="40"/>
        <v>-11.822711999999999</v>
      </c>
      <c r="V154" s="44">
        <f t="shared" si="41"/>
        <v>-12.767493</v>
      </c>
    </row>
    <row r="155" spans="2:22" x14ac:dyDescent="0.25">
      <c r="B155">
        <v>23252240000</v>
      </c>
      <c r="C155">
        <v>-8.7772074</v>
      </c>
      <c r="E155" s="6">
        <f t="shared" si="28"/>
        <v>23.751999999999999</v>
      </c>
      <c r="F155" s="6">
        <f t="shared" si="29"/>
        <v>-8.7125444000000005</v>
      </c>
      <c r="G155" s="44">
        <f t="shared" si="30"/>
        <v>-8.8606253000000006</v>
      </c>
      <c r="H155" s="44">
        <f t="shared" si="31"/>
        <v>-9.1387195999999999</v>
      </c>
      <c r="I155" s="44">
        <f t="shared" si="32"/>
        <v>-9.5850162999999995</v>
      </c>
      <c r="J155" s="44">
        <f t="shared" si="33"/>
        <v>-10.287827</v>
      </c>
      <c r="K155" s="44">
        <f t="shared" si="34"/>
        <v>0</v>
      </c>
      <c r="M155">
        <v>23252240000</v>
      </c>
      <c r="N155">
        <v>-10.756944000000001</v>
      </c>
      <c r="P155" s="6">
        <f t="shared" si="35"/>
        <v>23.751999999999999</v>
      </c>
      <c r="Q155" s="6">
        <f t="shared" si="36"/>
        <v>-10.820323999999999</v>
      </c>
      <c r="R155" s="44">
        <f t="shared" si="37"/>
        <v>-10.884081</v>
      </c>
      <c r="S155" s="44">
        <f t="shared" si="38"/>
        <v>-11.055120000000001</v>
      </c>
      <c r="T155" s="44">
        <f t="shared" si="39"/>
        <v>-11.350687000000001</v>
      </c>
      <c r="U155" s="44">
        <f t="shared" si="40"/>
        <v>-11.840099</v>
      </c>
      <c r="V155" s="44">
        <f t="shared" si="41"/>
        <v>-12.578485000000001</v>
      </c>
    </row>
    <row r="156" spans="2:22" x14ac:dyDescent="0.25">
      <c r="B156">
        <v>23377180000</v>
      </c>
      <c r="C156">
        <v>-8.7681141</v>
      </c>
      <c r="E156" s="6">
        <f t="shared" si="28"/>
        <v>23.876940000000001</v>
      </c>
      <c r="F156" s="6">
        <f t="shared" si="29"/>
        <v>-8.6859655</v>
      </c>
      <c r="G156" s="44">
        <f t="shared" si="30"/>
        <v>-8.8286914999999997</v>
      </c>
      <c r="H156" s="44">
        <f t="shared" si="31"/>
        <v>-9.1063413999999998</v>
      </c>
      <c r="I156" s="44">
        <f t="shared" si="32"/>
        <v>-9.5531454</v>
      </c>
      <c r="J156" s="44">
        <f t="shared" si="33"/>
        <v>-10.258107000000001</v>
      </c>
      <c r="K156" s="44">
        <f t="shared" si="34"/>
        <v>0</v>
      </c>
      <c r="M156">
        <v>23377180000</v>
      </c>
      <c r="N156">
        <v>-10.774812000000001</v>
      </c>
      <c r="P156" s="6">
        <f t="shared" si="35"/>
        <v>23.876940000000001</v>
      </c>
      <c r="Q156" s="6">
        <f t="shared" si="36"/>
        <v>-10.825286999999999</v>
      </c>
      <c r="R156" s="44">
        <f t="shared" si="37"/>
        <v>-10.893751</v>
      </c>
      <c r="S156" s="44">
        <f t="shared" si="38"/>
        <v>-11.072077</v>
      </c>
      <c r="T156" s="44">
        <f t="shared" si="39"/>
        <v>-11.378057</v>
      </c>
      <c r="U156" s="44">
        <f t="shared" si="40"/>
        <v>-11.884828000000001</v>
      </c>
      <c r="V156" s="44">
        <f t="shared" si="41"/>
        <v>-12.66986</v>
      </c>
    </row>
    <row r="157" spans="2:22" x14ac:dyDescent="0.25">
      <c r="B157">
        <v>23502120000</v>
      </c>
      <c r="C157">
        <v>-8.7531586000000008</v>
      </c>
      <c r="E157" s="6">
        <f t="shared" si="28"/>
        <v>24.00188</v>
      </c>
      <c r="F157" s="6">
        <f t="shared" si="29"/>
        <v>-8.6612968000000006</v>
      </c>
      <c r="G157" s="44">
        <f t="shared" si="30"/>
        <v>-8.7885770999999995</v>
      </c>
      <c r="H157" s="44">
        <f t="shared" si="31"/>
        <v>-9.0562143000000006</v>
      </c>
      <c r="I157" s="44">
        <f t="shared" si="32"/>
        <v>-9.4924277999999997</v>
      </c>
      <c r="J157" s="44">
        <f t="shared" si="33"/>
        <v>-10.186541999999999</v>
      </c>
      <c r="K157" s="44">
        <f t="shared" si="34"/>
        <v>0</v>
      </c>
      <c r="M157">
        <v>23502120000</v>
      </c>
      <c r="N157">
        <v>-10.794425</v>
      </c>
      <c r="P157" s="6">
        <f t="shared" si="35"/>
        <v>24.00188</v>
      </c>
      <c r="Q157" s="6">
        <f t="shared" si="36"/>
        <v>-10.824636999999999</v>
      </c>
      <c r="R157" s="44">
        <f t="shared" si="37"/>
        <v>-10.891757999999999</v>
      </c>
      <c r="S157" s="44">
        <f t="shared" si="38"/>
        <v>-11.071818</v>
      </c>
      <c r="T157" s="44">
        <f t="shared" si="39"/>
        <v>-11.3787</v>
      </c>
      <c r="U157" s="44">
        <f t="shared" si="40"/>
        <v>-11.884859000000001</v>
      </c>
      <c r="V157" s="44">
        <f t="shared" si="41"/>
        <v>-12.901217000000001</v>
      </c>
    </row>
    <row r="158" spans="2:22" x14ac:dyDescent="0.25">
      <c r="B158">
        <v>23627060000</v>
      </c>
      <c r="C158">
        <v>-8.7387332999999998</v>
      </c>
      <c r="E158" s="6">
        <f t="shared" si="28"/>
        <v>24.126819999999999</v>
      </c>
      <c r="F158" s="6">
        <f t="shared" si="29"/>
        <v>-8.6306762999999993</v>
      </c>
      <c r="G158" s="44">
        <f t="shared" si="30"/>
        <v>-8.7559252000000001</v>
      </c>
      <c r="H158" s="44">
        <f t="shared" si="31"/>
        <v>-9.0227613000000009</v>
      </c>
      <c r="I158" s="44">
        <f t="shared" si="32"/>
        <v>-9.4588671000000009</v>
      </c>
      <c r="J158" s="44">
        <f t="shared" si="33"/>
        <v>-10.152670000000001</v>
      </c>
      <c r="K158" s="44">
        <f t="shared" si="34"/>
        <v>0</v>
      </c>
      <c r="M158">
        <v>23627060000</v>
      </c>
      <c r="N158">
        <v>-10.808356</v>
      </c>
      <c r="P158" s="6">
        <f t="shared" si="35"/>
        <v>24.126819999999999</v>
      </c>
      <c r="Q158" s="6">
        <f t="shared" si="36"/>
        <v>-10.811360000000001</v>
      </c>
      <c r="R158" s="44">
        <f t="shared" si="37"/>
        <v>-10.884487</v>
      </c>
      <c r="S158" s="44">
        <f t="shared" si="38"/>
        <v>-11.071208</v>
      </c>
      <c r="T158" s="44">
        <f t="shared" si="39"/>
        <v>-11.384505000000001</v>
      </c>
      <c r="U158" s="44">
        <f t="shared" si="40"/>
        <v>-11.899068</v>
      </c>
      <c r="V158" s="44">
        <f t="shared" si="41"/>
        <v>-13.063469</v>
      </c>
    </row>
    <row r="159" spans="2:22" x14ac:dyDescent="0.25">
      <c r="B159">
        <v>23752000000</v>
      </c>
      <c r="C159">
        <v>-8.7125444000000005</v>
      </c>
      <c r="E159" s="6">
        <f t="shared" si="28"/>
        <v>24.251760000000001</v>
      </c>
      <c r="F159" s="6">
        <f t="shared" si="29"/>
        <v>-8.6053952999999996</v>
      </c>
      <c r="G159" s="44">
        <f t="shared" si="30"/>
        <v>-8.7257947999999992</v>
      </c>
      <c r="H159" s="44">
        <f t="shared" si="31"/>
        <v>-8.9910622</v>
      </c>
      <c r="I159" s="44">
        <f t="shared" si="32"/>
        <v>-9.4241638000000005</v>
      </c>
      <c r="J159" s="44">
        <f t="shared" si="33"/>
        <v>-10.118710999999999</v>
      </c>
      <c r="K159" s="44">
        <f t="shared" si="34"/>
        <v>0</v>
      </c>
      <c r="M159">
        <v>23752000000</v>
      </c>
      <c r="N159">
        <v>-10.820323999999999</v>
      </c>
      <c r="P159" s="6">
        <f t="shared" si="35"/>
        <v>24.251760000000001</v>
      </c>
      <c r="Q159" s="6">
        <f t="shared" si="36"/>
        <v>-10.803466</v>
      </c>
      <c r="R159" s="44">
        <f t="shared" si="37"/>
        <v>-10.87674</v>
      </c>
      <c r="S159" s="44">
        <f t="shared" si="38"/>
        <v>-11.065626</v>
      </c>
      <c r="T159" s="44">
        <f t="shared" si="39"/>
        <v>-11.380312</v>
      </c>
      <c r="U159" s="44">
        <f t="shared" si="40"/>
        <v>-11.894931</v>
      </c>
      <c r="V159" s="44">
        <f t="shared" si="41"/>
        <v>-12.734479</v>
      </c>
    </row>
    <row r="160" spans="2:22" x14ac:dyDescent="0.25">
      <c r="B160">
        <v>23876940000</v>
      </c>
      <c r="C160">
        <v>-8.6859655</v>
      </c>
      <c r="E160" s="6">
        <f t="shared" si="28"/>
        <v>24.3767</v>
      </c>
      <c r="F160" s="6">
        <f t="shared" si="29"/>
        <v>-8.5881176000000004</v>
      </c>
      <c r="G160" s="44">
        <f t="shared" si="30"/>
        <v>-8.703989</v>
      </c>
      <c r="H160" s="44">
        <f t="shared" si="31"/>
        <v>-8.9660796999999999</v>
      </c>
      <c r="I160" s="44">
        <f t="shared" si="32"/>
        <v>-9.3965063000000004</v>
      </c>
      <c r="J160" s="44">
        <f t="shared" si="33"/>
        <v>-10.094975</v>
      </c>
      <c r="K160" s="44">
        <f t="shared" si="34"/>
        <v>0</v>
      </c>
      <c r="M160">
        <v>23876940000</v>
      </c>
      <c r="N160">
        <v>-10.825286999999999</v>
      </c>
      <c r="P160" s="6">
        <f t="shared" si="35"/>
        <v>24.3767</v>
      </c>
      <c r="Q160" s="6">
        <f t="shared" si="36"/>
        <v>-10.788836</v>
      </c>
      <c r="R160" s="44">
        <f t="shared" si="37"/>
        <v>-10.859851000000001</v>
      </c>
      <c r="S160" s="44">
        <f t="shared" si="38"/>
        <v>-11.049609999999999</v>
      </c>
      <c r="T160" s="44">
        <f t="shared" si="39"/>
        <v>-11.364827999999999</v>
      </c>
      <c r="U160" s="44">
        <f t="shared" si="40"/>
        <v>-11.877934</v>
      </c>
      <c r="V160" s="44">
        <f t="shared" si="41"/>
        <v>-12.72505</v>
      </c>
    </row>
    <row r="161" spans="2:22" x14ac:dyDescent="0.25">
      <c r="B161">
        <v>24001880000</v>
      </c>
      <c r="C161">
        <v>-8.6612968000000006</v>
      </c>
      <c r="E161" s="6">
        <f t="shared" si="28"/>
        <v>24.501639999999998</v>
      </c>
      <c r="F161" s="6">
        <f t="shared" si="29"/>
        <v>-8.5754128000000005</v>
      </c>
      <c r="G161" s="44">
        <f t="shared" si="30"/>
        <v>-8.6774959999999997</v>
      </c>
      <c r="H161" s="44">
        <f t="shared" si="31"/>
        <v>-8.9245710000000003</v>
      </c>
      <c r="I161" s="44">
        <f t="shared" si="32"/>
        <v>-9.3363522999999997</v>
      </c>
      <c r="J161" s="44">
        <f t="shared" si="33"/>
        <v>-10.011316000000001</v>
      </c>
      <c r="K161" s="44">
        <f t="shared" si="34"/>
        <v>0</v>
      </c>
      <c r="M161">
        <v>24001880000</v>
      </c>
      <c r="N161">
        <v>-10.824636999999999</v>
      </c>
      <c r="P161" s="6">
        <f t="shared" si="35"/>
        <v>24.501639999999998</v>
      </c>
      <c r="Q161" s="6">
        <f t="shared" si="36"/>
        <v>-10.77342</v>
      </c>
      <c r="R161" s="44">
        <f t="shared" si="37"/>
        <v>-10.836728000000001</v>
      </c>
      <c r="S161" s="44">
        <f t="shared" si="38"/>
        <v>-11.022145</v>
      </c>
      <c r="T161" s="44">
        <f t="shared" si="39"/>
        <v>-11.329549</v>
      </c>
      <c r="U161" s="44">
        <f t="shared" si="40"/>
        <v>-11.825685</v>
      </c>
      <c r="V161" s="44">
        <f t="shared" si="41"/>
        <v>-12.631418</v>
      </c>
    </row>
    <row r="162" spans="2:22" x14ac:dyDescent="0.25">
      <c r="B162">
        <v>24126820000</v>
      </c>
      <c r="C162">
        <v>-8.6306762999999993</v>
      </c>
      <c r="E162" s="6">
        <f t="shared" si="28"/>
        <v>24.626580000000001</v>
      </c>
      <c r="F162" s="6">
        <f t="shared" si="29"/>
        <v>-8.5733289999999993</v>
      </c>
      <c r="G162" s="44">
        <f t="shared" si="30"/>
        <v>-8.6710138000000008</v>
      </c>
      <c r="H162" s="44">
        <f t="shared" si="31"/>
        <v>-8.9125937999999998</v>
      </c>
      <c r="I162" s="44">
        <f t="shared" si="32"/>
        <v>-9.3204125999999992</v>
      </c>
      <c r="J162" s="44">
        <f t="shared" si="33"/>
        <v>-9.9970627000000007</v>
      </c>
      <c r="K162" s="44">
        <f t="shared" si="34"/>
        <v>0</v>
      </c>
      <c r="M162">
        <v>24126820000</v>
      </c>
      <c r="N162">
        <v>-10.811360000000001</v>
      </c>
      <c r="P162" s="6">
        <f t="shared" si="35"/>
        <v>24.626580000000001</v>
      </c>
      <c r="Q162" s="6">
        <f t="shared" si="36"/>
        <v>-10.762767</v>
      </c>
      <c r="R162" s="44">
        <f t="shared" si="37"/>
        <v>-10.830992</v>
      </c>
      <c r="S162" s="44">
        <f t="shared" si="38"/>
        <v>-11.021392000000001</v>
      </c>
      <c r="T162" s="44">
        <f t="shared" si="39"/>
        <v>-11.335735</v>
      </c>
      <c r="U162" s="44">
        <f t="shared" si="40"/>
        <v>-11.840033999999999</v>
      </c>
      <c r="V162" s="44">
        <f t="shared" si="41"/>
        <v>-12.804126999999999</v>
      </c>
    </row>
    <row r="163" spans="2:22" x14ac:dyDescent="0.25">
      <c r="B163">
        <v>24251760000</v>
      </c>
      <c r="C163">
        <v>-8.6053952999999996</v>
      </c>
      <c r="E163" s="6">
        <f t="shared" si="28"/>
        <v>24.751519999999999</v>
      </c>
      <c r="F163" s="6">
        <f t="shared" si="29"/>
        <v>-8.6006584000000004</v>
      </c>
      <c r="G163" s="44">
        <f t="shared" si="30"/>
        <v>-8.6754397999999995</v>
      </c>
      <c r="H163" s="44">
        <f t="shared" si="31"/>
        <v>-8.8987788999999999</v>
      </c>
      <c r="I163" s="44">
        <f t="shared" si="32"/>
        <v>-9.2904186000000006</v>
      </c>
      <c r="J163" s="44">
        <f t="shared" si="33"/>
        <v>-9.9533739000000008</v>
      </c>
      <c r="K163" s="44">
        <f t="shared" si="34"/>
        <v>0</v>
      </c>
      <c r="M163">
        <v>24251760000</v>
      </c>
      <c r="N163">
        <v>-10.803466</v>
      </c>
      <c r="P163" s="6">
        <f t="shared" si="35"/>
        <v>24.751519999999999</v>
      </c>
      <c r="Q163" s="6">
        <f t="shared" si="36"/>
        <v>-10.761699</v>
      </c>
      <c r="R163" s="44">
        <f t="shared" si="37"/>
        <v>-10.824189000000001</v>
      </c>
      <c r="S163" s="44">
        <f t="shared" si="38"/>
        <v>-11.013052999999999</v>
      </c>
      <c r="T163" s="44">
        <f t="shared" si="39"/>
        <v>-11.326941</v>
      </c>
      <c r="U163" s="44">
        <f t="shared" si="40"/>
        <v>-11.827983</v>
      </c>
      <c r="V163" s="44">
        <f t="shared" si="41"/>
        <v>-12.592048999999999</v>
      </c>
    </row>
    <row r="164" spans="2:22" x14ac:dyDescent="0.25">
      <c r="B164">
        <v>24376700000</v>
      </c>
      <c r="C164">
        <v>-8.5881176000000004</v>
      </c>
      <c r="E164" s="6">
        <f t="shared" si="28"/>
        <v>24.876460000000002</v>
      </c>
      <c r="F164" s="6">
        <f t="shared" si="29"/>
        <v>-8.6395625999999996</v>
      </c>
      <c r="G164" s="44">
        <f t="shared" si="30"/>
        <v>-8.6942281999999995</v>
      </c>
      <c r="H164" s="44">
        <f t="shared" si="31"/>
        <v>-8.9027910000000006</v>
      </c>
      <c r="I164" s="44">
        <f t="shared" si="32"/>
        <v>-9.2863378999999995</v>
      </c>
      <c r="J164" s="44">
        <f t="shared" si="33"/>
        <v>-9.9489269</v>
      </c>
      <c r="K164" s="44">
        <f t="shared" si="34"/>
        <v>0</v>
      </c>
      <c r="M164">
        <v>24376700000</v>
      </c>
      <c r="N164">
        <v>-10.788836</v>
      </c>
      <c r="P164" s="6">
        <f t="shared" si="35"/>
        <v>24.876460000000002</v>
      </c>
      <c r="Q164" s="6">
        <f t="shared" si="36"/>
        <v>-10.760933</v>
      </c>
      <c r="R164" s="44">
        <f t="shared" si="37"/>
        <v>-10.824831</v>
      </c>
      <c r="S164" s="44">
        <f t="shared" si="38"/>
        <v>-11.018758</v>
      </c>
      <c r="T164" s="44">
        <f t="shared" si="39"/>
        <v>-11.341289</v>
      </c>
      <c r="U164" s="44">
        <f t="shared" si="40"/>
        <v>-11.856588</v>
      </c>
      <c r="V164" s="44">
        <f t="shared" si="41"/>
        <v>-12.878652000000001</v>
      </c>
    </row>
    <row r="165" spans="2:22" x14ac:dyDescent="0.25">
      <c r="B165">
        <v>24501640000</v>
      </c>
      <c r="C165">
        <v>-8.5754128000000005</v>
      </c>
      <c r="E165" s="6">
        <f t="shared" si="28"/>
        <v>25.0014</v>
      </c>
      <c r="F165" s="6">
        <f t="shared" si="29"/>
        <v>-8.6941737999999997</v>
      </c>
      <c r="G165" s="44">
        <f t="shared" si="30"/>
        <v>-8.7161750999999992</v>
      </c>
      <c r="H165" s="44">
        <f t="shared" si="31"/>
        <v>-8.9041204</v>
      </c>
      <c r="I165" s="44">
        <f t="shared" si="32"/>
        <v>-9.2743263000000002</v>
      </c>
      <c r="J165" s="44">
        <f t="shared" si="33"/>
        <v>-9.9297438000000007</v>
      </c>
      <c r="K165" s="44">
        <f t="shared" si="34"/>
        <v>0</v>
      </c>
      <c r="M165">
        <v>24501640000</v>
      </c>
      <c r="N165">
        <v>-10.77342</v>
      </c>
      <c r="P165" s="6">
        <f t="shared" si="35"/>
        <v>25.0014</v>
      </c>
      <c r="Q165" s="6">
        <f t="shared" si="36"/>
        <v>-10.760106</v>
      </c>
      <c r="R165" s="44">
        <f t="shared" si="37"/>
        <v>-10.81934</v>
      </c>
      <c r="S165" s="44">
        <f t="shared" si="38"/>
        <v>-11.013654000000001</v>
      </c>
      <c r="T165" s="44">
        <f t="shared" si="39"/>
        <v>-11.338834</v>
      </c>
      <c r="U165" s="44">
        <f t="shared" si="40"/>
        <v>-11.860583</v>
      </c>
      <c r="V165" s="44">
        <f t="shared" si="41"/>
        <v>-12.613039000000001</v>
      </c>
    </row>
    <row r="166" spans="2:22" x14ac:dyDescent="0.25">
      <c r="B166">
        <v>24626580000</v>
      </c>
      <c r="C166">
        <v>-8.5733289999999993</v>
      </c>
      <c r="E166" s="6">
        <f t="shared" si="28"/>
        <v>25.126339999999999</v>
      </c>
      <c r="F166" s="6">
        <f t="shared" si="29"/>
        <v>-8.7571668999999996</v>
      </c>
      <c r="G166" s="44">
        <f t="shared" si="30"/>
        <v>-8.7568502000000006</v>
      </c>
      <c r="H166" s="44">
        <f t="shared" si="31"/>
        <v>-8.9351710999999998</v>
      </c>
      <c r="I166" s="44">
        <f t="shared" si="32"/>
        <v>-9.3051890999999998</v>
      </c>
      <c r="J166" s="44">
        <f t="shared" si="33"/>
        <v>-9.9715556999999997</v>
      </c>
      <c r="K166" s="44">
        <f t="shared" si="34"/>
        <v>0</v>
      </c>
      <c r="M166">
        <v>24626580000</v>
      </c>
      <c r="N166">
        <v>-10.762767</v>
      </c>
      <c r="P166" s="6">
        <f t="shared" si="35"/>
        <v>25.126339999999999</v>
      </c>
      <c r="Q166" s="6">
        <f t="shared" si="36"/>
        <v>-10.765948</v>
      </c>
      <c r="R166" s="44">
        <f t="shared" si="37"/>
        <v>-10.826734999999999</v>
      </c>
      <c r="S166" s="44">
        <f t="shared" si="38"/>
        <v>-11.026206999999999</v>
      </c>
      <c r="T166" s="44">
        <f t="shared" si="39"/>
        <v>-11.361189</v>
      </c>
      <c r="U166" s="44">
        <f t="shared" si="40"/>
        <v>-11.900354</v>
      </c>
      <c r="V166" s="44">
        <f t="shared" si="41"/>
        <v>-12.926995</v>
      </c>
    </row>
    <row r="167" spans="2:22" x14ac:dyDescent="0.25">
      <c r="B167">
        <v>24751520000</v>
      </c>
      <c r="C167">
        <v>-8.6006584000000004</v>
      </c>
      <c r="E167" s="6">
        <f t="shared" si="28"/>
        <v>25.251280000000001</v>
      </c>
      <c r="F167" s="6">
        <f t="shared" si="29"/>
        <v>-8.8349799999999998</v>
      </c>
      <c r="G167" s="44">
        <f t="shared" si="30"/>
        <v>-8.7999430000000007</v>
      </c>
      <c r="H167" s="44">
        <f t="shared" si="31"/>
        <v>-8.9568957999999999</v>
      </c>
      <c r="I167" s="44">
        <f t="shared" si="32"/>
        <v>-9.3124293999999992</v>
      </c>
      <c r="J167" s="44">
        <f t="shared" si="33"/>
        <v>-9.9665593999999995</v>
      </c>
      <c r="K167" s="44">
        <f t="shared" si="34"/>
        <v>0</v>
      </c>
      <c r="M167">
        <v>24751520000</v>
      </c>
      <c r="N167">
        <v>-10.761699</v>
      </c>
      <c r="P167" s="6">
        <f t="shared" si="35"/>
        <v>25.251280000000001</v>
      </c>
      <c r="Q167" s="6">
        <f t="shared" si="36"/>
        <v>-10.770739000000001</v>
      </c>
      <c r="R167" s="44">
        <f t="shared" si="37"/>
        <v>-10.820058</v>
      </c>
      <c r="S167" s="44">
        <f t="shared" si="38"/>
        <v>-11.013496</v>
      </c>
      <c r="T167" s="44">
        <f t="shared" si="39"/>
        <v>-11.344306</v>
      </c>
      <c r="U167" s="44">
        <f t="shared" si="40"/>
        <v>-11.876951</v>
      </c>
      <c r="V167" s="44">
        <f t="shared" si="41"/>
        <v>-12.878125000000001</v>
      </c>
    </row>
    <row r="168" spans="2:22" x14ac:dyDescent="0.25">
      <c r="B168">
        <v>24876460000</v>
      </c>
      <c r="C168">
        <v>-8.6395625999999996</v>
      </c>
      <c r="E168" s="6">
        <f t="shared" si="28"/>
        <v>25.37622</v>
      </c>
      <c r="F168" s="6">
        <f t="shared" si="29"/>
        <v>-8.9049416000000008</v>
      </c>
      <c r="G168" s="44">
        <f t="shared" si="30"/>
        <v>-8.8530482999999993</v>
      </c>
      <c r="H168" s="44">
        <f t="shared" si="31"/>
        <v>-9.0006837999999991</v>
      </c>
      <c r="I168" s="44">
        <f t="shared" si="32"/>
        <v>-9.3529453</v>
      </c>
      <c r="J168" s="44">
        <f t="shared" si="33"/>
        <v>-10.011291999999999</v>
      </c>
      <c r="K168" s="44">
        <f t="shared" si="34"/>
        <v>0</v>
      </c>
      <c r="M168">
        <v>24876460000</v>
      </c>
      <c r="N168">
        <v>-10.760933</v>
      </c>
      <c r="P168" s="6">
        <f t="shared" si="35"/>
        <v>25.37622</v>
      </c>
      <c r="Q168" s="6">
        <f t="shared" si="36"/>
        <v>-10.767291999999999</v>
      </c>
      <c r="R168" s="44">
        <f t="shared" si="37"/>
        <v>-10.816647</v>
      </c>
      <c r="S168" s="44">
        <f t="shared" si="38"/>
        <v>-11.012518999999999</v>
      </c>
      <c r="T168" s="44">
        <f t="shared" si="39"/>
        <v>-11.348148</v>
      </c>
      <c r="U168" s="44">
        <f t="shared" si="40"/>
        <v>-11.887803999999999</v>
      </c>
      <c r="V168" s="44">
        <f t="shared" si="41"/>
        <v>-12.965254</v>
      </c>
    </row>
    <row r="169" spans="2:22" x14ac:dyDescent="0.25">
      <c r="B169">
        <v>25001400000</v>
      </c>
      <c r="C169">
        <v>-8.6941737999999997</v>
      </c>
      <c r="E169" s="6">
        <f t="shared" si="28"/>
        <v>25.501159999999999</v>
      </c>
      <c r="F169" s="6">
        <f t="shared" si="29"/>
        <v>-8.9862517999999998</v>
      </c>
      <c r="G169" s="44">
        <f t="shared" si="30"/>
        <v>-8.9103841999999993</v>
      </c>
      <c r="H169" s="44">
        <f t="shared" si="31"/>
        <v>-9.0397110000000005</v>
      </c>
      <c r="I169" s="44">
        <f t="shared" si="32"/>
        <v>-9.3778056999999997</v>
      </c>
      <c r="J169" s="44">
        <f t="shared" si="33"/>
        <v>-10.022073000000001</v>
      </c>
      <c r="K169" s="44">
        <f t="shared" si="34"/>
        <v>0</v>
      </c>
      <c r="M169">
        <v>25001400000</v>
      </c>
      <c r="N169">
        <v>-10.760106</v>
      </c>
      <c r="P169" s="6">
        <f t="shared" si="35"/>
        <v>25.501159999999999</v>
      </c>
      <c r="Q169" s="6">
        <f t="shared" si="36"/>
        <v>-10.763142</v>
      </c>
      <c r="R169" s="44">
        <f t="shared" si="37"/>
        <v>-10.802614</v>
      </c>
      <c r="S169" s="44">
        <f t="shared" si="38"/>
        <v>-10.992233000000001</v>
      </c>
      <c r="T169" s="44">
        <f t="shared" si="39"/>
        <v>-11.322556000000001</v>
      </c>
      <c r="U169" s="44">
        <f t="shared" si="40"/>
        <v>-11.851622000000001</v>
      </c>
      <c r="V169" s="44">
        <f t="shared" si="41"/>
        <v>-12.684340000000001</v>
      </c>
    </row>
    <row r="170" spans="2:22" x14ac:dyDescent="0.25">
      <c r="B170">
        <v>25126340000</v>
      </c>
      <c r="C170">
        <v>-8.7571668999999996</v>
      </c>
      <c r="E170" s="6">
        <f t="shared" si="28"/>
        <v>25.626100000000001</v>
      </c>
      <c r="F170" s="6">
        <f t="shared" si="29"/>
        <v>-9.0502338000000009</v>
      </c>
      <c r="G170" s="44">
        <f t="shared" si="30"/>
        <v>-8.9759235000000004</v>
      </c>
      <c r="H170" s="44">
        <f t="shared" si="31"/>
        <v>-9.1044520999999996</v>
      </c>
      <c r="I170" s="44">
        <f t="shared" si="32"/>
        <v>-9.4432697000000001</v>
      </c>
      <c r="J170" s="44">
        <f t="shared" si="33"/>
        <v>-10.095452</v>
      </c>
      <c r="K170" s="44">
        <f t="shared" si="34"/>
        <v>0</v>
      </c>
      <c r="M170">
        <v>25126340000</v>
      </c>
      <c r="N170">
        <v>-10.765948</v>
      </c>
      <c r="P170" s="6">
        <f t="shared" si="35"/>
        <v>25.626100000000001</v>
      </c>
      <c r="Q170" s="6">
        <f t="shared" si="36"/>
        <v>-10.757792</v>
      </c>
      <c r="R170" s="44">
        <f t="shared" si="37"/>
        <v>-10.799341999999999</v>
      </c>
      <c r="S170" s="44">
        <f t="shared" si="38"/>
        <v>-10.990595000000001</v>
      </c>
      <c r="T170" s="44">
        <f t="shared" si="39"/>
        <v>-11.323384000000001</v>
      </c>
      <c r="U170" s="44">
        <f t="shared" si="40"/>
        <v>-11.855733000000001</v>
      </c>
      <c r="V170" s="44">
        <f t="shared" si="41"/>
        <v>-12.747775000000001</v>
      </c>
    </row>
    <row r="171" spans="2:22" x14ac:dyDescent="0.25">
      <c r="B171">
        <v>25251280000</v>
      </c>
      <c r="C171">
        <v>-8.8349799999999998</v>
      </c>
      <c r="E171" s="6">
        <f t="shared" si="28"/>
        <v>25.75104</v>
      </c>
      <c r="F171" s="6">
        <f t="shared" si="29"/>
        <v>-9.1257543999999999</v>
      </c>
      <c r="G171" s="44">
        <f t="shared" si="30"/>
        <v>-9.0447568999999994</v>
      </c>
      <c r="H171" s="44">
        <f t="shared" si="31"/>
        <v>-9.1658916000000001</v>
      </c>
      <c r="I171" s="44">
        <f t="shared" si="32"/>
        <v>-9.4990158000000005</v>
      </c>
      <c r="J171" s="44">
        <f t="shared" si="33"/>
        <v>-10.150613</v>
      </c>
      <c r="K171" s="44">
        <f t="shared" si="34"/>
        <v>0</v>
      </c>
      <c r="M171">
        <v>25251280000</v>
      </c>
      <c r="N171">
        <v>-10.770739000000001</v>
      </c>
      <c r="P171" s="6">
        <f t="shared" si="35"/>
        <v>25.75104</v>
      </c>
      <c r="Q171" s="6">
        <f t="shared" si="36"/>
        <v>-10.751768</v>
      </c>
      <c r="R171" s="44">
        <f t="shared" si="37"/>
        <v>-10.786591</v>
      </c>
      <c r="S171" s="44">
        <f t="shared" si="38"/>
        <v>-10.972993000000001</v>
      </c>
      <c r="T171" s="44">
        <f t="shared" si="39"/>
        <v>-11.299852</v>
      </c>
      <c r="U171" s="44">
        <f t="shared" si="40"/>
        <v>-11.820862</v>
      </c>
      <c r="V171" s="44">
        <f t="shared" si="41"/>
        <v>-12.642106</v>
      </c>
    </row>
    <row r="172" spans="2:22" x14ac:dyDescent="0.25">
      <c r="B172">
        <v>25376220000</v>
      </c>
      <c r="C172">
        <v>-8.9049416000000008</v>
      </c>
      <c r="E172" s="6">
        <f t="shared" si="28"/>
        <v>25.875979999999998</v>
      </c>
      <c r="F172" s="6">
        <f t="shared" si="29"/>
        <v>-9.1885414000000001</v>
      </c>
      <c r="G172" s="44">
        <f t="shared" si="30"/>
        <v>-9.1167754999999993</v>
      </c>
      <c r="H172" s="44">
        <f t="shared" si="31"/>
        <v>-9.2426043</v>
      </c>
      <c r="I172" s="44">
        <f t="shared" si="32"/>
        <v>-9.5780153000000006</v>
      </c>
      <c r="J172" s="44">
        <f t="shared" si="33"/>
        <v>-10.234284000000001</v>
      </c>
      <c r="K172" s="44">
        <f t="shared" si="34"/>
        <v>0</v>
      </c>
      <c r="M172">
        <v>25376220000</v>
      </c>
      <c r="N172">
        <v>-10.767291999999999</v>
      </c>
      <c r="P172" s="6">
        <f t="shared" si="35"/>
        <v>25.875979999999998</v>
      </c>
      <c r="Q172" s="6">
        <f t="shared" si="36"/>
        <v>-10.742796999999999</v>
      </c>
      <c r="R172" s="44">
        <f t="shared" si="37"/>
        <v>-10.784267</v>
      </c>
      <c r="S172" s="44">
        <f t="shared" si="38"/>
        <v>-10.974171</v>
      </c>
      <c r="T172" s="44">
        <f t="shared" si="39"/>
        <v>-11.299986000000001</v>
      </c>
      <c r="U172" s="44">
        <f t="shared" si="40"/>
        <v>-11.816521</v>
      </c>
      <c r="V172" s="44">
        <f t="shared" si="41"/>
        <v>-12.963304000000001</v>
      </c>
    </row>
    <row r="173" spans="2:22" x14ac:dyDescent="0.25">
      <c r="B173">
        <v>25501160000</v>
      </c>
      <c r="C173">
        <v>-8.9862517999999998</v>
      </c>
      <c r="E173" s="6">
        <f t="shared" si="28"/>
        <v>26.000920000000001</v>
      </c>
      <c r="F173" s="6">
        <f t="shared" si="29"/>
        <v>-9.2674313000000001</v>
      </c>
      <c r="G173" s="44">
        <f t="shared" si="30"/>
        <v>-9.1971588000000004</v>
      </c>
      <c r="H173" s="44">
        <f t="shared" si="31"/>
        <v>-9.3234186000000001</v>
      </c>
      <c r="I173" s="44">
        <f t="shared" si="32"/>
        <v>-9.6593418</v>
      </c>
      <c r="J173" s="44">
        <f t="shared" si="33"/>
        <v>-10.323829</v>
      </c>
      <c r="K173" s="44">
        <f t="shared" si="34"/>
        <v>0</v>
      </c>
      <c r="M173">
        <v>25501160000</v>
      </c>
      <c r="N173">
        <v>-10.763142</v>
      </c>
      <c r="P173" s="6">
        <f t="shared" si="35"/>
        <v>26.000920000000001</v>
      </c>
      <c r="Q173" s="6">
        <f t="shared" si="36"/>
        <v>-10.740213000000001</v>
      </c>
      <c r="R173" s="44">
        <f t="shared" si="37"/>
        <v>-10.782002</v>
      </c>
      <c r="S173" s="44">
        <f t="shared" si="38"/>
        <v>-10.970491000000001</v>
      </c>
      <c r="T173" s="44">
        <f t="shared" si="39"/>
        <v>-11.289624999999999</v>
      </c>
      <c r="U173" s="44">
        <f t="shared" si="40"/>
        <v>-11.796635999999999</v>
      </c>
      <c r="V173" s="44">
        <f t="shared" si="41"/>
        <v>-12.707862</v>
      </c>
    </row>
    <row r="174" spans="2:22" x14ac:dyDescent="0.25">
      <c r="B174">
        <v>25626100000</v>
      </c>
      <c r="C174">
        <v>-9.0502338000000009</v>
      </c>
      <c r="E174" s="6">
        <f t="shared" si="28"/>
        <v>26.125859999999999</v>
      </c>
      <c r="F174" s="6">
        <f t="shared" si="29"/>
        <v>-9.3446054000000007</v>
      </c>
      <c r="G174" s="44">
        <f t="shared" si="30"/>
        <v>-9.2788467000000008</v>
      </c>
      <c r="H174" s="44">
        <f t="shared" si="31"/>
        <v>-9.4092406999999998</v>
      </c>
      <c r="I174" s="44">
        <f t="shared" si="32"/>
        <v>-9.7471522999999998</v>
      </c>
      <c r="J174" s="44">
        <f t="shared" si="33"/>
        <v>-10.418568</v>
      </c>
      <c r="K174" s="44">
        <f t="shared" si="34"/>
        <v>0</v>
      </c>
      <c r="M174">
        <v>25626100000</v>
      </c>
      <c r="N174">
        <v>-10.757792</v>
      </c>
      <c r="P174" s="6">
        <f t="shared" si="35"/>
        <v>26.125859999999999</v>
      </c>
      <c r="Q174" s="6">
        <f t="shared" si="36"/>
        <v>-10.736632</v>
      </c>
      <c r="R174" s="44">
        <f t="shared" si="37"/>
        <v>-10.784227</v>
      </c>
      <c r="S174" s="44">
        <f t="shared" si="38"/>
        <v>-10.972667</v>
      </c>
      <c r="T174" s="44">
        <f t="shared" si="39"/>
        <v>-11.285992</v>
      </c>
      <c r="U174" s="44">
        <f t="shared" si="40"/>
        <v>-11.784632999999999</v>
      </c>
      <c r="V174" s="44">
        <f t="shared" si="41"/>
        <v>-12.641795999999999</v>
      </c>
    </row>
    <row r="175" spans="2:22" x14ac:dyDescent="0.25">
      <c r="B175">
        <v>25751040000</v>
      </c>
      <c r="C175">
        <v>-9.1257543999999999</v>
      </c>
      <c r="E175" s="6">
        <f t="shared" si="28"/>
        <v>26.250800000000002</v>
      </c>
      <c r="F175" s="6">
        <f t="shared" si="29"/>
        <v>-9.4435654000000007</v>
      </c>
      <c r="G175" s="44">
        <f t="shared" si="30"/>
        <v>-9.3708372000000004</v>
      </c>
      <c r="H175" s="44">
        <f t="shared" si="31"/>
        <v>-9.4987639999999995</v>
      </c>
      <c r="I175" s="44">
        <f t="shared" si="32"/>
        <v>-9.8350019</v>
      </c>
      <c r="J175" s="44">
        <f t="shared" si="33"/>
        <v>-10.510809999999999</v>
      </c>
      <c r="K175" s="44">
        <f t="shared" si="34"/>
        <v>0</v>
      </c>
      <c r="M175">
        <v>25751040000</v>
      </c>
      <c r="N175">
        <v>-10.751768</v>
      </c>
      <c r="P175" s="6">
        <f t="shared" si="35"/>
        <v>26.250800000000002</v>
      </c>
      <c r="Q175" s="6">
        <f t="shared" si="36"/>
        <v>-10.744581</v>
      </c>
      <c r="R175" s="44">
        <f t="shared" si="37"/>
        <v>-10.788842000000001</v>
      </c>
      <c r="S175" s="44">
        <f t="shared" si="38"/>
        <v>-10.971469000000001</v>
      </c>
      <c r="T175" s="44">
        <f t="shared" si="39"/>
        <v>-11.273401</v>
      </c>
      <c r="U175" s="44">
        <f t="shared" si="40"/>
        <v>-11.755561999999999</v>
      </c>
      <c r="V175" s="44">
        <f t="shared" si="41"/>
        <v>-12.579439000000001</v>
      </c>
    </row>
    <row r="176" spans="2:22" x14ac:dyDescent="0.25">
      <c r="B176">
        <v>25875980000</v>
      </c>
      <c r="C176">
        <v>-9.1885414000000001</v>
      </c>
      <c r="E176" s="6">
        <f t="shared" si="28"/>
        <v>26.37574</v>
      </c>
      <c r="F176" s="6">
        <f t="shared" si="29"/>
        <v>-9.5548362999999998</v>
      </c>
      <c r="G176" s="44">
        <f t="shared" si="30"/>
        <v>-9.4824141999999991</v>
      </c>
      <c r="H176" s="44">
        <f t="shared" si="31"/>
        <v>-9.6123247000000003</v>
      </c>
      <c r="I176" s="44">
        <f t="shared" si="32"/>
        <v>-9.9514332000000003</v>
      </c>
      <c r="J176" s="44">
        <f t="shared" si="33"/>
        <v>-10.639422</v>
      </c>
      <c r="K176" s="44">
        <f t="shared" si="34"/>
        <v>0</v>
      </c>
      <c r="M176">
        <v>25875980000</v>
      </c>
      <c r="N176">
        <v>-10.742796999999999</v>
      </c>
      <c r="P176" s="6">
        <f t="shared" si="35"/>
        <v>26.37574</v>
      </c>
      <c r="Q176" s="6">
        <f t="shared" si="36"/>
        <v>-10.758162</v>
      </c>
      <c r="R176" s="44">
        <f t="shared" si="37"/>
        <v>-10.807871</v>
      </c>
      <c r="S176" s="44">
        <f t="shared" si="38"/>
        <v>-10.988588</v>
      </c>
      <c r="T176" s="44">
        <f t="shared" si="39"/>
        <v>-11.283367</v>
      </c>
      <c r="U176" s="44">
        <f t="shared" si="40"/>
        <v>-11.758076000000001</v>
      </c>
      <c r="V176" s="44">
        <f t="shared" si="41"/>
        <v>-12.529658</v>
      </c>
    </row>
    <row r="177" spans="2:22" x14ac:dyDescent="0.25">
      <c r="B177">
        <v>26000920000</v>
      </c>
      <c r="C177">
        <v>-9.2674313000000001</v>
      </c>
      <c r="E177" s="6">
        <f t="shared" si="28"/>
        <v>26.500679999999999</v>
      </c>
      <c r="F177" s="6">
        <f t="shared" si="29"/>
        <v>-9.6866026000000005</v>
      </c>
      <c r="G177" s="44">
        <f t="shared" si="30"/>
        <v>-9.6024846999999998</v>
      </c>
      <c r="H177" s="44">
        <f t="shared" si="31"/>
        <v>-9.7286234</v>
      </c>
      <c r="I177" s="44">
        <f t="shared" si="32"/>
        <v>-10.069527000000001</v>
      </c>
      <c r="J177" s="44">
        <f t="shared" si="33"/>
        <v>-10.777779000000001</v>
      </c>
      <c r="K177" s="44">
        <f t="shared" si="34"/>
        <v>0</v>
      </c>
      <c r="M177">
        <v>26000920000</v>
      </c>
      <c r="N177">
        <v>-10.740213000000001</v>
      </c>
      <c r="P177" s="6">
        <f t="shared" si="35"/>
        <v>26.500679999999999</v>
      </c>
      <c r="Q177" s="6">
        <f t="shared" si="36"/>
        <v>-10.776073</v>
      </c>
      <c r="R177" s="44">
        <f t="shared" si="37"/>
        <v>-10.821607999999999</v>
      </c>
      <c r="S177" s="44">
        <f t="shared" si="38"/>
        <v>-10.996230000000001</v>
      </c>
      <c r="T177" s="44">
        <f t="shared" si="39"/>
        <v>-11.28289</v>
      </c>
      <c r="U177" s="44">
        <f t="shared" si="40"/>
        <v>-11.749955</v>
      </c>
      <c r="V177" s="44">
        <f t="shared" si="41"/>
        <v>-12.688434000000001</v>
      </c>
    </row>
    <row r="178" spans="2:22" x14ac:dyDescent="0.25">
      <c r="B178">
        <v>26125860000</v>
      </c>
      <c r="C178">
        <v>-9.3446054000000007</v>
      </c>
      <c r="E178" s="6">
        <f t="shared" si="28"/>
        <v>26.625620000000001</v>
      </c>
      <c r="F178" s="6">
        <f t="shared" si="29"/>
        <v>-9.8326405999999995</v>
      </c>
      <c r="G178" s="44">
        <f t="shared" si="30"/>
        <v>-9.7269839999999999</v>
      </c>
      <c r="H178" s="44">
        <f t="shared" si="31"/>
        <v>-9.8417940000000002</v>
      </c>
      <c r="I178" s="44">
        <f t="shared" si="32"/>
        <v>-10.178117</v>
      </c>
      <c r="J178" s="44">
        <f t="shared" si="33"/>
        <v>-10.893889</v>
      </c>
      <c r="K178" s="44">
        <f t="shared" si="34"/>
        <v>0</v>
      </c>
      <c r="M178">
        <v>26125860000</v>
      </c>
      <c r="N178">
        <v>-10.736632</v>
      </c>
      <c r="P178" s="6">
        <f t="shared" si="35"/>
        <v>26.625620000000001</v>
      </c>
      <c r="Q178" s="6">
        <f t="shared" si="36"/>
        <v>-10.795795</v>
      </c>
      <c r="R178" s="44">
        <f t="shared" si="37"/>
        <v>-10.837918999999999</v>
      </c>
      <c r="S178" s="44">
        <f t="shared" si="38"/>
        <v>-11.004472</v>
      </c>
      <c r="T178" s="44">
        <f t="shared" si="39"/>
        <v>-11.282700999999999</v>
      </c>
      <c r="U178" s="44">
        <f t="shared" si="40"/>
        <v>-11.739338999999999</v>
      </c>
      <c r="V178" s="44">
        <f t="shared" si="41"/>
        <v>-12.691837</v>
      </c>
    </row>
    <row r="179" spans="2:22" x14ac:dyDescent="0.25">
      <c r="B179">
        <v>26250800000</v>
      </c>
      <c r="C179">
        <v>-9.4435654000000007</v>
      </c>
      <c r="E179" s="6">
        <f t="shared" si="28"/>
        <v>26.75056</v>
      </c>
      <c r="F179" s="6">
        <f t="shared" si="29"/>
        <v>-9.9968652999999996</v>
      </c>
      <c r="G179" s="44">
        <f t="shared" si="30"/>
        <v>-9.8564520000000009</v>
      </c>
      <c r="H179" s="44">
        <f t="shared" si="31"/>
        <v>-9.9527864000000008</v>
      </c>
      <c r="I179" s="44">
        <f t="shared" si="32"/>
        <v>-10.281857</v>
      </c>
      <c r="J179" s="44">
        <f t="shared" si="33"/>
        <v>-11.006162</v>
      </c>
      <c r="K179" s="44">
        <f t="shared" si="34"/>
        <v>0</v>
      </c>
      <c r="M179">
        <v>26250800000</v>
      </c>
      <c r="N179">
        <v>-10.744581</v>
      </c>
      <c r="P179" s="6">
        <f t="shared" si="35"/>
        <v>26.75056</v>
      </c>
      <c r="Q179" s="6">
        <f t="shared" si="36"/>
        <v>-10.814784</v>
      </c>
      <c r="R179" s="44">
        <f t="shared" si="37"/>
        <v>-10.84817</v>
      </c>
      <c r="S179" s="44">
        <f t="shared" si="38"/>
        <v>-11.005338</v>
      </c>
      <c r="T179" s="44">
        <f t="shared" si="39"/>
        <v>-11.273717</v>
      </c>
      <c r="U179" s="44">
        <f t="shared" si="40"/>
        <v>-11.721169</v>
      </c>
      <c r="V179" s="44">
        <f t="shared" si="41"/>
        <v>-12.591391</v>
      </c>
    </row>
    <row r="180" spans="2:22" x14ac:dyDescent="0.25">
      <c r="B180">
        <v>26375740000</v>
      </c>
      <c r="C180">
        <v>-9.5548362999999998</v>
      </c>
      <c r="E180" s="6">
        <f t="shared" si="28"/>
        <v>26.875499999999999</v>
      </c>
      <c r="F180" s="6">
        <f t="shared" si="29"/>
        <v>-10.156866000000001</v>
      </c>
      <c r="G180" s="44">
        <f t="shared" si="30"/>
        <v>-9.9792871000000005</v>
      </c>
      <c r="H180" s="44">
        <f t="shared" si="31"/>
        <v>-10.057566</v>
      </c>
      <c r="I180" s="44">
        <f t="shared" si="32"/>
        <v>-10.379163</v>
      </c>
      <c r="J180" s="44">
        <f t="shared" si="33"/>
        <v>-11.113637000000001</v>
      </c>
      <c r="K180" s="44">
        <f t="shared" si="34"/>
        <v>0</v>
      </c>
      <c r="M180">
        <v>26375740000</v>
      </c>
      <c r="N180">
        <v>-10.758162</v>
      </c>
      <c r="P180" s="6">
        <f t="shared" si="35"/>
        <v>26.875499999999999</v>
      </c>
      <c r="Q180" s="6">
        <f t="shared" si="36"/>
        <v>-10.823582</v>
      </c>
      <c r="R180" s="44">
        <f t="shared" si="37"/>
        <v>-10.851008</v>
      </c>
      <c r="S180" s="44">
        <f t="shared" si="38"/>
        <v>-11.000840999999999</v>
      </c>
      <c r="T180" s="44">
        <f t="shared" si="39"/>
        <v>-11.262089</v>
      </c>
      <c r="U180" s="44">
        <f t="shared" si="40"/>
        <v>-11.702488000000001</v>
      </c>
      <c r="V180" s="44">
        <f t="shared" si="41"/>
        <v>-12.481802</v>
      </c>
    </row>
    <row r="181" spans="2:22" x14ac:dyDescent="0.25">
      <c r="B181">
        <v>26500680000</v>
      </c>
      <c r="C181">
        <v>-9.6866026000000005</v>
      </c>
      <c r="E181" s="6">
        <f t="shared" si="28"/>
        <v>27.000440000000001</v>
      </c>
      <c r="F181" s="6">
        <f t="shared" si="29"/>
        <v>-10.323156000000001</v>
      </c>
      <c r="G181" s="44">
        <f t="shared" si="30"/>
        <v>-10.094633</v>
      </c>
      <c r="H181" s="44">
        <f t="shared" si="31"/>
        <v>-10.149566</v>
      </c>
      <c r="I181" s="44">
        <f t="shared" si="32"/>
        <v>-10.460798</v>
      </c>
      <c r="J181" s="44">
        <f t="shared" si="33"/>
        <v>-11.195349</v>
      </c>
      <c r="K181" s="44">
        <f t="shared" si="34"/>
        <v>0</v>
      </c>
      <c r="M181">
        <v>26500680000</v>
      </c>
      <c r="N181">
        <v>-10.776073</v>
      </c>
      <c r="P181" s="6">
        <f t="shared" si="35"/>
        <v>27.000440000000001</v>
      </c>
      <c r="Q181" s="6">
        <f t="shared" si="36"/>
        <v>-10.823971</v>
      </c>
      <c r="R181" s="44">
        <f t="shared" si="37"/>
        <v>-10.843105</v>
      </c>
      <c r="S181" s="44">
        <f t="shared" si="38"/>
        <v>-10.983905999999999</v>
      </c>
      <c r="T181" s="44">
        <f t="shared" si="39"/>
        <v>-11.236863</v>
      </c>
      <c r="U181" s="44">
        <f t="shared" si="40"/>
        <v>-11.664605</v>
      </c>
      <c r="V181" s="44">
        <f t="shared" si="41"/>
        <v>-12.412146999999999</v>
      </c>
    </row>
    <row r="182" spans="2:22" x14ac:dyDescent="0.25">
      <c r="B182">
        <v>26625620000</v>
      </c>
      <c r="C182">
        <v>-9.8326405999999995</v>
      </c>
      <c r="E182" s="6">
        <f t="shared" si="28"/>
        <v>27.12538</v>
      </c>
      <c r="F182" s="6">
        <f t="shared" si="29"/>
        <v>-10.466021</v>
      </c>
      <c r="G182" s="44">
        <f t="shared" si="30"/>
        <v>-10.197182</v>
      </c>
      <c r="H182" s="44">
        <f t="shared" si="31"/>
        <v>-10.234735000000001</v>
      </c>
      <c r="I182" s="44">
        <f t="shared" si="32"/>
        <v>-10.539237999999999</v>
      </c>
      <c r="J182" s="44">
        <f t="shared" si="33"/>
        <v>-11.273092999999999</v>
      </c>
      <c r="K182" s="44">
        <f t="shared" si="34"/>
        <v>0</v>
      </c>
      <c r="M182">
        <v>26625620000</v>
      </c>
      <c r="N182">
        <v>-10.795795</v>
      </c>
      <c r="P182" s="6">
        <f t="shared" si="35"/>
        <v>27.12538</v>
      </c>
      <c r="Q182" s="6">
        <f t="shared" si="36"/>
        <v>-10.817261</v>
      </c>
      <c r="R182" s="44">
        <f t="shared" si="37"/>
        <v>-10.834091000000001</v>
      </c>
      <c r="S182" s="44">
        <f t="shared" si="38"/>
        <v>-10.972063</v>
      </c>
      <c r="T182" s="44">
        <f t="shared" si="39"/>
        <v>-11.220867999999999</v>
      </c>
      <c r="U182" s="44">
        <f t="shared" si="40"/>
        <v>-11.644429000000001</v>
      </c>
      <c r="V182" s="44">
        <f t="shared" si="41"/>
        <v>-12.580216</v>
      </c>
    </row>
    <row r="183" spans="2:22" x14ac:dyDescent="0.25">
      <c r="B183">
        <v>26750560000</v>
      </c>
      <c r="C183">
        <v>-9.9968652999999996</v>
      </c>
      <c r="E183" s="6">
        <f t="shared" si="28"/>
        <v>27.250319999999999</v>
      </c>
      <c r="F183" s="6">
        <f t="shared" si="29"/>
        <v>-10.582046999999999</v>
      </c>
      <c r="G183" s="44">
        <f t="shared" si="30"/>
        <v>-10.282069</v>
      </c>
      <c r="H183" s="44">
        <f t="shared" si="31"/>
        <v>-10.307516</v>
      </c>
      <c r="I183" s="44">
        <f t="shared" si="32"/>
        <v>-10.610747999999999</v>
      </c>
      <c r="J183" s="44">
        <f t="shared" si="33"/>
        <v>-11.354846999999999</v>
      </c>
      <c r="K183" s="44">
        <f t="shared" si="34"/>
        <v>0</v>
      </c>
      <c r="M183">
        <v>26750560000</v>
      </c>
      <c r="N183">
        <v>-10.814784</v>
      </c>
      <c r="P183" s="6">
        <f t="shared" si="35"/>
        <v>27.250319999999999</v>
      </c>
      <c r="Q183" s="6">
        <f t="shared" si="36"/>
        <v>-10.798477999999999</v>
      </c>
      <c r="R183" s="44">
        <f t="shared" si="37"/>
        <v>-10.81447</v>
      </c>
      <c r="S183" s="44">
        <f t="shared" si="38"/>
        <v>-10.952379000000001</v>
      </c>
      <c r="T183" s="44">
        <f t="shared" si="39"/>
        <v>-11.199539</v>
      </c>
      <c r="U183" s="44">
        <f t="shared" si="40"/>
        <v>-11.622348000000001</v>
      </c>
      <c r="V183" s="44">
        <f t="shared" si="41"/>
        <v>-12.418768999999999</v>
      </c>
    </row>
    <row r="184" spans="2:22" x14ac:dyDescent="0.25">
      <c r="B184">
        <v>26875500000</v>
      </c>
      <c r="C184">
        <v>-10.156866000000001</v>
      </c>
      <c r="E184" s="6">
        <f t="shared" si="28"/>
        <v>27.375260000000001</v>
      </c>
      <c r="F184" s="6">
        <f t="shared" si="29"/>
        <v>-10.671908999999999</v>
      </c>
      <c r="G184" s="44">
        <f t="shared" si="30"/>
        <v>-10.354839</v>
      </c>
      <c r="H184" s="44">
        <f t="shared" si="31"/>
        <v>-10.374351000000001</v>
      </c>
      <c r="I184" s="44">
        <f t="shared" si="32"/>
        <v>-10.679589999999999</v>
      </c>
      <c r="J184" s="44">
        <f t="shared" si="33"/>
        <v>-11.436645</v>
      </c>
      <c r="K184" s="44">
        <f t="shared" si="34"/>
        <v>0</v>
      </c>
      <c r="M184">
        <v>26875500000</v>
      </c>
      <c r="N184">
        <v>-10.823582</v>
      </c>
      <c r="P184" s="6">
        <f t="shared" si="35"/>
        <v>27.375260000000001</v>
      </c>
      <c r="Q184" s="6">
        <f t="shared" si="36"/>
        <v>-10.776033</v>
      </c>
      <c r="R184" s="44">
        <f t="shared" si="37"/>
        <v>-10.792725000000001</v>
      </c>
      <c r="S184" s="44">
        <f t="shared" si="38"/>
        <v>-10.930429</v>
      </c>
      <c r="T184" s="44">
        <f t="shared" si="39"/>
        <v>-11.176881</v>
      </c>
      <c r="U184" s="44">
        <f t="shared" si="40"/>
        <v>-11.601096999999999</v>
      </c>
      <c r="V184" s="44">
        <f t="shared" si="41"/>
        <v>-12.466343999999999</v>
      </c>
    </row>
    <row r="185" spans="2:22" x14ac:dyDescent="0.25">
      <c r="B185">
        <v>27000440000</v>
      </c>
      <c r="C185">
        <v>-10.323156000000001</v>
      </c>
      <c r="E185" s="6">
        <f t="shared" si="28"/>
        <v>27.5002</v>
      </c>
      <c r="F185" s="6">
        <f t="shared" si="29"/>
        <v>-10.756441000000001</v>
      </c>
      <c r="G185" s="44">
        <f t="shared" si="30"/>
        <v>-10.422727</v>
      </c>
      <c r="H185" s="44">
        <f t="shared" si="31"/>
        <v>-10.430344</v>
      </c>
      <c r="I185" s="44">
        <f t="shared" si="32"/>
        <v>-10.731197999999999</v>
      </c>
      <c r="J185" s="44">
        <f t="shared" si="33"/>
        <v>-11.476387000000001</v>
      </c>
      <c r="K185" s="44">
        <f t="shared" si="34"/>
        <v>0</v>
      </c>
      <c r="M185">
        <v>27000440000</v>
      </c>
      <c r="N185">
        <v>-10.823971</v>
      </c>
      <c r="P185" s="6">
        <f t="shared" si="35"/>
        <v>27.5002</v>
      </c>
      <c r="Q185" s="6">
        <f t="shared" si="36"/>
        <v>-10.758419</v>
      </c>
      <c r="R185" s="44">
        <f t="shared" si="37"/>
        <v>-10.771853</v>
      </c>
      <c r="S185" s="44">
        <f t="shared" si="38"/>
        <v>-10.903339000000001</v>
      </c>
      <c r="T185" s="44">
        <f t="shared" si="39"/>
        <v>-11.143492</v>
      </c>
      <c r="U185" s="44">
        <f t="shared" si="40"/>
        <v>-11.556732999999999</v>
      </c>
      <c r="V185" s="44">
        <f t="shared" si="41"/>
        <v>-12.375260000000001</v>
      </c>
    </row>
    <row r="186" spans="2:22" x14ac:dyDescent="0.25">
      <c r="B186">
        <v>27125380000</v>
      </c>
      <c r="C186">
        <v>-10.466021</v>
      </c>
      <c r="E186" s="6">
        <f t="shared" si="28"/>
        <v>27.625139999999998</v>
      </c>
      <c r="F186" s="6">
        <f t="shared" si="29"/>
        <v>-10.801603</v>
      </c>
      <c r="G186" s="44">
        <f t="shared" si="30"/>
        <v>-10.480513999999999</v>
      </c>
      <c r="H186" s="44">
        <f t="shared" si="31"/>
        <v>-10.488932999999999</v>
      </c>
      <c r="I186" s="44">
        <f t="shared" si="32"/>
        <v>-10.78701</v>
      </c>
      <c r="J186" s="44">
        <f t="shared" si="33"/>
        <v>-11.516418</v>
      </c>
      <c r="K186" s="44">
        <f t="shared" si="34"/>
        <v>0</v>
      </c>
      <c r="M186">
        <v>27125380000</v>
      </c>
      <c r="N186">
        <v>-10.817261</v>
      </c>
      <c r="P186" s="6">
        <f t="shared" si="35"/>
        <v>27.625139999999998</v>
      </c>
      <c r="Q186" s="6">
        <f t="shared" si="36"/>
        <v>-10.743574000000001</v>
      </c>
      <c r="R186" s="44">
        <f t="shared" si="37"/>
        <v>-10.761578999999999</v>
      </c>
      <c r="S186" s="44">
        <f t="shared" si="38"/>
        <v>-10.892742999999999</v>
      </c>
      <c r="T186" s="44">
        <f t="shared" si="39"/>
        <v>-11.129331000000001</v>
      </c>
      <c r="U186" s="44">
        <f t="shared" si="40"/>
        <v>-11.540552</v>
      </c>
      <c r="V186" s="44">
        <f t="shared" si="41"/>
        <v>-12.339864</v>
      </c>
    </row>
    <row r="187" spans="2:22" x14ac:dyDescent="0.25">
      <c r="B187">
        <v>27250320000</v>
      </c>
      <c r="C187">
        <v>-10.582046999999999</v>
      </c>
      <c r="E187" s="6">
        <f t="shared" si="28"/>
        <v>27.750080000000001</v>
      </c>
      <c r="F187" s="6">
        <f t="shared" si="29"/>
        <v>-10.836558</v>
      </c>
      <c r="G187" s="44">
        <f t="shared" si="30"/>
        <v>-10.534988999999999</v>
      </c>
      <c r="H187" s="44">
        <f t="shared" si="31"/>
        <v>-10.551314</v>
      </c>
      <c r="I187" s="44">
        <f t="shared" si="32"/>
        <v>-10.853629</v>
      </c>
      <c r="J187" s="44">
        <f t="shared" si="33"/>
        <v>-11.58318</v>
      </c>
      <c r="K187" s="44">
        <f t="shared" si="34"/>
        <v>0</v>
      </c>
      <c r="M187">
        <v>27250320000</v>
      </c>
      <c r="N187">
        <v>-10.798477999999999</v>
      </c>
      <c r="P187" s="6">
        <f t="shared" si="35"/>
        <v>27.750080000000001</v>
      </c>
      <c r="Q187" s="6">
        <f t="shared" si="36"/>
        <v>-10.739578</v>
      </c>
      <c r="R187" s="44">
        <f t="shared" si="37"/>
        <v>-10.757151</v>
      </c>
      <c r="S187" s="44">
        <f t="shared" si="38"/>
        <v>-10.884945</v>
      </c>
      <c r="T187" s="44">
        <f t="shared" si="39"/>
        <v>-11.117191999999999</v>
      </c>
      <c r="U187" s="44">
        <f t="shared" si="40"/>
        <v>-11.52505</v>
      </c>
      <c r="V187" s="44">
        <f t="shared" si="41"/>
        <v>-12.228609000000001</v>
      </c>
    </row>
    <row r="188" spans="2:22" x14ac:dyDescent="0.25">
      <c r="B188">
        <v>27375260000</v>
      </c>
      <c r="C188">
        <v>-10.671908999999999</v>
      </c>
      <c r="E188" s="6">
        <f t="shared" si="28"/>
        <v>27.875019999999999</v>
      </c>
      <c r="F188" s="6">
        <f t="shared" si="29"/>
        <v>-10.880229999999999</v>
      </c>
      <c r="G188" s="44">
        <f t="shared" si="30"/>
        <v>-10.598736000000001</v>
      </c>
      <c r="H188" s="44">
        <f t="shared" si="31"/>
        <v>-10.616</v>
      </c>
      <c r="I188" s="44">
        <f t="shared" si="32"/>
        <v>-10.910212</v>
      </c>
      <c r="J188" s="44">
        <f t="shared" si="33"/>
        <v>-11.609242999999999</v>
      </c>
      <c r="K188" s="44">
        <f t="shared" si="34"/>
        <v>0</v>
      </c>
      <c r="M188">
        <v>27375260000</v>
      </c>
      <c r="N188">
        <v>-10.776033</v>
      </c>
      <c r="P188" s="6">
        <f t="shared" si="35"/>
        <v>27.875019999999999</v>
      </c>
      <c r="Q188" s="6">
        <f t="shared" si="36"/>
        <v>-10.747514000000001</v>
      </c>
      <c r="R188" s="44">
        <f t="shared" si="37"/>
        <v>-10.765542999999999</v>
      </c>
      <c r="S188" s="44">
        <f t="shared" si="38"/>
        <v>-10.888572999999999</v>
      </c>
      <c r="T188" s="44">
        <f t="shared" si="39"/>
        <v>-11.112693999999999</v>
      </c>
      <c r="U188" s="44">
        <f t="shared" si="40"/>
        <v>-11.511070999999999</v>
      </c>
      <c r="V188" s="44">
        <f t="shared" si="41"/>
        <v>-12.314588000000001</v>
      </c>
    </row>
    <row r="189" spans="2:22" x14ac:dyDescent="0.25">
      <c r="B189">
        <v>27500200000</v>
      </c>
      <c r="C189">
        <v>-10.756441000000001</v>
      </c>
      <c r="E189" s="6">
        <f t="shared" si="28"/>
        <v>27.999960000000002</v>
      </c>
      <c r="F189" s="6">
        <f t="shared" si="29"/>
        <v>-10.924647</v>
      </c>
      <c r="G189" s="44">
        <f t="shared" si="30"/>
        <v>-10.667024</v>
      </c>
      <c r="H189" s="44">
        <f t="shared" si="31"/>
        <v>-10.685548000000001</v>
      </c>
      <c r="I189" s="44">
        <f t="shared" si="32"/>
        <v>-10.968329000000001</v>
      </c>
      <c r="J189" s="44">
        <f t="shared" si="33"/>
        <v>-11.627890000000001</v>
      </c>
      <c r="K189" s="44">
        <f t="shared" si="34"/>
        <v>0</v>
      </c>
      <c r="M189">
        <v>27500200000</v>
      </c>
      <c r="N189">
        <v>-10.758419</v>
      </c>
      <c r="P189" s="6">
        <f t="shared" si="35"/>
        <v>27.999960000000002</v>
      </c>
      <c r="Q189" s="6">
        <f t="shared" si="36"/>
        <v>-10.767269000000001</v>
      </c>
      <c r="R189" s="44">
        <f t="shared" si="37"/>
        <v>-10.787174</v>
      </c>
      <c r="S189" s="44">
        <f t="shared" si="38"/>
        <v>-10.906021000000001</v>
      </c>
      <c r="T189" s="44">
        <f t="shared" si="39"/>
        <v>-11.125014999999999</v>
      </c>
      <c r="U189" s="44">
        <f t="shared" si="40"/>
        <v>-11.515369</v>
      </c>
      <c r="V189" s="44">
        <f t="shared" si="41"/>
        <v>-12.346385</v>
      </c>
    </row>
    <row r="190" spans="2:22" x14ac:dyDescent="0.25">
      <c r="B190">
        <v>27625140000</v>
      </c>
      <c r="C190">
        <v>-10.801603</v>
      </c>
      <c r="E190" s="6">
        <f t="shared" si="28"/>
        <v>28.1249</v>
      </c>
      <c r="F190" s="6">
        <f t="shared" si="29"/>
        <v>-10.968119</v>
      </c>
      <c r="G190" s="44">
        <f t="shared" si="30"/>
        <v>-10.740755</v>
      </c>
      <c r="H190" s="44">
        <f t="shared" si="31"/>
        <v>-10.767963</v>
      </c>
      <c r="I190" s="44">
        <f t="shared" si="32"/>
        <v>-11.04571</v>
      </c>
      <c r="J190" s="44">
        <f t="shared" si="33"/>
        <v>-11.682613999999999</v>
      </c>
      <c r="K190" s="44">
        <f t="shared" si="34"/>
        <v>0</v>
      </c>
      <c r="M190">
        <v>27625140000</v>
      </c>
      <c r="N190">
        <v>-10.743574000000001</v>
      </c>
      <c r="P190" s="6">
        <f t="shared" si="35"/>
        <v>28.1249</v>
      </c>
      <c r="Q190" s="6">
        <f t="shared" si="36"/>
        <v>-10.799241</v>
      </c>
      <c r="R190" s="44">
        <f t="shared" si="37"/>
        <v>-10.821026</v>
      </c>
      <c r="S190" s="44">
        <f t="shared" si="38"/>
        <v>-10.937764</v>
      </c>
      <c r="T190" s="44">
        <f t="shared" si="39"/>
        <v>-11.154192999999999</v>
      </c>
      <c r="U190" s="44">
        <f t="shared" si="40"/>
        <v>-11.547117999999999</v>
      </c>
      <c r="V190" s="44">
        <f t="shared" si="41"/>
        <v>-12.179873000000001</v>
      </c>
    </row>
    <row r="191" spans="2:22" x14ac:dyDescent="0.25">
      <c r="B191">
        <v>27750080000</v>
      </c>
      <c r="C191">
        <v>-10.836558</v>
      </c>
      <c r="E191" s="6">
        <f t="shared" si="28"/>
        <v>28.249839999999999</v>
      </c>
      <c r="F191" s="6">
        <f t="shared" si="29"/>
        <v>-11.033222</v>
      </c>
      <c r="G191" s="44">
        <f t="shared" si="30"/>
        <v>-10.826592</v>
      </c>
      <c r="H191" s="44">
        <f t="shared" si="31"/>
        <v>-10.860795</v>
      </c>
      <c r="I191" s="44">
        <f t="shared" si="32"/>
        <v>-11.136995000000001</v>
      </c>
      <c r="J191" s="44">
        <f t="shared" si="33"/>
        <v>-11.766375999999999</v>
      </c>
      <c r="K191" s="44">
        <f t="shared" si="34"/>
        <v>0</v>
      </c>
      <c r="M191">
        <v>27750080000</v>
      </c>
      <c r="N191">
        <v>-10.739578</v>
      </c>
      <c r="P191" s="6">
        <f t="shared" si="35"/>
        <v>28.249839999999999</v>
      </c>
      <c r="Q191" s="6">
        <f t="shared" si="36"/>
        <v>-10.849303000000001</v>
      </c>
      <c r="R191" s="44">
        <f t="shared" si="37"/>
        <v>-10.865220000000001</v>
      </c>
      <c r="S191" s="44">
        <f t="shared" si="38"/>
        <v>-10.974930000000001</v>
      </c>
      <c r="T191" s="44">
        <f t="shared" si="39"/>
        <v>-11.187842</v>
      </c>
      <c r="U191" s="44">
        <f t="shared" si="40"/>
        <v>-11.580515</v>
      </c>
      <c r="V191" s="44">
        <f t="shared" si="41"/>
        <v>-12.248046</v>
      </c>
    </row>
    <row r="192" spans="2:22" x14ac:dyDescent="0.25">
      <c r="B192">
        <v>27875020000</v>
      </c>
      <c r="C192">
        <v>-10.880229999999999</v>
      </c>
      <c r="E192" s="6">
        <f t="shared" si="28"/>
        <v>28.374780000000001</v>
      </c>
      <c r="F192" s="6">
        <f t="shared" si="29"/>
        <v>-11.120108999999999</v>
      </c>
      <c r="G192" s="44">
        <f t="shared" si="30"/>
        <v>-10.927052</v>
      </c>
      <c r="H192" s="44">
        <f t="shared" si="31"/>
        <v>-10.958586</v>
      </c>
      <c r="I192" s="44">
        <f t="shared" si="32"/>
        <v>-11.222219000000001</v>
      </c>
      <c r="J192" s="44">
        <f t="shared" si="33"/>
        <v>-11.822516</v>
      </c>
      <c r="K192" s="44">
        <f t="shared" si="34"/>
        <v>0</v>
      </c>
      <c r="M192">
        <v>27875020000</v>
      </c>
      <c r="N192">
        <v>-10.747514000000001</v>
      </c>
      <c r="P192" s="6">
        <f t="shared" si="35"/>
        <v>28.374780000000001</v>
      </c>
      <c r="Q192" s="6">
        <f t="shared" si="36"/>
        <v>-10.908378000000001</v>
      </c>
      <c r="R192" s="44">
        <f t="shared" si="37"/>
        <v>-10.916544999999999</v>
      </c>
      <c r="S192" s="44">
        <f t="shared" si="38"/>
        <v>-11.018523999999999</v>
      </c>
      <c r="T192" s="44">
        <f t="shared" si="39"/>
        <v>-11.228144</v>
      </c>
      <c r="U192" s="44">
        <f t="shared" si="40"/>
        <v>-11.621297</v>
      </c>
      <c r="V192" s="44">
        <f t="shared" si="41"/>
        <v>-12.422464</v>
      </c>
    </row>
    <row r="193" spans="2:22" x14ac:dyDescent="0.25">
      <c r="B193">
        <v>27999960000</v>
      </c>
      <c r="C193">
        <v>-10.924647</v>
      </c>
      <c r="E193" s="6">
        <f t="shared" si="28"/>
        <v>28.49972</v>
      </c>
      <c r="F193" s="6">
        <f t="shared" si="29"/>
        <v>-11.211543000000001</v>
      </c>
      <c r="G193" s="44">
        <f t="shared" si="30"/>
        <v>-11.03462</v>
      </c>
      <c r="H193" s="44">
        <f t="shared" si="31"/>
        <v>-11.071901</v>
      </c>
      <c r="I193" s="44">
        <f t="shared" si="32"/>
        <v>-11.331941</v>
      </c>
      <c r="J193" s="44">
        <f t="shared" si="33"/>
        <v>-11.921675</v>
      </c>
      <c r="K193" s="44">
        <f t="shared" si="34"/>
        <v>0</v>
      </c>
      <c r="M193">
        <v>27999960000</v>
      </c>
      <c r="N193">
        <v>-10.767269000000001</v>
      </c>
      <c r="P193" s="6">
        <f t="shared" si="35"/>
        <v>28.49972</v>
      </c>
      <c r="Q193" s="6">
        <f t="shared" si="36"/>
        <v>-10.977781999999999</v>
      </c>
      <c r="R193" s="44">
        <f t="shared" si="37"/>
        <v>-10.976343</v>
      </c>
      <c r="S193" s="44">
        <f t="shared" si="38"/>
        <v>-11.071999999999999</v>
      </c>
      <c r="T193" s="44">
        <f t="shared" si="39"/>
        <v>-11.282173999999999</v>
      </c>
      <c r="U193" s="44">
        <f t="shared" si="40"/>
        <v>-11.682480999999999</v>
      </c>
      <c r="V193" s="44">
        <f t="shared" si="41"/>
        <v>-12.477755999999999</v>
      </c>
    </row>
    <row r="194" spans="2:22" x14ac:dyDescent="0.25">
      <c r="B194">
        <v>28124900000</v>
      </c>
      <c r="C194">
        <v>-10.968119</v>
      </c>
      <c r="E194" s="6">
        <f t="shared" si="28"/>
        <v>28.624659999999999</v>
      </c>
      <c r="F194" s="6">
        <f t="shared" si="29"/>
        <v>-11.320471</v>
      </c>
      <c r="G194" s="44">
        <f t="shared" si="30"/>
        <v>-11.156689999999999</v>
      </c>
      <c r="H194" s="44">
        <f t="shared" si="31"/>
        <v>-11.198435</v>
      </c>
      <c r="I194" s="44">
        <f t="shared" si="32"/>
        <v>-11.458005</v>
      </c>
      <c r="J194" s="44">
        <f t="shared" si="33"/>
        <v>-12.049595</v>
      </c>
      <c r="K194" s="44">
        <f t="shared" si="34"/>
        <v>0</v>
      </c>
      <c r="M194">
        <v>28124900000</v>
      </c>
      <c r="N194">
        <v>-10.799241</v>
      </c>
      <c r="P194" s="6">
        <f t="shared" si="35"/>
        <v>28.624659999999999</v>
      </c>
      <c r="Q194" s="6">
        <f t="shared" si="36"/>
        <v>-11.053582</v>
      </c>
      <c r="R194" s="44">
        <f t="shared" si="37"/>
        <v>-11.037848</v>
      </c>
      <c r="S194" s="44">
        <f t="shared" si="38"/>
        <v>-11.128868000000001</v>
      </c>
      <c r="T194" s="44">
        <f t="shared" si="39"/>
        <v>-11.341557999999999</v>
      </c>
      <c r="U194" s="44">
        <f t="shared" si="40"/>
        <v>-11.757045</v>
      </c>
      <c r="V194" s="44">
        <f t="shared" si="41"/>
        <v>-12.566549</v>
      </c>
    </row>
    <row r="195" spans="2:22" x14ac:dyDescent="0.25">
      <c r="B195">
        <v>28249840000</v>
      </c>
      <c r="C195">
        <v>-11.033222</v>
      </c>
      <c r="E195" s="6">
        <f t="shared" si="28"/>
        <v>28.749600000000001</v>
      </c>
      <c r="F195" s="6">
        <f t="shared" si="29"/>
        <v>-11.447900000000001</v>
      </c>
      <c r="G195" s="44">
        <f t="shared" si="30"/>
        <v>-11.288594</v>
      </c>
      <c r="H195" s="44">
        <f t="shared" si="31"/>
        <v>-11.328799999999999</v>
      </c>
      <c r="I195" s="44">
        <f t="shared" si="32"/>
        <v>-11.585869000000001</v>
      </c>
      <c r="J195" s="44">
        <f t="shared" si="33"/>
        <v>-12.184813</v>
      </c>
      <c r="K195" s="44">
        <f t="shared" si="34"/>
        <v>0</v>
      </c>
      <c r="M195">
        <v>28249840000</v>
      </c>
      <c r="N195">
        <v>-10.849303000000001</v>
      </c>
      <c r="P195" s="6">
        <f t="shared" si="35"/>
        <v>28.749600000000001</v>
      </c>
      <c r="Q195" s="6">
        <f t="shared" si="36"/>
        <v>-11.143397999999999</v>
      </c>
      <c r="R195" s="44">
        <f t="shared" si="37"/>
        <v>-11.104209000000001</v>
      </c>
      <c r="S195" s="44">
        <f t="shared" si="38"/>
        <v>-11.184358</v>
      </c>
      <c r="T195" s="44">
        <f t="shared" si="39"/>
        <v>-11.395314000000001</v>
      </c>
      <c r="U195" s="44">
        <f t="shared" si="40"/>
        <v>-11.816818</v>
      </c>
      <c r="V195" s="44">
        <f t="shared" si="41"/>
        <v>-12.572865999999999</v>
      </c>
    </row>
    <row r="196" spans="2:22" x14ac:dyDescent="0.25">
      <c r="B196">
        <v>28374780000</v>
      </c>
      <c r="C196">
        <v>-11.120108999999999</v>
      </c>
      <c r="E196" s="6">
        <f t="shared" si="28"/>
        <v>28.87454</v>
      </c>
      <c r="F196" s="6">
        <f t="shared" si="29"/>
        <v>-11.585464</v>
      </c>
      <c r="G196" s="44">
        <f t="shared" si="30"/>
        <v>-11.426525</v>
      </c>
      <c r="H196" s="44">
        <f t="shared" si="31"/>
        <v>-11.462464000000001</v>
      </c>
      <c r="I196" s="44">
        <f t="shared" si="32"/>
        <v>-11.71433</v>
      </c>
      <c r="J196" s="44">
        <f t="shared" si="33"/>
        <v>-12.306654</v>
      </c>
      <c r="K196" s="44">
        <f t="shared" si="34"/>
        <v>0</v>
      </c>
      <c r="M196">
        <v>28374780000</v>
      </c>
      <c r="N196">
        <v>-10.908378000000001</v>
      </c>
      <c r="P196" s="6">
        <f t="shared" si="35"/>
        <v>28.87454</v>
      </c>
      <c r="Q196" s="6">
        <f t="shared" si="36"/>
        <v>-11.232951999999999</v>
      </c>
      <c r="R196" s="44">
        <f t="shared" si="37"/>
        <v>-11.176117</v>
      </c>
      <c r="S196" s="44">
        <f t="shared" si="38"/>
        <v>-11.251332</v>
      </c>
      <c r="T196" s="44">
        <f t="shared" si="39"/>
        <v>-11.465443</v>
      </c>
      <c r="U196" s="44">
        <f t="shared" si="40"/>
        <v>-11.901116</v>
      </c>
      <c r="V196" s="44">
        <f t="shared" si="41"/>
        <v>-12.817384000000001</v>
      </c>
    </row>
    <row r="197" spans="2:22" x14ac:dyDescent="0.25">
      <c r="B197">
        <v>28499720000</v>
      </c>
      <c r="C197">
        <v>-11.211543000000001</v>
      </c>
      <c r="E197" s="6">
        <f t="shared" ref="E197:E205" si="42">B201/1000000000</f>
        <v>28.999479999999998</v>
      </c>
      <c r="F197" s="6">
        <f t="shared" ref="F197:F205" si="43">C201</f>
        <v>-11.719395</v>
      </c>
      <c r="G197" s="44">
        <f t="shared" ref="G197:G205" si="44">C407</f>
        <v>-11.565243000000001</v>
      </c>
      <c r="H197" s="44">
        <f t="shared" ref="H197:H205" si="45">C613</f>
        <v>-11.605864</v>
      </c>
      <c r="I197" s="44">
        <f t="shared" ref="I197:I205" si="46">C819</f>
        <v>-11.866448999999999</v>
      </c>
      <c r="J197" s="44">
        <f t="shared" ref="J197:J205" si="47">C1025</f>
        <v>-12.480718</v>
      </c>
      <c r="K197" s="44">
        <f t="shared" ref="K197:K205" si="48">C1231</f>
        <v>0</v>
      </c>
      <c r="M197">
        <v>28499720000</v>
      </c>
      <c r="N197">
        <v>-10.977781999999999</v>
      </c>
      <c r="P197" s="6">
        <f t="shared" si="35"/>
        <v>28.999479999999998</v>
      </c>
      <c r="Q197" s="6">
        <f t="shared" si="36"/>
        <v>-11.334130999999999</v>
      </c>
      <c r="R197" s="44">
        <f t="shared" si="37"/>
        <v>-11.259105999999999</v>
      </c>
      <c r="S197" s="44">
        <f t="shared" si="38"/>
        <v>-11.329879999999999</v>
      </c>
      <c r="T197" s="44">
        <f t="shared" si="39"/>
        <v>-11.551159999999999</v>
      </c>
      <c r="U197" s="44">
        <f t="shared" si="40"/>
        <v>-12.009340999999999</v>
      </c>
      <c r="V197" s="44">
        <f t="shared" si="41"/>
        <v>-12.804034</v>
      </c>
    </row>
    <row r="198" spans="2:22" x14ac:dyDescent="0.25">
      <c r="B198">
        <v>28624660000</v>
      </c>
      <c r="C198">
        <v>-11.320471</v>
      </c>
      <c r="E198" s="6">
        <f t="shared" si="42"/>
        <v>29.124420000000001</v>
      </c>
      <c r="F198" s="6">
        <f t="shared" si="43"/>
        <v>-11.858613999999999</v>
      </c>
      <c r="G198" s="44">
        <f t="shared" si="44"/>
        <v>-11.702582</v>
      </c>
      <c r="H198" s="44">
        <f t="shared" si="45"/>
        <v>-11.742343999999999</v>
      </c>
      <c r="I198" s="44">
        <f t="shared" si="46"/>
        <v>-12.007778999999999</v>
      </c>
      <c r="J198" s="44">
        <f t="shared" si="47"/>
        <v>-12.642488999999999</v>
      </c>
      <c r="K198" s="44">
        <f t="shared" si="48"/>
        <v>0</v>
      </c>
      <c r="M198">
        <v>28624660000</v>
      </c>
      <c r="N198">
        <v>-11.053582</v>
      </c>
      <c r="P198" s="6">
        <f t="shared" ref="P198:P205" si="49">M202/1000000000</f>
        <v>29.124420000000001</v>
      </c>
      <c r="Q198" s="6">
        <f t="shared" ref="Q198:Q205" si="50">N202</f>
        <v>-11.443167000000001</v>
      </c>
      <c r="R198" s="44">
        <f t="shared" ref="R198:R205" si="51">N408</f>
        <v>-11.343624</v>
      </c>
      <c r="S198" s="44">
        <f t="shared" ref="S198:S205" si="52">N614</f>
        <v>-11.40766</v>
      </c>
      <c r="T198" s="44">
        <f t="shared" ref="T198:T205" si="53">N820</f>
        <v>-11.631633000000001</v>
      </c>
      <c r="U198" s="44">
        <f t="shared" ref="U198:U205" si="54">N1026</f>
        <v>-12.101694</v>
      </c>
      <c r="V198" s="44">
        <f t="shared" ref="V198:V205" si="55">N1232</f>
        <v>-13.062147</v>
      </c>
    </row>
    <row r="199" spans="2:22" x14ac:dyDescent="0.25">
      <c r="B199">
        <v>28749600000</v>
      </c>
      <c r="C199">
        <v>-11.447900000000001</v>
      </c>
      <c r="E199" s="6">
        <f t="shared" si="42"/>
        <v>29.249359999999999</v>
      </c>
      <c r="F199" s="6">
        <f t="shared" si="43"/>
        <v>-12.001723999999999</v>
      </c>
      <c r="G199" s="44">
        <f t="shared" si="44"/>
        <v>-11.838260999999999</v>
      </c>
      <c r="H199" s="44">
        <f t="shared" si="45"/>
        <v>-11.876175999999999</v>
      </c>
      <c r="I199" s="44">
        <f t="shared" si="46"/>
        <v>-12.143844</v>
      </c>
      <c r="J199" s="44">
        <f t="shared" si="47"/>
        <v>-12.790431</v>
      </c>
      <c r="K199" s="44">
        <f t="shared" si="48"/>
        <v>0</v>
      </c>
      <c r="M199">
        <v>28749600000</v>
      </c>
      <c r="N199">
        <v>-11.143397999999999</v>
      </c>
      <c r="P199" s="6">
        <f t="shared" si="49"/>
        <v>29.249359999999999</v>
      </c>
      <c r="Q199" s="6">
        <f t="shared" si="50"/>
        <v>-11.555406</v>
      </c>
      <c r="R199" s="44">
        <f t="shared" si="51"/>
        <v>-11.436976</v>
      </c>
      <c r="S199" s="44">
        <f t="shared" si="52"/>
        <v>-11.496486000000001</v>
      </c>
      <c r="T199" s="44">
        <f t="shared" si="53"/>
        <v>-11.725318</v>
      </c>
      <c r="U199" s="44">
        <f t="shared" si="54"/>
        <v>-12.20764</v>
      </c>
      <c r="V199" s="44">
        <f t="shared" si="55"/>
        <v>-13.366731</v>
      </c>
    </row>
    <row r="200" spans="2:22" x14ac:dyDescent="0.25">
      <c r="B200">
        <v>28874540000</v>
      </c>
      <c r="C200">
        <v>-11.585464</v>
      </c>
      <c r="E200" s="6">
        <f t="shared" si="42"/>
        <v>29.374300000000002</v>
      </c>
      <c r="F200" s="6">
        <f t="shared" si="43"/>
        <v>-12.138265000000001</v>
      </c>
      <c r="G200" s="44">
        <f t="shared" si="44"/>
        <v>-11.967790000000001</v>
      </c>
      <c r="H200" s="44">
        <f t="shared" si="45"/>
        <v>-12.005068</v>
      </c>
      <c r="I200" s="44">
        <f t="shared" si="46"/>
        <v>-12.277474</v>
      </c>
      <c r="J200" s="44">
        <f t="shared" si="47"/>
        <v>-12.936042</v>
      </c>
      <c r="K200" s="44">
        <f t="shared" si="48"/>
        <v>0</v>
      </c>
      <c r="M200">
        <v>28874540000</v>
      </c>
      <c r="N200">
        <v>-11.232951999999999</v>
      </c>
      <c r="P200" s="6">
        <f t="shared" si="49"/>
        <v>29.374300000000002</v>
      </c>
      <c r="Q200" s="6">
        <f t="shared" si="50"/>
        <v>-11.668312999999999</v>
      </c>
      <c r="R200" s="44">
        <f t="shared" si="51"/>
        <v>-11.534011</v>
      </c>
      <c r="S200" s="44">
        <f t="shared" si="52"/>
        <v>-11.595048999999999</v>
      </c>
      <c r="T200" s="44">
        <f t="shared" si="53"/>
        <v>-11.833125000000001</v>
      </c>
      <c r="U200" s="44">
        <f t="shared" si="54"/>
        <v>-12.33661</v>
      </c>
      <c r="V200" s="44">
        <f t="shared" si="55"/>
        <v>-13.191127</v>
      </c>
    </row>
    <row r="201" spans="2:22" x14ac:dyDescent="0.25">
      <c r="B201">
        <v>28999480000</v>
      </c>
      <c r="C201">
        <v>-11.719395</v>
      </c>
      <c r="E201" s="6">
        <f t="shared" si="42"/>
        <v>29.49924</v>
      </c>
      <c r="F201" s="6">
        <f t="shared" si="43"/>
        <v>-12.274305</v>
      </c>
      <c r="G201" s="44">
        <f t="shared" si="44"/>
        <v>-12.096204999999999</v>
      </c>
      <c r="H201" s="44">
        <f t="shared" si="45"/>
        <v>-12.13612</v>
      </c>
      <c r="I201" s="44">
        <f t="shared" si="46"/>
        <v>-12.419853</v>
      </c>
      <c r="J201" s="44">
        <f t="shared" si="47"/>
        <v>-13.112859</v>
      </c>
      <c r="K201" s="44">
        <f t="shared" si="48"/>
        <v>0</v>
      </c>
      <c r="M201">
        <v>28999480000</v>
      </c>
      <c r="N201">
        <v>-11.334130999999999</v>
      </c>
      <c r="P201" s="6">
        <f t="shared" si="49"/>
        <v>29.49924</v>
      </c>
      <c r="Q201" s="6">
        <f t="shared" si="50"/>
        <v>-11.799275</v>
      </c>
      <c r="R201" s="44">
        <f t="shared" si="51"/>
        <v>-11.640708</v>
      </c>
      <c r="S201" s="44">
        <f t="shared" si="52"/>
        <v>-11.697951</v>
      </c>
      <c r="T201" s="44">
        <f t="shared" si="53"/>
        <v>-11.942550000000001</v>
      </c>
      <c r="U201" s="44">
        <f t="shared" si="54"/>
        <v>-12.464553</v>
      </c>
      <c r="V201" s="44">
        <f t="shared" si="55"/>
        <v>-13.481538</v>
      </c>
    </row>
    <row r="202" spans="2:22" x14ac:dyDescent="0.25">
      <c r="B202">
        <v>29124420000</v>
      </c>
      <c r="C202">
        <v>-11.858613999999999</v>
      </c>
      <c r="E202" s="6">
        <f t="shared" si="42"/>
        <v>29.624179999999999</v>
      </c>
      <c r="F202" s="6">
        <f t="shared" si="43"/>
        <v>-12.405991</v>
      </c>
      <c r="G202" s="44">
        <f t="shared" si="44"/>
        <v>-12.213513000000001</v>
      </c>
      <c r="H202" s="44">
        <f t="shared" si="45"/>
        <v>-12.251018999999999</v>
      </c>
      <c r="I202" s="44">
        <f t="shared" si="46"/>
        <v>-12.543404000000001</v>
      </c>
      <c r="J202" s="44">
        <f t="shared" si="47"/>
        <v>-13.263286000000001</v>
      </c>
      <c r="K202" s="44">
        <f t="shared" si="48"/>
        <v>0</v>
      </c>
      <c r="M202">
        <v>29124420000</v>
      </c>
      <c r="N202">
        <v>-11.443167000000001</v>
      </c>
      <c r="P202" s="6">
        <f t="shared" si="49"/>
        <v>29.624179999999999</v>
      </c>
      <c r="Q202" s="6">
        <f t="shared" si="50"/>
        <v>-11.948015</v>
      </c>
      <c r="R202" s="44">
        <f t="shared" si="51"/>
        <v>-11.754782000000001</v>
      </c>
      <c r="S202" s="44">
        <f t="shared" si="52"/>
        <v>-11.80317</v>
      </c>
      <c r="T202" s="44">
        <f t="shared" si="53"/>
        <v>-12.046249</v>
      </c>
      <c r="U202" s="44">
        <f t="shared" si="54"/>
        <v>-12.570313000000001</v>
      </c>
      <c r="V202" s="44">
        <f t="shared" si="55"/>
        <v>-13.698283999999999</v>
      </c>
    </row>
    <row r="203" spans="2:22" x14ac:dyDescent="0.25">
      <c r="B203">
        <v>29249360000</v>
      </c>
      <c r="C203">
        <v>-12.001723999999999</v>
      </c>
      <c r="E203" s="6">
        <f t="shared" si="42"/>
        <v>29.749120000000001</v>
      </c>
      <c r="F203" s="6">
        <f t="shared" si="43"/>
        <v>-12.533925999999999</v>
      </c>
      <c r="G203" s="44">
        <f t="shared" si="44"/>
        <v>-12.325524</v>
      </c>
      <c r="H203" s="44">
        <f t="shared" si="45"/>
        <v>-12.359054</v>
      </c>
      <c r="I203" s="44">
        <f t="shared" si="46"/>
        <v>-12.653445</v>
      </c>
      <c r="J203" s="44">
        <f t="shared" si="47"/>
        <v>-13.372437</v>
      </c>
      <c r="K203" s="44">
        <f t="shared" si="48"/>
        <v>0</v>
      </c>
      <c r="M203">
        <v>29249360000</v>
      </c>
      <c r="N203">
        <v>-11.555406</v>
      </c>
      <c r="P203" s="6">
        <f t="shared" si="49"/>
        <v>29.749120000000001</v>
      </c>
      <c r="Q203" s="6">
        <f t="shared" si="50"/>
        <v>-12.093178999999999</v>
      </c>
      <c r="R203" s="44">
        <f t="shared" si="51"/>
        <v>-11.881418999999999</v>
      </c>
      <c r="S203" s="44">
        <f t="shared" si="52"/>
        <v>-11.928169</v>
      </c>
      <c r="T203" s="44">
        <f t="shared" si="53"/>
        <v>-12.175648000000001</v>
      </c>
      <c r="U203" s="44">
        <f t="shared" si="54"/>
        <v>-12.707655000000001</v>
      </c>
      <c r="V203" s="44">
        <f t="shared" si="55"/>
        <v>-13.946498</v>
      </c>
    </row>
    <row r="204" spans="2:22" x14ac:dyDescent="0.25">
      <c r="B204">
        <v>29374300000</v>
      </c>
      <c r="C204">
        <v>-12.138265000000001</v>
      </c>
      <c r="E204" s="6">
        <f t="shared" si="42"/>
        <v>29.87406</v>
      </c>
      <c r="F204" s="6">
        <f t="shared" si="43"/>
        <v>-12.626682000000001</v>
      </c>
      <c r="G204" s="44">
        <f t="shared" si="44"/>
        <v>-12.40644</v>
      </c>
      <c r="H204" s="44">
        <f t="shared" si="45"/>
        <v>-12.438952</v>
      </c>
      <c r="I204" s="44">
        <f t="shared" si="46"/>
        <v>-12.738612</v>
      </c>
      <c r="J204" s="44">
        <f t="shared" si="47"/>
        <v>-13.464223</v>
      </c>
      <c r="K204" s="44">
        <f t="shared" si="48"/>
        <v>0</v>
      </c>
      <c r="M204">
        <v>29374300000</v>
      </c>
      <c r="N204">
        <v>-11.668312999999999</v>
      </c>
      <c r="P204" s="6">
        <f t="shared" si="49"/>
        <v>29.87406</v>
      </c>
      <c r="Q204" s="6">
        <f t="shared" si="50"/>
        <v>-12.216825</v>
      </c>
      <c r="R204" s="44">
        <f t="shared" si="51"/>
        <v>-11.985804999999999</v>
      </c>
      <c r="S204" s="44">
        <f t="shared" si="52"/>
        <v>-12.029097</v>
      </c>
      <c r="T204" s="44">
        <f t="shared" si="53"/>
        <v>-12.276268</v>
      </c>
      <c r="U204" s="44">
        <f t="shared" si="54"/>
        <v>-12.807086999999999</v>
      </c>
      <c r="V204" s="44">
        <f t="shared" si="55"/>
        <v>-13.944139</v>
      </c>
    </row>
    <row r="205" spans="2:22" x14ac:dyDescent="0.25">
      <c r="B205">
        <v>29499240000</v>
      </c>
      <c r="C205">
        <v>-12.274305</v>
      </c>
      <c r="E205" s="6">
        <f t="shared" si="42"/>
        <v>29.998999999999999</v>
      </c>
      <c r="F205" s="6">
        <f t="shared" si="43"/>
        <v>-12.698467000000001</v>
      </c>
      <c r="G205" s="44">
        <f t="shared" si="44"/>
        <v>-12.4657</v>
      </c>
      <c r="H205" s="44">
        <f t="shared" si="45"/>
        <v>-12.493897</v>
      </c>
      <c r="I205" s="44">
        <f t="shared" si="46"/>
        <v>-12.790551000000001</v>
      </c>
      <c r="J205" s="44">
        <f t="shared" si="47"/>
        <v>-13.505385</v>
      </c>
      <c r="K205" s="44">
        <f t="shared" si="48"/>
        <v>0</v>
      </c>
      <c r="M205">
        <v>29499240000</v>
      </c>
      <c r="N205">
        <v>-11.799275</v>
      </c>
      <c r="P205" s="6">
        <f t="shared" si="49"/>
        <v>29.998999999999999</v>
      </c>
      <c r="Q205" s="6">
        <f t="shared" si="50"/>
        <v>-12.309502999999999</v>
      </c>
      <c r="R205" s="44">
        <f t="shared" si="51"/>
        <v>-12.06602</v>
      </c>
      <c r="S205" s="44">
        <f t="shared" si="52"/>
        <v>-12.106356</v>
      </c>
      <c r="T205" s="44">
        <f t="shared" si="53"/>
        <v>-12.351842</v>
      </c>
      <c r="U205" s="44">
        <f t="shared" si="54"/>
        <v>-12.877027999999999</v>
      </c>
      <c r="V205" s="44">
        <f t="shared" si="55"/>
        <v>-13.968982</v>
      </c>
    </row>
    <row r="206" spans="2:22" x14ac:dyDescent="0.25">
      <c r="B206">
        <v>29624180000</v>
      </c>
      <c r="C206">
        <v>-12.405991</v>
      </c>
      <c r="M206">
        <v>29624180000</v>
      </c>
      <c r="N206">
        <v>-11.948015</v>
      </c>
    </row>
    <row r="207" spans="2:22" x14ac:dyDescent="0.25">
      <c r="B207">
        <v>29749120000</v>
      </c>
      <c r="C207">
        <v>-12.533925999999999</v>
      </c>
      <c r="M207">
        <v>29749120000</v>
      </c>
      <c r="N207">
        <v>-12.093178999999999</v>
      </c>
    </row>
    <row r="208" spans="2:22" x14ac:dyDescent="0.25">
      <c r="B208">
        <v>29874060000</v>
      </c>
      <c r="C208">
        <v>-12.626682000000001</v>
      </c>
      <c r="M208">
        <v>29874060000</v>
      </c>
      <c r="N208">
        <v>-12.216825</v>
      </c>
    </row>
    <row r="209" spans="2:14" x14ac:dyDescent="0.25">
      <c r="B209">
        <v>29999000000</v>
      </c>
      <c r="C209">
        <v>-12.698467000000001</v>
      </c>
      <c r="M209">
        <v>29999000000</v>
      </c>
      <c r="N209">
        <v>-12.309502999999999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22</v>
      </c>
      <c r="M213" t="s">
        <v>22</v>
      </c>
    </row>
    <row r="214" spans="2:14" x14ac:dyDescent="0.25">
      <c r="B214" t="s">
        <v>23</v>
      </c>
      <c r="C214" t="s">
        <v>283</v>
      </c>
      <c r="M214" t="s">
        <v>23</v>
      </c>
      <c r="N214" t="s">
        <v>283</v>
      </c>
    </row>
    <row r="215" spans="2:14" x14ac:dyDescent="0.25">
      <c r="B215">
        <v>5011000000</v>
      </c>
      <c r="C215">
        <v>-13.546590999999999</v>
      </c>
      <c r="M215">
        <v>5011000000</v>
      </c>
      <c r="N215">
        <v>-14.896768</v>
      </c>
    </row>
    <row r="216" spans="2:14" x14ac:dyDescent="0.25">
      <c r="B216">
        <v>5135940000</v>
      </c>
      <c r="C216">
        <v>-12.985911</v>
      </c>
      <c r="M216">
        <v>5135940000</v>
      </c>
      <c r="N216">
        <v>-14.283733</v>
      </c>
    </row>
    <row r="217" spans="2:14" x14ac:dyDescent="0.25">
      <c r="B217">
        <v>5260880000</v>
      </c>
      <c r="C217">
        <v>-12.240491</v>
      </c>
      <c r="M217">
        <v>5260880000</v>
      </c>
      <c r="N217">
        <v>-13.465509000000001</v>
      </c>
    </row>
    <row r="218" spans="2:14" x14ac:dyDescent="0.25">
      <c r="B218">
        <v>5385820000</v>
      </c>
      <c r="C218">
        <v>-11.299823</v>
      </c>
      <c r="M218">
        <v>5385820000</v>
      </c>
      <c r="N218">
        <v>-12.451392999999999</v>
      </c>
    </row>
    <row r="219" spans="2:14" x14ac:dyDescent="0.25">
      <c r="B219">
        <v>5510760000</v>
      </c>
      <c r="C219">
        <v>-10.630094</v>
      </c>
      <c r="M219">
        <v>5510760000</v>
      </c>
      <c r="N219">
        <v>-11.756296000000001</v>
      </c>
    </row>
    <row r="220" spans="2:14" x14ac:dyDescent="0.25">
      <c r="B220">
        <v>5635700000</v>
      </c>
      <c r="C220">
        <v>-9.9509696999999999</v>
      </c>
      <c r="M220">
        <v>5635700000</v>
      </c>
      <c r="N220">
        <v>-11.058552000000001</v>
      </c>
    </row>
    <row r="221" spans="2:14" x14ac:dyDescent="0.25">
      <c r="B221">
        <v>5760640000</v>
      </c>
      <c r="C221">
        <v>-9.3816977000000001</v>
      </c>
      <c r="M221">
        <v>5760640000</v>
      </c>
      <c r="N221">
        <v>-10.491097</v>
      </c>
    </row>
    <row r="222" spans="2:14" x14ac:dyDescent="0.25">
      <c r="B222">
        <v>5885580000</v>
      </c>
      <c r="C222">
        <v>-8.9661197999999995</v>
      </c>
      <c r="M222">
        <v>5885580000</v>
      </c>
      <c r="N222">
        <v>-10.103121</v>
      </c>
    </row>
    <row r="223" spans="2:14" x14ac:dyDescent="0.25">
      <c r="B223">
        <v>6010520000</v>
      </c>
      <c r="C223">
        <v>-8.6672258000000006</v>
      </c>
      <c r="M223">
        <v>6010520000</v>
      </c>
      <c r="N223">
        <v>-9.8410826</v>
      </c>
    </row>
    <row r="224" spans="2:14" x14ac:dyDescent="0.25">
      <c r="B224">
        <v>6135460000</v>
      </c>
      <c r="C224">
        <v>-8.3075265999999992</v>
      </c>
      <c r="M224">
        <v>6135460000</v>
      </c>
      <c r="N224">
        <v>-9.5335035000000001</v>
      </c>
    </row>
    <row r="225" spans="2:14" x14ac:dyDescent="0.25">
      <c r="B225">
        <v>6260400000</v>
      </c>
      <c r="C225">
        <v>-7.9886084000000004</v>
      </c>
      <c r="M225">
        <v>6260400000</v>
      </c>
      <c r="N225">
        <v>-9.2664843000000001</v>
      </c>
    </row>
    <row r="226" spans="2:14" x14ac:dyDescent="0.25">
      <c r="B226">
        <v>6385340000</v>
      </c>
      <c r="C226">
        <v>-7.7745265999999997</v>
      </c>
      <c r="M226">
        <v>6385340000</v>
      </c>
      <c r="N226">
        <v>-9.0918969999999995</v>
      </c>
    </row>
    <row r="227" spans="2:14" x14ac:dyDescent="0.25">
      <c r="B227">
        <v>6510280000</v>
      </c>
      <c r="C227">
        <v>-7.5877619000000003</v>
      </c>
      <c r="M227">
        <v>6510280000</v>
      </c>
      <c r="N227">
        <v>-8.9456834999999995</v>
      </c>
    </row>
    <row r="228" spans="2:14" x14ac:dyDescent="0.25">
      <c r="B228">
        <v>6635220000</v>
      </c>
      <c r="C228">
        <v>-7.3792524000000004</v>
      </c>
      <c r="M228">
        <v>6635220000</v>
      </c>
      <c r="N228">
        <v>-8.7941818000000005</v>
      </c>
    </row>
    <row r="229" spans="2:14" x14ac:dyDescent="0.25">
      <c r="B229">
        <v>6760160000</v>
      </c>
      <c r="C229">
        <v>-7.2428740999999999</v>
      </c>
      <c r="M229">
        <v>6760160000</v>
      </c>
      <c r="N229">
        <v>-8.6968192999999996</v>
      </c>
    </row>
    <row r="230" spans="2:14" x14ac:dyDescent="0.25">
      <c r="B230">
        <v>6885100000</v>
      </c>
      <c r="C230">
        <v>-7.14222</v>
      </c>
      <c r="M230">
        <v>6885100000</v>
      </c>
      <c r="N230">
        <v>-8.6369399999999992</v>
      </c>
    </row>
    <row r="231" spans="2:14" x14ac:dyDescent="0.25">
      <c r="B231">
        <v>7010040000</v>
      </c>
      <c r="C231">
        <v>-7.0090475000000003</v>
      </c>
      <c r="M231">
        <v>7010040000</v>
      </c>
      <c r="N231">
        <v>-8.5545062999999999</v>
      </c>
    </row>
    <row r="232" spans="2:14" x14ac:dyDescent="0.25">
      <c r="B232">
        <v>7134980000</v>
      </c>
      <c r="C232">
        <v>-6.8882604000000001</v>
      </c>
      <c r="M232">
        <v>7134980000</v>
      </c>
      <c r="N232">
        <v>-8.4751539000000005</v>
      </c>
    </row>
    <row r="233" spans="2:14" x14ac:dyDescent="0.25">
      <c r="B233">
        <v>7259920000</v>
      </c>
      <c r="C233">
        <v>-6.8248176999999997</v>
      </c>
      <c r="M233">
        <v>7259920000</v>
      </c>
      <c r="N233">
        <v>-8.4484633999999996</v>
      </c>
    </row>
    <row r="234" spans="2:14" x14ac:dyDescent="0.25">
      <c r="B234">
        <v>7384860000</v>
      </c>
      <c r="C234">
        <v>-6.7541213000000004</v>
      </c>
      <c r="M234">
        <v>7384860000</v>
      </c>
      <c r="N234">
        <v>-8.4162263999999993</v>
      </c>
    </row>
    <row r="235" spans="2:14" x14ac:dyDescent="0.25">
      <c r="B235">
        <v>7509800000</v>
      </c>
      <c r="C235">
        <v>-6.6812300999999996</v>
      </c>
      <c r="M235">
        <v>7509800000</v>
      </c>
      <c r="N235">
        <v>-8.3826342</v>
      </c>
    </row>
    <row r="236" spans="2:14" x14ac:dyDescent="0.25">
      <c r="B236">
        <v>7634740000</v>
      </c>
      <c r="C236">
        <v>-6.6162434000000001</v>
      </c>
      <c r="M236">
        <v>7634740000</v>
      </c>
      <c r="N236">
        <v>-8.3591336999999992</v>
      </c>
    </row>
    <row r="237" spans="2:14" x14ac:dyDescent="0.25">
      <c r="B237">
        <v>7759680000</v>
      </c>
      <c r="C237">
        <v>-6.5276132000000002</v>
      </c>
      <c r="M237">
        <v>7759680000</v>
      </c>
      <c r="N237">
        <v>-8.3181838999999993</v>
      </c>
    </row>
    <row r="238" spans="2:14" x14ac:dyDescent="0.25">
      <c r="B238">
        <v>7884620000</v>
      </c>
      <c r="C238">
        <v>-6.4464226</v>
      </c>
      <c r="M238">
        <v>7884620000</v>
      </c>
      <c r="N238">
        <v>-8.2688960999999992</v>
      </c>
    </row>
    <row r="239" spans="2:14" x14ac:dyDescent="0.25">
      <c r="B239">
        <v>8009560000</v>
      </c>
      <c r="C239">
        <v>-6.3810719999999996</v>
      </c>
      <c r="M239">
        <v>8009560000</v>
      </c>
      <c r="N239">
        <v>-8.2346973000000006</v>
      </c>
    </row>
    <row r="240" spans="2:14" x14ac:dyDescent="0.25">
      <c r="B240">
        <v>8134500000</v>
      </c>
      <c r="C240">
        <v>-6.3187885000000001</v>
      </c>
      <c r="M240">
        <v>8134500000</v>
      </c>
      <c r="N240">
        <v>-8.1969356999999992</v>
      </c>
    </row>
    <row r="241" spans="2:14" x14ac:dyDescent="0.25">
      <c r="B241">
        <v>8259440000</v>
      </c>
      <c r="C241">
        <v>-6.2634606000000002</v>
      </c>
      <c r="M241">
        <v>8259440000</v>
      </c>
      <c r="N241">
        <v>-8.1540146</v>
      </c>
    </row>
    <row r="242" spans="2:14" x14ac:dyDescent="0.25">
      <c r="B242">
        <v>8384380000</v>
      </c>
      <c r="C242">
        <v>-6.2313251000000003</v>
      </c>
      <c r="M242">
        <v>8384380000</v>
      </c>
      <c r="N242">
        <v>-8.1225710000000007</v>
      </c>
    </row>
    <row r="243" spans="2:14" x14ac:dyDescent="0.25">
      <c r="B243">
        <v>8509320000</v>
      </c>
      <c r="C243">
        <v>-6.2037196000000003</v>
      </c>
      <c r="M243">
        <v>8509320000</v>
      </c>
      <c r="N243">
        <v>-8.0998582999999993</v>
      </c>
    </row>
    <row r="244" spans="2:14" x14ac:dyDescent="0.25">
      <c r="B244">
        <v>8634260000</v>
      </c>
      <c r="C244">
        <v>-6.1652689000000001</v>
      </c>
      <c r="M244">
        <v>8634260000</v>
      </c>
      <c r="N244">
        <v>-8.0593947999999997</v>
      </c>
    </row>
    <row r="245" spans="2:14" x14ac:dyDescent="0.25">
      <c r="B245">
        <v>8759200000</v>
      </c>
      <c r="C245">
        <v>-6.1511984000000002</v>
      </c>
      <c r="M245">
        <v>8759200000</v>
      </c>
      <c r="N245">
        <v>-8.0464181999999997</v>
      </c>
    </row>
    <row r="246" spans="2:14" x14ac:dyDescent="0.25">
      <c r="B246">
        <v>8884140000</v>
      </c>
      <c r="C246">
        <v>-6.1302018</v>
      </c>
      <c r="M246">
        <v>8884140000</v>
      </c>
      <c r="N246">
        <v>-8.0286360000000005</v>
      </c>
    </row>
    <row r="247" spans="2:14" x14ac:dyDescent="0.25">
      <c r="B247">
        <v>9009080000</v>
      </c>
      <c r="C247">
        <v>-6.0957936999999998</v>
      </c>
      <c r="M247">
        <v>9009080000</v>
      </c>
      <c r="N247">
        <v>-7.9924020999999996</v>
      </c>
    </row>
    <row r="248" spans="2:14" x14ac:dyDescent="0.25">
      <c r="B248">
        <v>9134020000</v>
      </c>
      <c r="C248">
        <v>-6.1033629999999999</v>
      </c>
      <c r="M248">
        <v>9134020000</v>
      </c>
      <c r="N248">
        <v>-7.9862843000000003</v>
      </c>
    </row>
    <row r="249" spans="2:14" x14ac:dyDescent="0.25">
      <c r="B249">
        <v>9258960000</v>
      </c>
      <c r="C249">
        <v>-6.1150117000000002</v>
      </c>
      <c r="M249">
        <v>9258960000</v>
      </c>
      <c r="N249">
        <v>-7.9974088999999999</v>
      </c>
    </row>
    <row r="250" spans="2:14" x14ac:dyDescent="0.25">
      <c r="B250">
        <v>9383900000</v>
      </c>
      <c r="C250">
        <v>-6.1106400000000001</v>
      </c>
      <c r="M250">
        <v>9383900000</v>
      </c>
      <c r="N250">
        <v>-7.9930778</v>
      </c>
    </row>
    <row r="251" spans="2:14" x14ac:dyDescent="0.25">
      <c r="B251">
        <v>9508840000</v>
      </c>
      <c r="C251">
        <v>-6.1183619</v>
      </c>
      <c r="M251">
        <v>9508840000</v>
      </c>
      <c r="N251">
        <v>-8.0013494000000005</v>
      </c>
    </row>
    <row r="252" spans="2:14" x14ac:dyDescent="0.25">
      <c r="B252">
        <v>9633780000</v>
      </c>
      <c r="C252">
        <v>-6.1506442999999997</v>
      </c>
      <c r="M252">
        <v>9633780000</v>
      </c>
      <c r="N252">
        <v>-8.0499229000000003</v>
      </c>
    </row>
    <row r="253" spans="2:14" x14ac:dyDescent="0.25">
      <c r="B253">
        <v>9758720000</v>
      </c>
      <c r="C253">
        <v>-6.1589298000000001</v>
      </c>
      <c r="M253">
        <v>9758720000</v>
      </c>
      <c r="N253">
        <v>-8.0732718000000006</v>
      </c>
    </row>
    <row r="254" spans="2:14" x14ac:dyDescent="0.25">
      <c r="B254">
        <v>9883660000</v>
      </c>
      <c r="C254">
        <v>-6.1674395000000004</v>
      </c>
      <c r="M254">
        <v>9883660000</v>
      </c>
      <c r="N254">
        <v>-8.0951632999999994</v>
      </c>
    </row>
    <row r="255" spans="2:14" x14ac:dyDescent="0.25">
      <c r="B255">
        <v>10008600000</v>
      </c>
      <c r="C255">
        <v>-6.1976737999999996</v>
      </c>
      <c r="M255">
        <v>10008600000</v>
      </c>
      <c r="N255">
        <v>-8.1422310000000007</v>
      </c>
    </row>
    <row r="256" spans="2:14" x14ac:dyDescent="0.25">
      <c r="B256">
        <v>10133540000</v>
      </c>
      <c r="C256">
        <v>-6.2112926999999996</v>
      </c>
      <c r="M256">
        <v>10133540000</v>
      </c>
      <c r="N256">
        <v>-8.1706170999999994</v>
      </c>
    </row>
    <row r="257" spans="2:14" x14ac:dyDescent="0.25">
      <c r="B257">
        <v>10258480000</v>
      </c>
      <c r="C257">
        <v>-6.2274760999999996</v>
      </c>
      <c r="M257">
        <v>10258480000</v>
      </c>
      <c r="N257">
        <v>-8.1950617000000001</v>
      </c>
    </row>
    <row r="258" spans="2:14" x14ac:dyDescent="0.25">
      <c r="B258">
        <v>10383420000</v>
      </c>
      <c r="C258">
        <v>-6.2402519999999999</v>
      </c>
      <c r="M258">
        <v>10383420000</v>
      </c>
      <c r="N258">
        <v>-8.2217711999999992</v>
      </c>
    </row>
    <row r="259" spans="2:14" x14ac:dyDescent="0.25">
      <c r="B259">
        <v>10508360000</v>
      </c>
      <c r="C259">
        <v>-6.2599697000000001</v>
      </c>
      <c r="M259">
        <v>10508360000</v>
      </c>
      <c r="N259">
        <v>-8.2557925999999995</v>
      </c>
    </row>
    <row r="260" spans="2:14" x14ac:dyDescent="0.25">
      <c r="B260">
        <v>10633300000</v>
      </c>
      <c r="C260">
        <v>-6.2678932999999999</v>
      </c>
      <c r="M260">
        <v>10633300000</v>
      </c>
      <c r="N260">
        <v>-8.2747764999999998</v>
      </c>
    </row>
    <row r="261" spans="2:14" x14ac:dyDescent="0.25">
      <c r="B261">
        <v>10758240000</v>
      </c>
      <c r="C261">
        <v>-6.3013678000000004</v>
      </c>
      <c r="M261">
        <v>10758240000</v>
      </c>
      <c r="N261">
        <v>-8.3193493000000007</v>
      </c>
    </row>
    <row r="262" spans="2:14" x14ac:dyDescent="0.25">
      <c r="B262">
        <v>10883180000</v>
      </c>
      <c r="C262">
        <v>-6.3327726999999996</v>
      </c>
      <c r="M262">
        <v>10883180000</v>
      </c>
      <c r="N262">
        <v>-8.3640471000000005</v>
      </c>
    </row>
    <row r="263" spans="2:14" x14ac:dyDescent="0.25">
      <c r="B263">
        <v>11008120000</v>
      </c>
      <c r="C263">
        <v>-6.3361530000000004</v>
      </c>
      <c r="M263">
        <v>11008120000</v>
      </c>
      <c r="N263">
        <v>-8.3873967999999994</v>
      </c>
    </row>
    <row r="264" spans="2:14" x14ac:dyDescent="0.25">
      <c r="B264">
        <v>11133060000</v>
      </c>
      <c r="C264">
        <v>-6.3568916</v>
      </c>
      <c r="M264">
        <v>11133060000</v>
      </c>
      <c r="N264">
        <v>-8.4166965000000005</v>
      </c>
    </row>
    <row r="265" spans="2:14" x14ac:dyDescent="0.25">
      <c r="B265">
        <v>11258000000</v>
      </c>
      <c r="C265">
        <v>-6.3803720000000004</v>
      </c>
      <c r="M265">
        <v>11258000000</v>
      </c>
      <c r="N265">
        <v>-8.438777</v>
      </c>
    </row>
    <row r="266" spans="2:14" x14ac:dyDescent="0.25">
      <c r="B266">
        <v>11382940000</v>
      </c>
      <c r="C266">
        <v>-6.3817805999999999</v>
      </c>
      <c r="M266">
        <v>11382940000</v>
      </c>
      <c r="N266">
        <v>-8.4392432999999993</v>
      </c>
    </row>
    <row r="267" spans="2:14" x14ac:dyDescent="0.25">
      <c r="B267">
        <v>11507880000</v>
      </c>
      <c r="C267">
        <v>-6.3903489000000002</v>
      </c>
      <c r="M267">
        <v>11507880000</v>
      </c>
      <c r="N267">
        <v>-8.4253234999999993</v>
      </c>
    </row>
    <row r="268" spans="2:14" x14ac:dyDescent="0.25">
      <c r="B268">
        <v>11632820000</v>
      </c>
      <c r="C268">
        <v>-6.4063853999999996</v>
      </c>
      <c r="M268">
        <v>11632820000</v>
      </c>
      <c r="N268">
        <v>-8.4196328999999999</v>
      </c>
    </row>
    <row r="269" spans="2:14" x14ac:dyDescent="0.25">
      <c r="B269">
        <v>11757760000</v>
      </c>
      <c r="C269">
        <v>-6.4089742000000003</v>
      </c>
      <c r="M269">
        <v>11757760000</v>
      </c>
      <c r="N269">
        <v>-8.4047689000000005</v>
      </c>
    </row>
    <row r="270" spans="2:14" x14ac:dyDescent="0.25">
      <c r="B270">
        <v>11882700000</v>
      </c>
      <c r="C270">
        <v>-6.4209832999999996</v>
      </c>
      <c r="M270">
        <v>11882700000</v>
      </c>
      <c r="N270">
        <v>-8.4028110999999992</v>
      </c>
    </row>
    <row r="271" spans="2:14" x14ac:dyDescent="0.25">
      <c r="B271">
        <v>12007640000</v>
      </c>
      <c r="C271">
        <v>-6.4511770999999998</v>
      </c>
      <c r="M271">
        <v>12007640000</v>
      </c>
      <c r="N271">
        <v>-8.4174175000000009</v>
      </c>
    </row>
    <row r="272" spans="2:14" x14ac:dyDescent="0.25">
      <c r="B272">
        <v>12132580000</v>
      </c>
      <c r="C272">
        <v>-6.4535365000000002</v>
      </c>
      <c r="M272">
        <v>12132580000</v>
      </c>
      <c r="N272">
        <v>-8.4269666999999995</v>
      </c>
    </row>
    <row r="273" spans="2:14" x14ac:dyDescent="0.25">
      <c r="B273">
        <v>12257520000</v>
      </c>
      <c r="C273">
        <v>-6.4738363999999997</v>
      </c>
      <c r="M273">
        <v>12257520000</v>
      </c>
      <c r="N273">
        <v>-8.4480982000000004</v>
      </c>
    </row>
    <row r="274" spans="2:14" x14ac:dyDescent="0.25">
      <c r="B274">
        <v>12382460000</v>
      </c>
      <c r="C274">
        <v>-6.4909090999999997</v>
      </c>
      <c r="M274">
        <v>12382460000</v>
      </c>
      <c r="N274">
        <v>-8.4748544999999993</v>
      </c>
    </row>
    <row r="275" spans="2:14" x14ac:dyDescent="0.25">
      <c r="B275">
        <v>12507400000</v>
      </c>
      <c r="C275">
        <v>-6.4952331000000001</v>
      </c>
      <c r="M275">
        <v>12507400000</v>
      </c>
      <c r="N275">
        <v>-8.4942293000000006</v>
      </c>
    </row>
    <row r="276" spans="2:14" x14ac:dyDescent="0.25">
      <c r="B276">
        <v>12632340000</v>
      </c>
      <c r="C276">
        <v>-6.4845943000000004</v>
      </c>
      <c r="M276">
        <v>12632340000</v>
      </c>
      <c r="N276">
        <v>-8.4995422000000005</v>
      </c>
    </row>
    <row r="277" spans="2:14" x14ac:dyDescent="0.25">
      <c r="B277">
        <v>12757280000</v>
      </c>
      <c r="C277">
        <v>-6.4815936000000001</v>
      </c>
      <c r="M277">
        <v>12757280000</v>
      </c>
      <c r="N277">
        <v>-8.5111179000000003</v>
      </c>
    </row>
    <row r="278" spans="2:14" x14ac:dyDescent="0.25">
      <c r="B278">
        <v>12882220000</v>
      </c>
      <c r="C278">
        <v>-6.4865145999999996</v>
      </c>
      <c r="M278">
        <v>12882220000</v>
      </c>
      <c r="N278">
        <v>-8.5332489000000002</v>
      </c>
    </row>
    <row r="279" spans="2:14" x14ac:dyDescent="0.25">
      <c r="B279">
        <v>13007160000</v>
      </c>
      <c r="C279">
        <v>-6.4713472999999997</v>
      </c>
      <c r="M279">
        <v>13007160000</v>
      </c>
      <c r="N279">
        <v>-8.5312557000000009</v>
      </c>
    </row>
    <row r="280" spans="2:14" x14ac:dyDescent="0.25">
      <c r="B280">
        <v>13132100000</v>
      </c>
      <c r="C280">
        <v>-6.4686345999999997</v>
      </c>
      <c r="M280">
        <v>13132100000</v>
      </c>
      <c r="N280">
        <v>-8.5396271000000006</v>
      </c>
    </row>
    <row r="281" spans="2:14" x14ac:dyDescent="0.25">
      <c r="B281">
        <v>13257040000</v>
      </c>
      <c r="C281">
        <v>-6.4584431999999996</v>
      </c>
      <c r="M281">
        <v>13257040000</v>
      </c>
      <c r="N281">
        <v>-8.5379971999999995</v>
      </c>
    </row>
    <row r="282" spans="2:14" x14ac:dyDescent="0.25">
      <c r="B282">
        <v>13381980000</v>
      </c>
      <c r="C282">
        <v>-6.4483943000000004</v>
      </c>
      <c r="M282">
        <v>13381980000</v>
      </c>
      <c r="N282">
        <v>-8.5348290999999996</v>
      </c>
    </row>
    <row r="283" spans="2:14" x14ac:dyDescent="0.25">
      <c r="B283">
        <v>13506920000</v>
      </c>
      <c r="C283">
        <v>-6.4430484999999997</v>
      </c>
      <c r="M283">
        <v>13506920000</v>
      </c>
      <c r="N283">
        <v>-8.5341740000000001</v>
      </c>
    </row>
    <row r="284" spans="2:14" x14ac:dyDescent="0.25">
      <c r="B284">
        <v>13631860000</v>
      </c>
      <c r="C284">
        <v>-6.4565295999999996</v>
      </c>
      <c r="M284">
        <v>13631860000</v>
      </c>
      <c r="N284">
        <v>-8.5561094000000004</v>
      </c>
    </row>
    <row r="285" spans="2:14" x14ac:dyDescent="0.25">
      <c r="B285">
        <v>13756800000</v>
      </c>
      <c r="C285">
        <v>-6.4628363000000002</v>
      </c>
      <c r="M285">
        <v>13756800000</v>
      </c>
      <c r="N285">
        <v>-8.5669737000000001</v>
      </c>
    </row>
    <row r="286" spans="2:14" x14ac:dyDescent="0.25">
      <c r="B286">
        <v>13881740000</v>
      </c>
      <c r="C286">
        <v>-6.4573479000000003</v>
      </c>
      <c r="M286">
        <v>13881740000</v>
      </c>
      <c r="N286">
        <v>-8.57376</v>
      </c>
    </row>
    <row r="287" spans="2:14" x14ac:dyDescent="0.25">
      <c r="B287">
        <v>14006680000</v>
      </c>
      <c r="C287">
        <v>-6.4650726000000001</v>
      </c>
      <c r="M287">
        <v>14006680000</v>
      </c>
      <c r="N287">
        <v>-8.5878820000000005</v>
      </c>
    </row>
    <row r="288" spans="2:14" x14ac:dyDescent="0.25">
      <c r="B288">
        <v>14131620000</v>
      </c>
      <c r="C288">
        <v>-6.4686456000000003</v>
      </c>
      <c r="M288">
        <v>14131620000</v>
      </c>
      <c r="N288">
        <v>-8.6039667000000009</v>
      </c>
    </row>
    <row r="289" spans="2:14" x14ac:dyDescent="0.25">
      <c r="B289">
        <v>14256560000</v>
      </c>
      <c r="C289">
        <v>-6.4668926999999998</v>
      </c>
      <c r="M289">
        <v>14256560000</v>
      </c>
      <c r="N289">
        <v>-8.6037598000000006</v>
      </c>
    </row>
    <row r="290" spans="2:14" x14ac:dyDescent="0.25">
      <c r="B290">
        <v>14381500000</v>
      </c>
      <c r="C290">
        <v>-6.4735006999999998</v>
      </c>
      <c r="M290">
        <v>14381500000</v>
      </c>
      <c r="N290">
        <v>-8.6085309999999993</v>
      </c>
    </row>
    <row r="291" spans="2:14" x14ac:dyDescent="0.25">
      <c r="B291">
        <v>14506440000</v>
      </c>
      <c r="C291">
        <v>-6.4904203000000003</v>
      </c>
      <c r="M291">
        <v>14506440000</v>
      </c>
      <c r="N291">
        <v>-8.6204909999999995</v>
      </c>
    </row>
    <row r="292" spans="2:14" x14ac:dyDescent="0.25">
      <c r="B292">
        <v>14631380000</v>
      </c>
      <c r="C292">
        <v>-6.5068960000000002</v>
      </c>
      <c r="M292">
        <v>14631380000</v>
      </c>
      <c r="N292">
        <v>-8.6256809000000008</v>
      </c>
    </row>
    <row r="293" spans="2:14" x14ac:dyDescent="0.25">
      <c r="B293">
        <v>14756320000</v>
      </c>
      <c r="C293">
        <v>-6.5336571000000001</v>
      </c>
      <c r="M293">
        <v>14756320000</v>
      </c>
      <c r="N293">
        <v>-8.6306800999999993</v>
      </c>
    </row>
    <row r="294" spans="2:14" x14ac:dyDescent="0.25">
      <c r="B294">
        <v>14881260000</v>
      </c>
      <c r="C294">
        <v>-6.5715307999999997</v>
      </c>
      <c r="M294">
        <v>14881260000</v>
      </c>
      <c r="N294">
        <v>-8.6444883000000008</v>
      </c>
    </row>
    <row r="295" spans="2:14" x14ac:dyDescent="0.25">
      <c r="B295">
        <v>15006200000</v>
      </c>
      <c r="C295">
        <v>-6.6175927999999997</v>
      </c>
      <c r="M295">
        <v>15006200000</v>
      </c>
      <c r="N295">
        <v>-8.6560849999999991</v>
      </c>
    </row>
    <row r="296" spans="2:14" x14ac:dyDescent="0.25">
      <c r="B296">
        <v>15131140000</v>
      </c>
      <c r="C296">
        <v>-6.6696423999999999</v>
      </c>
      <c r="M296">
        <v>15131140000</v>
      </c>
      <c r="N296">
        <v>-8.6749430000000007</v>
      </c>
    </row>
    <row r="297" spans="2:14" x14ac:dyDescent="0.25">
      <c r="B297">
        <v>15256080000</v>
      </c>
      <c r="C297">
        <v>-6.7206216000000003</v>
      </c>
      <c r="M297">
        <v>15256080000</v>
      </c>
      <c r="N297">
        <v>-8.6956576999999999</v>
      </c>
    </row>
    <row r="298" spans="2:14" x14ac:dyDescent="0.25">
      <c r="B298">
        <v>15381020000</v>
      </c>
      <c r="C298">
        <v>-6.7906075000000001</v>
      </c>
      <c r="M298">
        <v>15381020000</v>
      </c>
      <c r="N298">
        <v>-8.7288189000000003</v>
      </c>
    </row>
    <row r="299" spans="2:14" x14ac:dyDescent="0.25">
      <c r="B299">
        <v>15505960000</v>
      </c>
      <c r="C299">
        <v>-6.8587737000000004</v>
      </c>
      <c r="M299">
        <v>15505960000</v>
      </c>
      <c r="N299">
        <v>-8.7566872</v>
      </c>
    </row>
    <row r="300" spans="2:14" x14ac:dyDescent="0.25">
      <c r="B300">
        <v>15630900000</v>
      </c>
      <c r="C300">
        <v>-6.9324225999999998</v>
      </c>
      <c r="M300">
        <v>15630900000</v>
      </c>
      <c r="N300">
        <v>-8.7902842000000003</v>
      </c>
    </row>
    <row r="301" spans="2:14" x14ac:dyDescent="0.25">
      <c r="B301">
        <v>15755840000</v>
      </c>
      <c r="C301">
        <v>-7.0111160000000003</v>
      </c>
      <c r="M301">
        <v>15755840000</v>
      </c>
      <c r="N301">
        <v>-8.8242626000000008</v>
      </c>
    </row>
    <row r="302" spans="2:14" x14ac:dyDescent="0.25">
      <c r="B302">
        <v>15880780000</v>
      </c>
      <c r="C302">
        <v>-7.0879998000000004</v>
      </c>
      <c r="M302">
        <v>15880780000</v>
      </c>
      <c r="N302">
        <v>-8.8674078000000005</v>
      </c>
    </row>
    <row r="303" spans="2:14" x14ac:dyDescent="0.25">
      <c r="B303">
        <v>16005720000</v>
      </c>
      <c r="C303">
        <v>-7.1486893</v>
      </c>
      <c r="M303">
        <v>16005720000</v>
      </c>
      <c r="N303">
        <v>-8.9084435000000006</v>
      </c>
    </row>
    <row r="304" spans="2:14" x14ac:dyDescent="0.25">
      <c r="B304">
        <v>16130660000</v>
      </c>
      <c r="C304">
        <v>-7.2051382000000004</v>
      </c>
      <c r="M304">
        <v>16130660000</v>
      </c>
      <c r="N304">
        <v>-8.9527301999999995</v>
      </c>
    </row>
    <row r="305" spans="2:14" x14ac:dyDescent="0.25">
      <c r="B305">
        <v>16255600000</v>
      </c>
      <c r="C305">
        <v>-7.249403</v>
      </c>
      <c r="M305">
        <v>16255600000</v>
      </c>
      <c r="N305">
        <v>-8.9999713999999997</v>
      </c>
    </row>
    <row r="306" spans="2:14" x14ac:dyDescent="0.25">
      <c r="B306">
        <v>16380540000</v>
      </c>
      <c r="C306">
        <v>-7.2871518000000002</v>
      </c>
      <c r="M306">
        <v>16380540000</v>
      </c>
      <c r="N306">
        <v>-9.0509585999999995</v>
      </c>
    </row>
    <row r="307" spans="2:14" x14ac:dyDescent="0.25">
      <c r="B307">
        <v>16505480000</v>
      </c>
      <c r="C307">
        <v>-7.3147983999999999</v>
      </c>
      <c r="M307">
        <v>16505480000</v>
      </c>
      <c r="N307">
        <v>-9.1025580999999995</v>
      </c>
    </row>
    <row r="308" spans="2:14" x14ac:dyDescent="0.25">
      <c r="B308">
        <v>16630420000</v>
      </c>
      <c r="C308">
        <v>-7.3331432000000003</v>
      </c>
      <c r="M308">
        <v>16630420000</v>
      </c>
      <c r="N308">
        <v>-9.1510592000000006</v>
      </c>
    </row>
    <row r="309" spans="2:14" x14ac:dyDescent="0.25">
      <c r="B309">
        <v>16755360000</v>
      </c>
      <c r="C309">
        <v>-7.3505449</v>
      </c>
      <c r="M309">
        <v>16755360000</v>
      </c>
      <c r="N309">
        <v>-9.1929884000000008</v>
      </c>
    </row>
    <row r="310" spans="2:14" x14ac:dyDescent="0.25">
      <c r="B310">
        <v>16880300000</v>
      </c>
      <c r="C310">
        <v>-7.3662099999999997</v>
      </c>
      <c r="M310">
        <v>16880300000</v>
      </c>
      <c r="N310">
        <v>-9.2229404000000006</v>
      </c>
    </row>
    <row r="311" spans="2:14" x14ac:dyDescent="0.25">
      <c r="B311">
        <v>17005240000</v>
      </c>
      <c r="C311">
        <v>-7.3857245000000002</v>
      </c>
      <c r="M311">
        <v>17005240000</v>
      </c>
      <c r="N311">
        <v>-9.2436018000000004</v>
      </c>
    </row>
    <row r="312" spans="2:14" x14ac:dyDescent="0.25">
      <c r="B312">
        <v>17130180000</v>
      </c>
      <c r="C312">
        <v>-7.4136271000000002</v>
      </c>
      <c r="M312">
        <v>17130180000</v>
      </c>
      <c r="N312">
        <v>-9.2445707000000006</v>
      </c>
    </row>
    <row r="313" spans="2:14" x14ac:dyDescent="0.25">
      <c r="B313">
        <v>17255120000</v>
      </c>
      <c r="C313">
        <v>-7.4610662000000003</v>
      </c>
      <c r="M313">
        <v>17255120000</v>
      </c>
      <c r="N313">
        <v>-9.2241973999999995</v>
      </c>
    </row>
    <row r="314" spans="2:14" x14ac:dyDescent="0.25">
      <c r="B314">
        <v>17380060000</v>
      </c>
      <c r="C314">
        <v>-7.5207005000000002</v>
      </c>
      <c r="M314">
        <v>17380060000</v>
      </c>
      <c r="N314">
        <v>-9.1920289999999998</v>
      </c>
    </row>
    <row r="315" spans="2:14" x14ac:dyDescent="0.25">
      <c r="B315">
        <v>17505000000</v>
      </c>
      <c r="C315">
        <v>-7.5882468000000003</v>
      </c>
      <c r="M315">
        <v>17505000000</v>
      </c>
      <c r="N315">
        <v>-9.1516780999999998</v>
      </c>
    </row>
    <row r="316" spans="2:14" x14ac:dyDescent="0.25">
      <c r="B316">
        <v>17629940000</v>
      </c>
      <c r="C316">
        <v>-7.6671165999999999</v>
      </c>
      <c r="M316">
        <v>17629940000</v>
      </c>
      <c r="N316">
        <v>-9.1103392000000003</v>
      </c>
    </row>
    <row r="317" spans="2:14" x14ac:dyDescent="0.25">
      <c r="B317">
        <v>17754880000</v>
      </c>
      <c r="C317">
        <v>-7.7492342000000001</v>
      </c>
      <c r="M317">
        <v>17754880000</v>
      </c>
      <c r="N317">
        <v>-9.0841370000000001</v>
      </c>
    </row>
    <row r="318" spans="2:14" x14ac:dyDescent="0.25">
      <c r="B318">
        <v>17879820000</v>
      </c>
      <c r="C318">
        <v>-7.8355044999999999</v>
      </c>
      <c r="M318">
        <v>17879820000</v>
      </c>
      <c r="N318">
        <v>-9.0785084000000005</v>
      </c>
    </row>
    <row r="319" spans="2:14" x14ac:dyDescent="0.25">
      <c r="B319">
        <v>18004760000</v>
      </c>
      <c r="C319">
        <v>-7.930059</v>
      </c>
      <c r="M319">
        <v>18004760000</v>
      </c>
      <c r="N319">
        <v>-9.0932244999999998</v>
      </c>
    </row>
    <row r="320" spans="2:14" x14ac:dyDescent="0.25">
      <c r="B320">
        <v>18129700000</v>
      </c>
      <c r="C320">
        <v>-8.0289210999999998</v>
      </c>
      <c r="M320">
        <v>18129700000</v>
      </c>
      <c r="N320">
        <v>-9.1280211999999992</v>
      </c>
    </row>
    <row r="321" spans="2:14" x14ac:dyDescent="0.25">
      <c r="B321">
        <v>18254640000</v>
      </c>
      <c r="C321">
        <v>-8.1307410999999998</v>
      </c>
      <c r="M321">
        <v>18254640000</v>
      </c>
      <c r="N321">
        <v>-9.1742992000000001</v>
      </c>
    </row>
    <row r="322" spans="2:14" x14ac:dyDescent="0.25">
      <c r="B322">
        <v>18379580000</v>
      </c>
      <c r="C322">
        <v>-8.2342539000000006</v>
      </c>
      <c r="M322">
        <v>18379580000</v>
      </c>
      <c r="N322">
        <v>-9.2216339000000005</v>
      </c>
    </row>
    <row r="323" spans="2:14" x14ac:dyDescent="0.25">
      <c r="B323">
        <v>18504520000</v>
      </c>
      <c r="C323">
        <v>-8.3449287000000005</v>
      </c>
      <c r="M323">
        <v>18504520000</v>
      </c>
      <c r="N323">
        <v>-9.2779998999999993</v>
      </c>
    </row>
    <row r="324" spans="2:14" x14ac:dyDescent="0.25">
      <c r="B324">
        <v>18629460000</v>
      </c>
      <c r="C324">
        <v>-8.4577083999999996</v>
      </c>
      <c r="M324">
        <v>18629460000</v>
      </c>
      <c r="N324">
        <v>-9.3446159000000009</v>
      </c>
    </row>
    <row r="325" spans="2:14" x14ac:dyDescent="0.25">
      <c r="B325">
        <v>18754400000</v>
      </c>
      <c r="C325">
        <v>-8.5702791000000005</v>
      </c>
      <c r="M325">
        <v>18754400000</v>
      </c>
      <c r="N325">
        <v>-9.4123535</v>
      </c>
    </row>
    <row r="326" spans="2:14" x14ac:dyDescent="0.25">
      <c r="B326">
        <v>18879340000</v>
      </c>
      <c r="C326">
        <v>-8.6722260000000002</v>
      </c>
      <c r="M326">
        <v>18879340000</v>
      </c>
      <c r="N326">
        <v>-9.4848260999999994</v>
      </c>
    </row>
    <row r="327" spans="2:14" x14ac:dyDescent="0.25">
      <c r="B327">
        <v>19004280000</v>
      </c>
      <c r="C327">
        <v>-8.7695065000000003</v>
      </c>
      <c r="M327">
        <v>19004280000</v>
      </c>
      <c r="N327">
        <v>-9.5600118999999992</v>
      </c>
    </row>
    <row r="328" spans="2:14" x14ac:dyDescent="0.25">
      <c r="B328">
        <v>19129220000</v>
      </c>
      <c r="C328">
        <v>-8.8496980999999995</v>
      </c>
      <c r="M328">
        <v>19129220000</v>
      </c>
      <c r="N328">
        <v>-9.6365394999999996</v>
      </c>
    </row>
    <row r="329" spans="2:14" x14ac:dyDescent="0.25">
      <c r="B329">
        <v>19254160000</v>
      </c>
      <c r="C329">
        <v>-8.9116906999999994</v>
      </c>
      <c r="M329">
        <v>19254160000</v>
      </c>
      <c r="N329">
        <v>-9.7097960000000008</v>
      </c>
    </row>
    <row r="330" spans="2:14" x14ac:dyDescent="0.25">
      <c r="B330">
        <v>19379100000</v>
      </c>
      <c r="C330">
        <v>-8.9544353000000001</v>
      </c>
      <c r="M330">
        <v>19379100000</v>
      </c>
      <c r="N330">
        <v>-9.7818889999999996</v>
      </c>
    </row>
    <row r="331" spans="2:14" x14ac:dyDescent="0.25">
      <c r="B331">
        <v>19504040000</v>
      </c>
      <c r="C331">
        <v>-8.9814776999999992</v>
      </c>
      <c r="M331">
        <v>19504040000</v>
      </c>
      <c r="N331">
        <v>-9.8454180000000004</v>
      </c>
    </row>
    <row r="332" spans="2:14" x14ac:dyDescent="0.25">
      <c r="B332">
        <v>19628980000</v>
      </c>
      <c r="C332">
        <v>-9.0023890000000009</v>
      </c>
      <c r="M332">
        <v>19628980000</v>
      </c>
      <c r="N332">
        <v>-9.9104462000000009</v>
      </c>
    </row>
    <row r="333" spans="2:14" x14ac:dyDescent="0.25">
      <c r="B333">
        <v>19753920000</v>
      </c>
      <c r="C333">
        <v>-9.0195732</v>
      </c>
      <c r="M333">
        <v>19753920000</v>
      </c>
      <c r="N333">
        <v>-9.9672240999999993</v>
      </c>
    </row>
    <row r="334" spans="2:14" x14ac:dyDescent="0.25">
      <c r="B334">
        <v>19878860000</v>
      </c>
      <c r="C334">
        <v>-9.0316209999999995</v>
      </c>
      <c r="M334">
        <v>19878860000</v>
      </c>
      <c r="N334">
        <v>-10.025732</v>
      </c>
    </row>
    <row r="335" spans="2:14" x14ac:dyDescent="0.25">
      <c r="B335">
        <v>20003800000</v>
      </c>
      <c r="C335">
        <v>-9.0503035000000001</v>
      </c>
      <c r="M335">
        <v>20003800000</v>
      </c>
      <c r="N335">
        <v>-10.076700000000001</v>
      </c>
    </row>
    <row r="336" spans="2:14" x14ac:dyDescent="0.25">
      <c r="B336">
        <v>20128740000</v>
      </c>
      <c r="C336">
        <v>-9.0802069000000003</v>
      </c>
      <c r="M336">
        <v>20128740000</v>
      </c>
      <c r="N336">
        <v>-10.127221</v>
      </c>
    </row>
    <row r="337" spans="2:14" x14ac:dyDescent="0.25">
      <c r="B337">
        <v>20253680000</v>
      </c>
      <c r="C337">
        <v>-9.1050663000000007</v>
      </c>
      <c r="M337">
        <v>20253680000</v>
      </c>
      <c r="N337">
        <v>-10.169947000000001</v>
      </c>
    </row>
    <row r="338" spans="2:14" x14ac:dyDescent="0.25">
      <c r="B338">
        <v>20378620000</v>
      </c>
      <c r="C338">
        <v>-9.1324339000000005</v>
      </c>
      <c r="M338">
        <v>20378620000</v>
      </c>
      <c r="N338">
        <v>-10.216224</v>
      </c>
    </row>
    <row r="339" spans="2:14" x14ac:dyDescent="0.25">
      <c r="B339">
        <v>20503560000</v>
      </c>
      <c r="C339">
        <v>-9.1507615999999992</v>
      </c>
      <c r="M339">
        <v>20503560000</v>
      </c>
      <c r="N339">
        <v>-10.243366</v>
      </c>
    </row>
    <row r="340" spans="2:14" x14ac:dyDescent="0.25">
      <c r="B340">
        <v>20628500000</v>
      </c>
      <c r="C340">
        <v>-9.1712741999999992</v>
      </c>
      <c r="M340">
        <v>20628500000</v>
      </c>
      <c r="N340">
        <v>-10.269145999999999</v>
      </c>
    </row>
    <row r="341" spans="2:14" x14ac:dyDescent="0.25">
      <c r="B341">
        <v>20753440000</v>
      </c>
      <c r="C341">
        <v>-9.2010660000000009</v>
      </c>
      <c r="M341">
        <v>20753440000</v>
      </c>
      <c r="N341">
        <v>-10.286291</v>
      </c>
    </row>
    <row r="342" spans="2:14" x14ac:dyDescent="0.25">
      <c r="B342">
        <v>20878380000</v>
      </c>
      <c r="C342">
        <v>-9.2276591999999997</v>
      </c>
      <c r="M342">
        <v>20878380000</v>
      </c>
      <c r="N342">
        <v>-10.311237</v>
      </c>
    </row>
    <row r="343" spans="2:14" x14ac:dyDescent="0.25">
      <c r="B343">
        <v>21003320000</v>
      </c>
      <c r="C343">
        <v>-9.2464600000000008</v>
      </c>
      <c r="M343">
        <v>21003320000</v>
      </c>
      <c r="N343">
        <v>-10.330536</v>
      </c>
    </row>
    <row r="344" spans="2:14" x14ac:dyDescent="0.25">
      <c r="B344">
        <v>21128260000</v>
      </c>
      <c r="C344">
        <v>-9.2473965000000007</v>
      </c>
      <c r="M344">
        <v>21128260000</v>
      </c>
      <c r="N344">
        <v>-10.37153</v>
      </c>
    </row>
    <row r="345" spans="2:14" x14ac:dyDescent="0.25">
      <c r="B345">
        <v>21253200000</v>
      </c>
      <c r="C345">
        <v>-9.2241906999999994</v>
      </c>
      <c r="M345">
        <v>21253200000</v>
      </c>
      <c r="N345">
        <v>-10.428582</v>
      </c>
    </row>
    <row r="346" spans="2:14" x14ac:dyDescent="0.25">
      <c r="B346">
        <v>21378140000</v>
      </c>
      <c r="C346">
        <v>-9.1783047</v>
      </c>
      <c r="M346">
        <v>21378140000</v>
      </c>
      <c r="N346">
        <v>-10.497645</v>
      </c>
    </row>
    <row r="347" spans="2:14" x14ac:dyDescent="0.25">
      <c r="B347">
        <v>21503080000</v>
      </c>
      <c r="C347">
        <v>-9.1262121</v>
      </c>
      <c r="M347">
        <v>21503080000</v>
      </c>
      <c r="N347">
        <v>-10.532825000000001</v>
      </c>
    </row>
    <row r="348" spans="2:14" x14ac:dyDescent="0.25">
      <c r="B348">
        <v>21628020000</v>
      </c>
      <c r="C348">
        <v>-9.0694323000000008</v>
      </c>
      <c r="M348">
        <v>21628020000</v>
      </c>
      <c r="N348">
        <v>-10.557115</v>
      </c>
    </row>
    <row r="349" spans="2:14" x14ac:dyDescent="0.25">
      <c r="B349">
        <v>21752960000</v>
      </c>
      <c r="C349">
        <v>-9.0391587999999992</v>
      </c>
      <c r="M349">
        <v>21752960000</v>
      </c>
      <c r="N349">
        <v>-10.56753</v>
      </c>
    </row>
    <row r="350" spans="2:14" x14ac:dyDescent="0.25">
      <c r="B350">
        <v>21877900000</v>
      </c>
      <c r="C350">
        <v>-9.0203600000000002</v>
      </c>
      <c r="M350">
        <v>21877900000</v>
      </c>
      <c r="N350">
        <v>-10.563853</v>
      </c>
    </row>
    <row r="351" spans="2:14" x14ac:dyDescent="0.25">
      <c r="B351">
        <v>22002840000</v>
      </c>
      <c r="C351">
        <v>-8.9915342000000003</v>
      </c>
      <c r="M351">
        <v>22002840000</v>
      </c>
      <c r="N351">
        <v>-10.547518999999999</v>
      </c>
    </row>
    <row r="352" spans="2:14" x14ac:dyDescent="0.25">
      <c r="B352">
        <v>22127780000</v>
      </c>
      <c r="C352">
        <v>-8.9709634999999999</v>
      </c>
      <c r="M352">
        <v>22127780000</v>
      </c>
      <c r="N352">
        <v>-10.560715999999999</v>
      </c>
    </row>
    <row r="353" spans="2:14" x14ac:dyDescent="0.25">
      <c r="B353">
        <v>22252720000</v>
      </c>
      <c r="C353">
        <v>-8.9596710000000002</v>
      </c>
      <c r="M353">
        <v>22252720000</v>
      </c>
      <c r="N353">
        <v>-10.587858000000001</v>
      </c>
    </row>
    <row r="354" spans="2:14" x14ac:dyDescent="0.25">
      <c r="B354">
        <v>22377660000</v>
      </c>
      <c r="C354">
        <v>-8.9542111999999996</v>
      </c>
      <c r="M354">
        <v>22377660000</v>
      </c>
      <c r="N354">
        <v>-10.622648999999999</v>
      </c>
    </row>
    <row r="355" spans="2:14" x14ac:dyDescent="0.25">
      <c r="B355">
        <v>22502600000</v>
      </c>
      <c r="C355">
        <v>-8.9472722999999998</v>
      </c>
      <c r="M355">
        <v>22502600000</v>
      </c>
      <c r="N355">
        <v>-10.655760000000001</v>
      </c>
    </row>
    <row r="356" spans="2:14" x14ac:dyDescent="0.25">
      <c r="B356">
        <v>22627540000</v>
      </c>
      <c r="C356">
        <v>-8.9499598000000002</v>
      </c>
      <c r="M356">
        <v>22627540000</v>
      </c>
      <c r="N356">
        <v>-10.691542999999999</v>
      </c>
    </row>
    <row r="357" spans="2:14" x14ac:dyDescent="0.25">
      <c r="B357">
        <v>22752480000</v>
      </c>
      <c r="C357">
        <v>-8.9482669999999995</v>
      </c>
      <c r="M357">
        <v>22752480000</v>
      </c>
      <c r="N357">
        <v>-10.720922</v>
      </c>
    </row>
    <row r="358" spans="2:14" x14ac:dyDescent="0.25">
      <c r="B358">
        <v>22877420000</v>
      </c>
      <c r="C358">
        <v>-8.9544581999999995</v>
      </c>
      <c r="M358">
        <v>22877420000</v>
      </c>
      <c r="N358">
        <v>-10.752851</v>
      </c>
    </row>
    <row r="359" spans="2:14" x14ac:dyDescent="0.25">
      <c r="B359">
        <v>23002360000</v>
      </c>
      <c r="C359">
        <v>-8.949522</v>
      </c>
      <c r="M359">
        <v>23002360000</v>
      </c>
      <c r="N359">
        <v>-10.776626</v>
      </c>
    </row>
    <row r="360" spans="2:14" x14ac:dyDescent="0.25">
      <c r="B360">
        <v>23127300000</v>
      </c>
      <c r="C360">
        <v>-8.9579333999999999</v>
      </c>
      <c r="M360">
        <v>23127300000</v>
      </c>
      <c r="N360">
        <v>-10.808275999999999</v>
      </c>
    </row>
    <row r="361" spans="2:14" x14ac:dyDescent="0.25">
      <c r="B361">
        <v>23252240000</v>
      </c>
      <c r="C361">
        <v>-8.9527979000000002</v>
      </c>
      <c r="M361">
        <v>23252240000</v>
      </c>
      <c r="N361">
        <v>-10.834327999999999</v>
      </c>
    </row>
    <row r="362" spans="2:14" x14ac:dyDescent="0.25">
      <c r="B362">
        <v>23377180000</v>
      </c>
      <c r="C362">
        <v>-8.9456406000000008</v>
      </c>
      <c r="M362">
        <v>23377180000</v>
      </c>
      <c r="N362">
        <v>-10.851274</v>
      </c>
    </row>
    <row r="363" spans="2:14" x14ac:dyDescent="0.25">
      <c r="B363">
        <v>23502120000</v>
      </c>
      <c r="C363">
        <v>-8.9179677999999996</v>
      </c>
      <c r="M363">
        <v>23502120000</v>
      </c>
      <c r="N363">
        <v>-10.859966</v>
      </c>
    </row>
    <row r="364" spans="2:14" x14ac:dyDescent="0.25">
      <c r="B364">
        <v>23627060000</v>
      </c>
      <c r="C364">
        <v>-8.8952779999999994</v>
      </c>
      <c r="M364">
        <v>23627060000</v>
      </c>
      <c r="N364">
        <v>-10.871916000000001</v>
      </c>
    </row>
    <row r="365" spans="2:14" x14ac:dyDescent="0.25">
      <c r="B365">
        <v>23752000000</v>
      </c>
      <c r="C365">
        <v>-8.8606253000000006</v>
      </c>
      <c r="M365">
        <v>23752000000</v>
      </c>
      <c r="N365">
        <v>-10.884081</v>
      </c>
    </row>
    <row r="366" spans="2:14" x14ac:dyDescent="0.25">
      <c r="B366">
        <v>23876940000</v>
      </c>
      <c r="C366">
        <v>-8.8286914999999997</v>
      </c>
      <c r="M366">
        <v>23876940000</v>
      </c>
      <c r="N366">
        <v>-10.893751</v>
      </c>
    </row>
    <row r="367" spans="2:14" x14ac:dyDescent="0.25">
      <c r="B367">
        <v>24001880000</v>
      </c>
      <c r="C367">
        <v>-8.7885770999999995</v>
      </c>
      <c r="M367">
        <v>24001880000</v>
      </c>
      <c r="N367">
        <v>-10.891757999999999</v>
      </c>
    </row>
    <row r="368" spans="2:14" x14ac:dyDescent="0.25">
      <c r="B368">
        <v>24126820000</v>
      </c>
      <c r="C368">
        <v>-8.7559252000000001</v>
      </c>
      <c r="M368">
        <v>24126820000</v>
      </c>
      <c r="N368">
        <v>-10.884487</v>
      </c>
    </row>
    <row r="369" spans="2:14" x14ac:dyDescent="0.25">
      <c r="B369">
        <v>24251760000</v>
      </c>
      <c r="C369">
        <v>-8.7257947999999992</v>
      </c>
      <c r="M369">
        <v>24251760000</v>
      </c>
      <c r="N369">
        <v>-10.87674</v>
      </c>
    </row>
    <row r="370" spans="2:14" x14ac:dyDescent="0.25">
      <c r="B370">
        <v>24376700000</v>
      </c>
      <c r="C370">
        <v>-8.703989</v>
      </c>
      <c r="M370">
        <v>24376700000</v>
      </c>
      <c r="N370">
        <v>-10.859851000000001</v>
      </c>
    </row>
    <row r="371" spans="2:14" x14ac:dyDescent="0.25">
      <c r="B371">
        <v>24501640000</v>
      </c>
      <c r="C371">
        <v>-8.6774959999999997</v>
      </c>
      <c r="M371">
        <v>24501640000</v>
      </c>
      <c r="N371">
        <v>-10.836728000000001</v>
      </c>
    </row>
    <row r="372" spans="2:14" x14ac:dyDescent="0.25">
      <c r="B372">
        <v>24626580000</v>
      </c>
      <c r="C372">
        <v>-8.6710138000000008</v>
      </c>
      <c r="M372">
        <v>24626580000</v>
      </c>
      <c r="N372">
        <v>-10.830992</v>
      </c>
    </row>
    <row r="373" spans="2:14" x14ac:dyDescent="0.25">
      <c r="B373">
        <v>24751520000</v>
      </c>
      <c r="C373">
        <v>-8.6754397999999995</v>
      </c>
      <c r="M373">
        <v>24751520000</v>
      </c>
      <c r="N373">
        <v>-10.824189000000001</v>
      </c>
    </row>
    <row r="374" spans="2:14" x14ac:dyDescent="0.25">
      <c r="B374">
        <v>24876460000</v>
      </c>
      <c r="C374">
        <v>-8.6942281999999995</v>
      </c>
      <c r="M374">
        <v>24876460000</v>
      </c>
      <c r="N374">
        <v>-10.824831</v>
      </c>
    </row>
    <row r="375" spans="2:14" x14ac:dyDescent="0.25">
      <c r="B375">
        <v>25001400000</v>
      </c>
      <c r="C375">
        <v>-8.7161750999999992</v>
      </c>
      <c r="M375">
        <v>25001400000</v>
      </c>
      <c r="N375">
        <v>-10.81934</v>
      </c>
    </row>
    <row r="376" spans="2:14" x14ac:dyDescent="0.25">
      <c r="B376">
        <v>25126340000</v>
      </c>
      <c r="C376">
        <v>-8.7568502000000006</v>
      </c>
      <c r="M376">
        <v>25126340000</v>
      </c>
      <c r="N376">
        <v>-10.826734999999999</v>
      </c>
    </row>
    <row r="377" spans="2:14" x14ac:dyDescent="0.25">
      <c r="B377">
        <v>25251280000</v>
      </c>
      <c r="C377">
        <v>-8.7999430000000007</v>
      </c>
      <c r="M377">
        <v>25251280000</v>
      </c>
      <c r="N377">
        <v>-10.820058</v>
      </c>
    </row>
    <row r="378" spans="2:14" x14ac:dyDescent="0.25">
      <c r="B378">
        <v>25376220000</v>
      </c>
      <c r="C378">
        <v>-8.8530482999999993</v>
      </c>
      <c r="M378">
        <v>25376220000</v>
      </c>
      <c r="N378">
        <v>-10.816647</v>
      </c>
    </row>
    <row r="379" spans="2:14" x14ac:dyDescent="0.25">
      <c r="B379">
        <v>25501160000</v>
      </c>
      <c r="C379">
        <v>-8.9103841999999993</v>
      </c>
      <c r="M379">
        <v>25501160000</v>
      </c>
      <c r="N379">
        <v>-10.802614</v>
      </c>
    </row>
    <row r="380" spans="2:14" x14ac:dyDescent="0.25">
      <c r="B380">
        <v>25626100000</v>
      </c>
      <c r="C380">
        <v>-8.9759235000000004</v>
      </c>
      <c r="M380">
        <v>25626100000</v>
      </c>
      <c r="N380">
        <v>-10.799341999999999</v>
      </c>
    </row>
    <row r="381" spans="2:14" x14ac:dyDescent="0.25">
      <c r="B381">
        <v>25751040000</v>
      </c>
      <c r="C381">
        <v>-9.0447568999999994</v>
      </c>
      <c r="M381">
        <v>25751040000</v>
      </c>
      <c r="N381">
        <v>-10.786591</v>
      </c>
    </row>
    <row r="382" spans="2:14" x14ac:dyDescent="0.25">
      <c r="B382">
        <v>25875980000</v>
      </c>
      <c r="C382">
        <v>-9.1167754999999993</v>
      </c>
      <c r="M382">
        <v>25875980000</v>
      </c>
      <c r="N382">
        <v>-10.784267</v>
      </c>
    </row>
    <row r="383" spans="2:14" x14ac:dyDescent="0.25">
      <c r="B383">
        <v>26000920000</v>
      </c>
      <c r="C383">
        <v>-9.1971588000000004</v>
      </c>
      <c r="M383">
        <v>26000920000</v>
      </c>
      <c r="N383">
        <v>-10.782002</v>
      </c>
    </row>
    <row r="384" spans="2:14" x14ac:dyDescent="0.25">
      <c r="B384">
        <v>26125860000</v>
      </c>
      <c r="C384">
        <v>-9.2788467000000008</v>
      </c>
      <c r="M384">
        <v>26125860000</v>
      </c>
      <c r="N384">
        <v>-10.784227</v>
      </c>
    </row>
    <row r="385" spans="2:14" x14ac:dyDescent="0.25">
      <c r="B385">
        <v>26250800000</v>
      </c>
      <c r="C385">
        <v>-9.3708372000000004</v>
      </c>
      <c r="M385">
        <v>26250800000</v>
      </c>
      <c r="N385">
        <v>-10.788842000000001</v>
      </c>
    </row>
    <row r="386" spans="2:14" x14ac:dyDescent="0.25">
      <c r="B386">
        <v>26375740000</v>
      </c>
      <c r="C386">
        <v>-9.4824141999999991</v>
      </c>
      <c r="M386">
        <v>26375740000</v>
      </c>
      <c r="N386">
        <v>-10.807871</v>
      </c>
    </row>
    <row r="387" spans="2:14" x14ac:dyDescent="0.25">
      <c r="B387">
        <v>26500680000</v>
      </c>
      <c r="C387">
        <v>-9.6024846999999998</v>
      </c>
      <c r="M387">
        <v>26500680000</v>
      </c>
      <c r="N387">
        <v>-10.821607999999999</v>
      </c>
    </row>
    <row r="388" spans="2:14" x14ac:dyDescent="0.25">
      <c r="B388">
        <v>26625620000</v>
      </c>
      <c r="C388">
        <v>-9.7269839999999999</v>
      </c>
      <c r="M388">
        <v>26625620000</v>
      </c>
      <c r="N388">
        <v>-10.837918999999999</v>
      </c>
    </row>
    <row r="389" spans="2:14" x14ac:dyDescent="0.25">
      <c r="B389">
        <v>26750560000</v>
      </c>
      <c r="C389">
        <v>-9.8564520000000009</v>
      </c>
      <c r="M389">
        <v>26750560000</v>
      </c>
      <c r="N389">
        <v>-10.84817</v>
      </c>
    </row>
    <row r="390" spans="2:14" x14ac:dyDescent="0.25">
      <c r="B390">
        <v>26875500000</v>
      </c>
      <c r="C390">
        <v>-9.9792871000000005</v>
      </c>
      <c r="M390">
        <v>26875500000</v>
      </c>
      <c r="N390">
        <v>-10.851008</v>
      </c>
    </row>
    <row r="391" spans="2:14" x14ac:dyDescent="0.25">
      <c r="B391">
        <v>27000440000</v>
      </c>
      <c r="C391">
        <v>-10.094633</v>
      </c>
      <c r="M391">
        <v>27000440000</v>
      </c>
      <c r="N391">
        <v>-10.843105</v>
      </c>
    </row>
    <row r="392" spans="2:14" x14ac:dyDescent="0.25">
      <c r="B392">
        <v>27125380000</v>
      </c>
      <c r="C392">
        <v>-10.197182</v>
      </c>
      <c r="M392">
        <v>27125380000</v>
      </c>
      <c r="N392">
        <v>-10.834091000000001</v>
      </c>
    </row>
    <row r="393" spans="2:14" x14ac:dyDescent="0.25">
      <c r="B393">
        <v>27250320000</v>
      </c>
      <c r="C393">
        <v>-10.282069</v>
      </c>
      <c r="M393">
        <v>27250320000</v>
      </c>
      <c r="N393">
        <v>-10.81447</v>
      </c>
    </row>
    <row r="394" spans="2:14" x14ac:dyDescent="0.25">
      <c r="B394">
        <v>27375260000</v>
      </c>
      <c r="C394">
        <v>-10.354839</v>
      </c>
      <c r="M394">
        <v>27375260000</v>
      </c>
      <c r="N394">
        <v>-10.792725000000001</v>
      </c>
    </row>
    <row r="395" spans="2:14" x14ac:dyDescent="0.25">
      <c r="B395">
        <v>27500200000</v>
      </c>
      <c r="C395">
        <v>-10.422727</v>
      </c>
      <c r="M395">
        <v>27500200000</v>
      </c>
      <c r="N395">
        <v>-10.771853</v>
      </c>
    </row>
    <row r="396" spans="2:14" x14ac:dyDescent="0.25">
      <c r="B396">
        <v>27625140000</v>
      </c>
      <c r="C396">
        <v>-10.480513999999999</v>
      </c>
      <c r="M396">
        <v>27625140000</v>
      </c>
      <c r="N396">
        <v>-10.761578999999999</v>
      </c>
    </row>
    <row r="397" spans="2:14" x14ac:dyDescent="0.25">
      <c r="B397">
        <v>27750080000</v>
      </c>
      <c r="C397">
        <v>-10.534988999999999</v>
      </c>
      <c r="M397">
        <v>27750080000</v>
      </c>
      <c r="N397">
        <v>-10.757151</v>
      </c>
    </row>
    <row r="398" spans="2:14" x14ac:dyDescent="0.25">
      <c r="B398">
        <v>27875020000</v>
      </c>
      <c r="C398">
        <v>-10.598736000000001</v>
      </c>
      <c r="M398">
        <v>27875020000</v>
      </c>
      <c r="N398">
        <v>-10.765542999999999</v>
      </c>
    </row>
    <row r="399" spans="2:14" x14ac:dyDescent="0.25">
      <c r="B399">
        <v>27999960000</v>
      </c>
      <c r="C399">
        <v>-10.667024</v>
      </c>
      <c r="M399">
        <v>27999960000</v>
      </c>
      <c r="N399">
        <v>-10.787174</v>
      </c>
    </row>
    <row r="400" spans="2:14" x14ac:dyDescent="0.25">
      <c r="B400">
        <v>28124900000</v>
      </c>
      <c r="C400">
        <v>-10.740755</v>
      </c>
      <c r="M400">
        <v>28124900000</v>
      </c>
      <c r="N400">
        <v>-10.821026</v>
      </c>
    </row>
    <row r="401" spans="2:14" x14ac:dyDescent="0.25">
      <c r="B401">
        <v>28249840000</v>
      </c>
      <c r="C401">
        <v>-10.826592</v>
      </c>
      <c r="M401">
        <v>28249840000</v>
      </c>
      <c r="N401">
        <v>-10.865220000000001</v>
      </c>
    </row>
    <row r="402" spans="2:14" x14ac:dyDescent="0.25">
      <c r="B402">
        <v>28374780000</v>
      </c>
      <c r="C402">
        <v>-10.927052</v>
      </c>
      <c r="M402">
        <v>28374780000</v>
      </c>
      <c r="N402">
        <v>-10.916544999999999</v>
      </c>
    </row>
    <row r="403" spans="2:14" x14ac:dyDescent="0.25">
      <c r="B403">
        <v>28499720000</v>
      </c>
      <c r="C403">
        <v>-11.03462</v>
      </c>
      <c r="M403">
        <v>28499720000</v>
      </c>
      <c r="N403">
        <v>-10.976343</v>
      </c>
    </row>
    <row r="404" spans="2:14" x14ac:dyDescent="0.25">
      <c r="B404">
        <v>28624660000</v>
      </c>
      <c r="C404">
        <v>-11.156689999999999</v>
      </c>
      <c r="M404">
        <v>28624660000</v>
      </c>
      <c r="N404">
        <v>-11.037848</v>
      </c>
    </row>
    <row r="405" spans="2:14" x14ac:dyDescent="0.25">
      <c r="B405">
        <v>28749600000</v>
      </c>
      <c r="C405">
        <v>-11.288594</v>
      </c>
      <c r="M405">
        <v>28749600000</v>
      </c>
      <c r="N405">
        <v>-11.104209000000001</v>
      </c>
    </row>
    <row r="406" spans="2:14" x14ac:dyDescent="0.25">
      <c r="B406">
        <v>28874540000</v>
      </c>
      <c r="C406">
        <v>-11.426525</v>
      </c>
      <c r="M406">
        <v>28874540000</v>
      </c>
      <c r="N406">
        <v>-11.176117</v>
      </c>
    </row>
    <row r="407" spans="2:14" x14ac:dyDescent="0.25">
      <c r="B407">
        <v>28999480000</v>
      </c>
      <c r="C407">
        <v>-11.565243000000001</v>
      </c>
      <c r="M407">
        <v>28999480000</v>
      </c>
      <c r="N407">
        <v>-11.259105999999999</v>
      </c>
    </row>
    <row r="408" spans="2:14" x14ac:dyDescent="0.25">
      <c r="B408">
        <v>29124420000</v>
      </c>
      <c r="C408">
        <v>-11.702582</v>
      </c>
      <c r="M408">
        <v>29124420000</v>
      </c>
      <c r="N408">
        <v>-11.343624</v>
      </c>
    </row>
    <row r="409" spans="2:14" x14ac:dyDescent="0.25">
      <c r="B409">
        <v>29249360000</v>
      </c>
      <c r="C409">
        <v>-11.838260999999999</v>
      </c>
      <c r="M409">
        <v>29249360000</v>
      </c>
      <c r="N409">
        <v>-11.436976</v>
      </c>
    </row>
    <row r="410" spans="2:14" x14ac:dyDescent="0.25">
      <c r="B410">
        <v>29374300000</v>
      </c>
      <c r="C410">
        <v>-11.967790000000001</v>
      </c>
      <c r="M410">
        <v>29374300000</v>
      </c>
      <c r="N410">
        <v>-11.534011</v>
      </c>
    </row>
    <row r="411" spans="2:14" x14ac:dyDescent="0.25">
      <c r="B411">
        <v>29499240000</v>
      </c>
      <c r="C411">
        <v>-12.096204999999999</v>
      </c>
      <c r="M411">
        <v>29499240000</v>
      </c>
      <c r="N411">
        <v>-11.640708</v>
      </c>
    </row>
    <row r="412" spans="2:14" x14ac:dyDescent="0.25">
      <c r="B412">
        <v>29624180000</v>
      </c>
      <c r="C412">
        <v>-12.213513000000001</v>
      </c>
      <c r="M412">
        <v>29624180000</v>
      </c>
      <c r="N412">
        <v>-11.754782000000001</v>
      </c>
    </row>
    <row r="413" spans="2:14" x14ac:dyDescent="0.25">
      <c r="B413">
        <v>29749120000</v>
      </c>
      <c r="C413">
        <v>-12.325524</v>
      </c>
      <c r="M413">
        <v>29749120000</v>
      </c>
      <c r="N413">
        <v>-11.881418999999999</v>
      </c>
    </row>
    <row r="414" spans="2:14" x14ac:dyDescent="0.25">
      <c r="B414">
        <v>29874060000</v>
      </c>
      <c r="C414">
        <v>-12.40644</v>
      </c>
      <c r="M414">
        <v>29874060000</v>
      </c>
      <c r="N414">
        <v>-11.985804999999999</v>
      </c>
    </row>
    <row r="415" spans="2:14" x14ac:dyDescent="0.25">
      <c r="B415">
        <v>29999000000</v>
      </c>
      <c r="C415">
        <v>-12.4657</v>
      </c>
      <c r="M415">
        <v>29999000000</v>
      </c>
      <c r="N415">
        <v>-12.06602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26</v>
      </c>
      <c r="M419" t="s">
        <v>26</v>
      </c>
    </row>
    <row r="420" spans="2:14" x14ac:dyDescent="0.25">
      <c r="B420" t="s">
        <v>23</v>
      </c>
      <c r="C420" t="s">
        <v>284</v>
      </c>
      <c r="M420" t="s">
        <v>23</v>
      </c>
      <c r="N420" t="s">
        <v>284</v>
      </c>
    </row>
    <row r="421" spans="2:14" x14ac:dyDescent="0.25">
      <c r="B421">
        <v>5011000000</v>
      </c>
      <c r="C421">
        <v>-18.092476000000001</v>
      </c>
      <c r="M421">
        <v>5011000000</v>
      </c>
      <c r="N421">
        <v>-19.836801999999999</v>
      </c>
    </row>
    <row r="422" spans="2:14" x14ac:dyDescent="0.25">
      <c r="B422">
        <v>5135940000</v>
      </c>
      <c r="C422">
        <v>-17.246600999999998</v>
      </c>
      <c r="M422">
        <v>5135940000</v>
      </c>
      <c r="N422">
        <v>-18.910941999999999</v>
      </c>
    </row>
    <row r="423" spans="2:14" x14ac:dyDescent="0.25">
      <c r="B423">
        <v>5260880000</v>
      </c>
      <c r="C423">
        <v>-16.087284</v>
      </c>
      <c r="M423">
        <v>5260880000</v>
      </c>
      <c r="N423">
        <v>-17.637402999999999</v>
      </c>
    </row>
    <row r="424" spans="2:14" x14ac:dyDescent="0.25">
      <c r="B424">
        <v>5385820000</v>
      </c>
      <c r="C424">
        <v>-14.597047</v>
      </c>
      <c r="M424">
        <v>5385820000</v>
      </c>
      <c r="N424">
        <v>-16.004507</v>
      </c>
    </row>
    <row r="425" spans="2:14" x14ac:dyDescent="0.25">
      <c r="B425">
        <v>5510760000</v>
      </c>
      <c r="C425">
        <v>-13.460506000000001</v>
      </c>
      <c r="M425">
        <v>5510760000</v>
      </c>
      <c r="N425">
        <v>-14.788855</v>
      </c>
    </row>
    <row r="426" spans="2:14" x14ac:dyDescent="0.25">
      <c r="B426">
        <v>5635700000</v>
      </c>
      <c r="C426">
        <v>-12.304599</v>
      </c>
      <c r="M426">
        <v>5635700000</v>
      </c>
      <c r="N426">
        <v>-13.539558</v>
      </c>
    </row>
    <row r="427" spans="2:14" x14ac:dyDescent="0.25">
      <c r="B427">
        <v>5760640000</v>
      </c>
      <c r="C427">
        <v>-11.360481999999999</v>
      </c>
      <c r="M427">
        <v>5760640000</v>
      </c>
      <c r="N427">
        <v>-12.542073</v>
      </c>
    </row>
    <row r="428" spans="2:14" x14ac:dyDescent="0.25">
      <c r="B428">
        <v>5885580000</v>
      </c>
      <c r="C428">
        <v>-10.650548000000001</v>
      </c>
      <c r="M428">
        <v>5885580000</v>
      </c>
      <c r="N428">
        <v>-11.809053</v>
      </c>
    </row>
    <row r="429" spans="2:14" x14ac:dyDescent="0.25">
      <c r="B429">
        <v>6010520000</v>
      </c>
      <c r="C429">
        <v>-10.145033</v>
      </c>
      <c r="M429">
        <v>6010520000</v>
      </c>
      <c r="N429">
        <v>-11.306008</v>
      </c>
    </row>
    <row r="430" spans="2:14" x14ac:dyDescent="0.25">
      <c r="B430">
        <v>6135460000</v>
      </c>
      <c r="C430">
        <v>-9.5693625999999998</v>
      </c>
      <c r="M430">
        <v>6135460000</v>
      </c>
      <c r="N430">
        <v>-10.748104</v>
      </c>
    </row>
    <row r="431" spans="2:14" x14ac:dyDescent="0.25">
      <c r="B431">
        <v>6260400000</v>
      </c>
      <c r="C431">
        <v>-9.0006742000000006</v>
      </c>
      <c r="M431">
        <v>6260400000</v>
      </c>
      <c r="N431">
        <v>-10.205520999999999</v>
      </c>
    </row>
    <row r="432" spans="2:14" x14ac:dyDescent="0.25">
      <c r="B432">
        <v>6385340000</v>
      </c>
      <c r="C432">
        <v>-8.6375455999999993</v>
      </c>
      <c r="M432">
        <v>6385340000</v>
      </c>
      <c r="N432">
        <v>-9.8607092000000005</v>
      </c>
    </row>
    <row r="433" spans="2:14" x14ac:dyDescent="0.25">
      <c r="B433">
        <v>6510280000</v>
      </c>
      <c r="C433">
        <v>-8.3405857000000001</v>
      </c>
      <c r="M433">
        <v>6510280000</v>
      </c>
      <c r="N433">
        <v>-9.5984315999999996</v>
      </c>
    </row>
    <row r="434" spans="2:14" x14ac:dyDescent="0.25">
      <c r="B434">
        <v>6635220000</v>
      </c>
      <c r="C434">
        <v>-8.0196933999999995</v>
      </c>
      <c r="M434">
        <v>6635220000</v>
      </c>
      <c r="N434">
        <v>-9.3378601000000003</v>
      </c>
    </row>
    <row r="435" spans="2:14" x14ac:dyDescent="0.25">
      <c r="B435">
        <v>6760160000</v>
      </c>
      <c r="C435">
        <v>-7.7897319999999999</v>
      </c>
      <c r="M435">
        <v>6760160000</v>
      </c>
      <c r="N435">
        <v>-9.1593350999999998</v>
      </c>
    </row>
    <row r="436" spans="2:14" x14ac:dyDescent="0.25">
      <c r="B436">
        <v>6885100000</v>
      </c>
      <c r="C436">
        <v>-7.6344551999999997</v>
      </c>
      <c r="M436">
        <v>6885100000</v>
      </c>
      <c r="N436">
        <v>-9.0573568000000009</v>
      </c>
    </row>
    <row r="437" spans="2:14" x14ac:dyDescent="0.25">
      <c r="B437">
        <v>7010040000</v>
      </c>
      <c r="C437">
        <v>-7.4162064000000001</v>
      </c>
      <c r="M437">
        <v>7010040000</v>
      </c>
      <c r="N437">
        <v>-8.9005317999999995</v>
      </c>
    </row>
    <row r="438" spans="2:14" x14ac:dyDescent="0.25">
      <c r="B438">
        <v>7134980000</v>
      </c>
      <c r="C438">
        <v>-7.2114371999999998</v>
      </c>
      <c r="M438">
        <v>7134980000</v>
      </c>
      <c r="N438">
        <v>-8.7448978000000004</v>
      </c>
    </row>
    <row r="439" spans="2:14" x14ac:dyDescent="0.25">
      <c r="B439">
        <v>7259920000</v>
      </c>
      <c r="C439">
        <v>-7.0973886999999998</v>
      </c>
      <c r="M439">
        <v>7259920000</v>
      </c>
      <c r="N439">
        <v>-8.6843967000000006</v>
      </c>
    </row>
    <row r="440" spans="2:14" x14ac:dyDescent="0.25">
      <c r="B440">
        <v>7384860000</v>
      </c>
      <c r="C440">
        <v>-6.9970454999999996</v>
      </c>
      <c r="M440">
        <v>7384860000</v>
      </c>
      <c r="N440">
        <v>-8.6310625000000005</v>
      </c>
    </row>
    <row r="441" spans="2:14" x14ac:dyDescent="0.25">
      <c r="B441">
        <v>7509800000</v>
      </c>
      <c r="C441">
        <v>-6.9047207999999998</v>
      </c>
      <c r="M441">
        <v>7509800000</v>
      </c>
      <c r="N441">
        <v>-8.5816678999999993</v>
      </c>
    </row>
    <row r="442" spans="2:14" x14ac:dyDescent="0.25">
      <c r="B442">
        <v>7634740000</v>
      </c>
      <c r="C442">
        <v>-6.8153224000000003</v>
      </c>
      <c r="M442">
        <v>7634740000</v>
      </c>
      <c r="N442">
        <v>-8.5445765999999992</v>
      </c>
    </row>
    <row r="443" spans="2:14" x14ac:dyDescent="0.25">
      <c r="B443">
        <v>7759680000</v>
      </c>
      <c r="C443">
        <v>-6.7034788000000001</v>
      </c>
      <c r="M443">
        <v>7759680000</v>
      </c>
      <c r="N443">
        <v>-8.4868144999999995</v>
      </c>
    </row>
    <row r="444" spans="2:14" x14ac:dyDescent="0.25">
      <c r="B444">
        <v>7884620000</v>
      </c>
      <c r="C444">
        <v>-6.6116238000000003</v>
      </c>
      <c r="M444">
        <v>7884620000</v>
      </c>
      <c r="N444">
        <v>-8.4238186000000006</v>
      </c>
    </row>
    <row r="445" spans="2:14" x14ac:dyDescent="0.25">
      <c r="B445">
        <v>8009560000</v>
      </c>
      <c r="C445">
        <v>-6.5346612999999998</v>
      </c>
      <c r="M445">
        <v>8009560000</v>
      </c>
      <c r="N445">
        <v>-8.3782166999999994</v>
      </c>
    </row>
    <row r="446" spans="2:14" x14ac:dyDescent="0.25">
      <c r="B446">
        <v>8134500000</v>
      </c>
      <c r="C446">
        <v>-6.4580077999999999</v>
      </c>
      <c r="M446">
        <v>8134500000</v>
      </c>
      <c r="N446">
        <v>-8.3274945999999996</v>
      </c>
    </row>
    <row r="447" spans="2:14" x14ac:dyDescent="0.25">
      <c r="B447">
        <v>8259440000</v>
      </c>
      <c r="C447">
        <v>-6.3935222999999999</v>
      </c>
      <c r="M447">
        <v>8259440000</v>
      </c>
      <c r="N447">
        <v>-8.2728719999999996</v>
      </c>
    </row>
    <row r="448" spans="2:14" x14ac:dyDescent="0.25">
      <c r="B448">
        <v>8384380000</v>
      </c>
      <c r="C448">
        <v>-6.3520931999999997</v>
      </c>
      <c r="M448">
        <v>8384380000</v>
      </c>
      <c r="N448">
        <v>-8.2345504999999992</v>
      </c>
    </row>
    <row r="449" spans="2:14" x14ac:dyDescent="0.25">
      <c r="B449">
        <v>8509320000</v>
      </c>
      <c r="C449">
        <v>-6.3164949000000004</v>
      </c>
      <c r="M449">
        <v>8509320000</v>
      </c>
      <c r="N449">
        <v>-8.2076063000000001</v>
      </c>
    </row>
    <row r="450" spans="2:14" x14ac:dyDescent="0.25">
      <c r="B450">
        <v>8634260000</v>
      </c>
      <c r="C450">
        <v>-6.2717346999999997</v>
      </c>
      <c r="M450">
        <v>8634260000</v>
      </c>
      <c r="N450">
        <v>-8.1618022999999997</v>
      </c>
    </row>
    <row r="451" spans="2:14" x14ac:dyDescent="0.25">
      <c r="B451">
        <v>8759200000</v>
      </c>
      <c r="C451">
        <v>-6.2497205999999998</v>
      </c>
      <c r="M451">
        <v>8759200000</v>
      </c>
      <c r="N451">
        <v>-8.1456269999999993</v>
      </c>
    </row>
    <row r="452" spans="2:14" x14ac:dyDescent="0.25">
      <c r="B452">
        <v>8884140000</v>
      </c>
      <c r="C452">
        <v>-6.2195935000000002</v>
      </c>
      <c r="M452">
        <v>8884140000</v>
      </c>
      <c r="N452">
        <v>-8.1243409999999994</v>
      </c>
    </row>
    <row r="453" spans="2:14" x14ac:dyDescent="0.25">
      <c r="B453">
        <v>9009080000</v>
      </c>
      <c r="C453">
        <v>-6.1782203000000004</v>
      </c>
      <c r="M453">
        <v>9009080000</v>
      </c>
      <c r="N453">
        <v>-8.0843381999999995</v>
      </c>
    </row>
    <row r="454" spans="2:14" x14ac:dyDescent="0.25">
      <c r="B454">
        <v>9134020000</v>
      </c>
      <c r="C454">
        <v>-6.1786279999999998</v>
      </c>
      <c r="M454">
        <v>9134020000</v>
      </c>
      <c r="N454">
        <v>-8.0797071000000003</v>
      </c>
    </row>
    <row r="455" spans="2:14" x14ac:dyDescent="0.25">
      <c r="B455">
        <v>9258960000</v>
      </c>
      <c r="C455">
        <v>-6.1796655999999999</v>
      </c>
      <c r="M455">
        <v>9258960000</v>
      </c>
      <c r="N455">
        <v>-8.0918197999999997</v>
      </c>
    </row>
    <row r="456" spans="2:14" x14ac:dyDescent="0.25">
      <c r="B456">
        <v>9383900000</v>
      </c>
      <c r="C456">
        <v>-6.1690822000000001</v>
      </c>
      <c r="M456">
        <v>9383900000</v>
      </c>
      <c r="N456">
        <v>-8.0876408000000009</v>
      </c>
    </row>
    <row r="457" spans="2:14" x14ac:dyDescent="0.25">
      <c r="B457">
        <v>9508840000</v>
      </c>
      <c r="C457">
        <v>-6.1724768000000001</v>
      </c>
      <c r="M457">
        <v>9508840000</v>
      </c>
      <c r="N457">
        <v>-8.0968026999999996</v>
      </c>
    </row>
    <row r="458" spans="2:14" x14ac:dyDescent="0.25">
      <c r="B458">
        <v>9633780000</v>
      </c>
      <c r="C458">
        <v>-6.1988320000000003</v>
      </c>
      <c r="M458">
        <v>9633780000</v>
      </c>
      <c r="N458">
        <v>-8.1471318999999998</v>
      </c>
    </row>
    <row r="459" spans="2:14" x14ac:dyDescent="0.25">
      <c r="B459">
        <v>9758720000</v>
      </c>
      <c r="C459">
        <v>-6.2028751</v>
      </c>
      <c r="M459">
        <v>9758720000</v>
      </c>
      <c r="N459">
        <v>-8.1674404000000003</v>
      </c>
    </row>
    <row r="460" spans="2:14" x14ac:dyDescent="0.25">
      <c r="B460">
        <v>9883660000</v>
      </c>
      <c r="C460">
        <v>-6.2119007000000002</v>
      </c>
      <c r="M460">
        <v>9883660000</v>
      </c>
      <c r="N460">
        <v>-8.1878747999999995</v>
      </c>
    </row>
    <row r="461" spans="2:14" x14ac:dyDescent="0.25">
      <c r="B461">
        <v>10008600000</v>
      </c>
      <c r="C461">
        <v>-6.2432131999999996</v>
      </c>
      <c r="M461">
        <v>10008600000</v>
      </c>
      <c r="N461">
        <v>-8.2363882000000004</v>
      </c>
    </row>
    <row r="462" spans="2:14" x14ac:dyDescent="0.25">
      <c r="B462">
        <v>10133540000</v>
      </c>
      <c r="C462">
        <v>-6.2559170999999996</v>
      </c>
      <c r="M462">
        <v>10133540000</v>
      </c>
      <c r="N462">
        <v>-8.2625989999999998</v>
      </c>
    </row>
    <row r="463" spans="2:14" x14ac:dyDescent="0.25">
      <c r="B463">
        <v>10258480000</v>
      </c>
      <c r="C463">
        <v>-6.2742066000000003</v>
      </c>
      <c r="M463">
        <v>10258480000</v>
      </c>
      <c r="N463">
        <v>-8.2854928999999995</v>
      </c>
    </row>
    <row r="464" spans="2:14" x14ac:dyDescent="0.25">
      <c r="B464">
        <v>10383420000</v>
      </c>
      <c r="C464">
        <v>-6.2890978000000004</v>
      </c>
      <c r="M464">
        <v>10383420000</v>
      </c>
      <c r="N464">
        <v>-8.3133745000000001</v>
      </c>
    </row>
    <row r="465" spans="2:14" x14ac:dyDescent="0.25">
      <c r="B465">
        <v>10508360000</v>
      </c>
      <c r="C465">
        <v>-6.3071780000000004</v>
      </c>
      <c r="M465">
        <v>10508360000</v>
      </c>
      <c r="N465">
        <v>-8.3471861000000001</v>
      </c>
    </row>
    <row r="466" spans="2:14" x14ac:dyDescent="0.25">
      <c r="B466">
        <v>10633300000</v>
      </c>
      <c r="C466">
        <v>-6.3113976000000003</v>
      </c>
      <c r="M466">
        <v>10633300000</v>
      </c>
      <c r="N466">
        <v>-8.3649979000000005</v>
      </c>
    </row>
    <row r="467" spans="2:14" x14ac:dyDescent="0.25">
      <c r="B467">
        <v>10758240000</v>
      </c>
      <c r="C467">
        <v>-6.3433542000000003</v>
      </c>
      <c r="M467">
        <v>10758240000</v>
      </c>
      <c r="N467">
        <v>-8.4093894999999996</v>
      </c>
    </row>
    <row r="468" spans="2:14" x14ac:dyDescent="0.25">
      <c r="B468">
        <v>10883180000</v>
      </c>
      <c r="C468">
        <v>-6.3764944000000003</v>
      </c>
      <c r="M468">
        <v>10883180000</v>
      </c>
      <c r="N468">
        <v>-8.4560375000000008</v>
      </c>
    </row>
    <row r="469" spans="2:14" x14ac:dyDescent="0.25">
      <c r="B469">
        <v>11008120000</v>
      </c>
      <c r="C469">
        <v>-6.3832931999999998</v>
      </c>
      <c r="M469">
        <v>11008120000</v>
      </c>
      <c r="N469">
        <v>-8.4801635999999991</v>
      </c>
    </row>
    <row r="470" spans="2:14" x14ac:dyDescent="0.25">
      <c r="B470">
        <v>11133060000</v>
      </c>
      <c r="C470">
        <v>-6.4123701999999998</v>
      </c>
      <c r="M470">
        <v>11133060000</v>
      </c>
      <c r="N470">
        <v>-8.5104808999999992</v>
      </c>
    </row>
    <row r="471" spans="2:14" x14ac:dyDescent="0.25">
      <c r="B471">
        <v>11258000000</v>
      </c>
      <c r="C471">
        <v>-6.4488139000000002</v>
      </c>
      <c r="M471">
        <v>11258000000</v>
      </c>
      <c r="N471">
        <v>-8.5334205999999995</v>
      </c>
    </row>
    <row r="472" spans="2:14" x14ac:dyDescent="0.25">
      <c r="B472">
        <v>11382940000</v>
      </c>
      <c r="C472">
        <v>-6.4617262000000002</v>
      </c>
      <c r="M472">
        <v>11382940000</v>
      </c>
      <c r="N472">
        <v>-8.5399227</v>
      </c>
    </row>
    <row r="473" spans="2:14" x14ac:dyDescent="0.25">
      <c r="B473">
        <v>11507880000</v>
      </c>
      <c r="C473">
        <v>-6.4764643</v>
      </c>
      <c r="M473">
        <v>11507880000</v>
      </c>
      <c r="N473">
        <v>-8.5289897999999997</v>
      </c>
    </row>
    <row r="474" spans="2:14" x14ac:dyDescent="0.25">
      <c r="B474">
        <v>11632820000</v>
      </c>
      <c r="C474">
        <v>-6.5010262000000001</v>
      </c>
      <c r="M474">
        <v>11632820000</v>
      </c>
      <c r="N474">
        <v>-8.5290251000000001</v>
      </c>
    </row>
    <row r="475" spans="2:14" x14ac:dyDescent="0.25">
      <c r="B475">
        <v>11757760000</v>
      </c>
      <c r="C475">
        <v>-6.5056685999999999</v>
      </c>
      <c r="M475">
        <v>11757760000</v>
      </c>
      <c r="N475">
        <v>-8.5185089000000005</v>
      </c>
    </row>
    <row r="476" spans="2:14" x14ac:dyDescent="0.25">
      <c r="B476">
        <v>11882700000</v>
      </c>
      <c r="C476">
        <v>-6.5135689000000001</v>
      </c>
      <c r="M476">
        <v>11882700000</v>
      </c>
      <c r="N476">
        <v>-8.5179272000000008</v>
      </c>
    </row>
    <row r="477" spans="2:14" x14ac:dyDescent="0.25">
      <c r="B477">
        <v>12007640000</v>
      </c>
      <c r="C477">
        <v>-6.5414243000000001</v>
      </c>
      <c r="M477">
        <v>12007640000</v>
      </c>
      <c r="N477">
        <v>-8.5318278999999997</v>
      </c>
    </row>
    <row r="478" spans="2:14" x14ac:dyDescent="0.25">
      <c r="B478">
        <v>12132580000</v>
      </c>
      <c r="C478">
        <v>-6.5522885000000004</v>
      </c>
      <c r="M478">
        <v>12132580000</v>
      </c>
      <c r="N478">
        <v>-8.5469570000000008</v>
      </c>
    </row>
    <row r="479" spans="2:14" x14ac:dyDescent="0.25">
      <c r="B479">
        <v>12257520000</v>
      </c>
      <c r="C479">
        <v>-6.5762562999999998</v>
      </c>
      <c r="M479">
        <v>12257520000</v>
      </c>
      <c r="N479">
        <v>-8.5720624999999995</v>
      </c>
    </row>
    <row r="480" spans="2:14" x14ac:dyDescent="0.25">
      <c r="B480">
        <v>12382460000</v>
      </c>
      <c r="C480">
        <v>-6.5972657000000003</v>
      </c>
      <c r="M480">
        <v>12382460000</v>
      </c>
      <c r="N480">
        <v>-8.6051959999999994</v>
      </c>
    </row>
    <row r="481" spans="2:14" x14ac:dyDescent="0.25">
      <c r="B481">
        <v>12507400000</v>
      </c>
      <c r="C481">
        <v>-6.6042509000000003</v>
      </c>
      <c r="M481">
        <v>12507400000</v>
      </c>
      <c r="N481">
        <v>-8.6291332000000001</v>
      </c>
    </row>
    <row r="482" spans="2:14" x14ac:dyDescent="0.25">
      <c r="B482">
        <v>12632340000</v>
      </c>
      <c r="C482">
        <v>-6.5979451999999998</v>
      </c>
      <c r="M482">
        <v>12632340000</v>
      </c>
      <c r="N482">
        <v>-8.6374978999999996</v>
      </c>
    </row>
    <row r="483" spans="2:14" x14ac:dyDescent="0.25">
      <c r="B483">
        <v>12757280000</v>
      </c>
      <c r="C483">
        <v>-6.5968628000000002</v>
      </c>
      <c r="M483">
        <v>12757280000</v>
      </c>
      <c r="N483">
        <v>-8.6489209999999996</v>
      </c>
    </row>
    <row r="484" spans="2:14" x14ac:dyDescent="0.25">
      <c r="B484">
        <v>12882220000</v>
      </c>
      <c r="C484">
        <v>-6.6074219000000003</v>
      </c>
      <c r="M484">
        <v>12882220000</v>
      </c>
      <c r="N484">
        <v>-8.6741656999999996</v>
      </c>
    </row>
    <row r="485" spans="2:14" x14ac:dyDescent="0.25">
      <c r="B485">
        <v>13007160000</v>
      </c>
      <c r="C485">
        <v>-6.5968489999999997</v>
      </c>
      <c r="M485">
        <v>13007160000</v>
      </c>
      <c r="N485">
        <v>-8.6724280999999994</v>
      </c>
    </row>
    <row r="486" spans="2:14" x14ac:dyDescent="0.25">
      <c r="B486">
        <v>13132100000</v>
      </c>
      <c r="C486">
        <v>-6.6011534000000003</v>
      </c>
      <c r="M486">
        <v>13132100000</v>
      </c>
      <c r="N486">
        <v>-8.6842690000000005</v>
      </c>
    </row>
    <row r="487" spans="2:14" x14ac:dyDescent="0.25">
      <c r="B487">
        <v>13257040000</v>
      </c>
      <c r="C487">
        <v>-6.5932908000000001</v>
      </c>
      <c r="M487">
        <v>13257040000</v>
      </c>
      <c r="N487">
        <v>-8.6823768999999995</v>
      </c>
    </row>
    <row r="488" spans="2:14" x14ac:dyDescent="0.25">
      <c r="B488">
        <v>13381980000</v>
      </c>
      <c r="C488">
        <v>-6.5837836000000003</v>
      </c>
      <c r="M488">
        <v>13381980000</v>
      </c>
      <c r="N488">
        <v>-8.6791744000000008</v>
      </c>
    </row>
    <row r="489" spans="2:14" x14ac:dyDescent="0.25">
      <c r="B489">
        <v>13506920000</v>
      </c>
      <c r="C489">
        <v>-6.5769897000000004</v>
      </c>
      <c r="M489">
        <v>13506920000</v>
      </c>
      <c r="N489">
        <v>-8.6764630999999994</v>
      </c>
    </row>
    <row r="490" spans="2:14" x14ac:dyDescent="0.25">
      <c r="B490">
        <v>13631860000</v>
      </c>
      <c r="C490">
        <v>-6.5917025000000002</v>
      </c>
      <c r="M490">
        <v>13631860000</v>
      </c>
      <c r="N490">
        <v>-8.6989183000000008</v>
      </c>
    </row>
    <row r="491" spans="2:14" x14ac:dyDescent="0.25">
      <c r="B491">
        <v>13756800000</v>
      </c>
      <c r="C491">
        <v>-6.5958695000000001</v>
      </c>
      <c r="M491">
        <v>13756800000</v>
      </c>
      <c r="N491">
        <v>-8.7069358999999995</v>
      </c>
    </row>
    <row r="492" spans="2:14" x14ac:dyDescent="0.25">
      <c r="B492">
        <v>13881740000</v>
      </c>
      <c r="C492">
        <v>-6.5889129999999998</v>
      </c>
      <c r="M492">
        <v>13881740000</v>
      </c>
      <c r="N492">
        <v>-8.7121390999999999</v>
      </c>
    </row>
    <row r="493" spans="2:14" x14ac:dyDescent="0.25">
      <c r="B493">
        <v>14006680000</v>
      </c>
      <c r="C493">
        <v>-6.5929979999999997</v>
      </c>
      <c r="M493">
        <v>14006680000</v>
      </c>
      <c r="N493">
        <v>-8.7226333999999994</v>
      </c>
    </row>
    <row r="494" spans="2:14" x14ac:dyDescent="0.25">
      <c r="B494">
        <v>14131620000</v>
      </c>
      <c r="C494">
        <v>-6.5959158000000002</v>
      </c>
      <c r="M494">
        <v>14131620000</v>
      </c>
      <c r="N494">
        <v>-8.7363213999999996</v>
      </c>
    </row>
    <row r="495" spans="2:14" x14ac:dyDescent="0.25">
      <c r="B495">
        <v>14256560000</v>
      </c>
      <c r="C495">
        <v>-6.5861653999999996</v>
      </c>
      <c r="M495">
        <v>14256560000</v>
      </c>
      <c r="N495">
        <v>-8.7295865999999993</v>
      </c>
    </row>
    <row r="496" spans="2:14" x14ac:dyDescent="0.25">
      <c r="B496">
        <v>14381500000</v>
      </c>
      <c r="C496">
        <v>-6.5915413000000003</v>
      </c>
      <c r="M496">
        <v>14381500000</v>
      </c>
      <c r="N496">
        <v>-8.7311257999999992</v>
      </c>
    </row>
    <row r="497" spans="2:14" x14ac:dyDescent="0.25">
      <c r="B497">
        <v>14506440000</v>
      </c>
      <c r="C497">
        <v>-6.6063780999999997</v>
      </c>
      <c r="M497">
        <v>14506440000</v>
      </c>
      <c r="N497">
        <v>-8.7382469</v>
      </c>
    </row>
    <row r="498" spans="2:14" x14ac:dyDescent="0.25">
      <c r="B498">
        <v>14631380000</v>
      </c>
      <c r="C498">
        <v>-6.6246537999999999</v>
      </c>
      <c r="M498">
        <v>14631380000</v>
      </c>
      <c r="N498">
        <v>-8.7400169000000005</v>
      </c>
    </row>
    <row r="499" spans="2:14" x14ac:dyDescent="0.25">
      <c r="B499">
        <v>14756320000</v>
      </c>
      <c r="C499">
        <v>-6.6495670999999996</v>
      </c>
      <c r="M499">
        <v>14756320000</v>
      </c>
      <c r="N499">
        <v>-8.7386435999999996</v>
      </c>
    </row>
    <row r="500" spans="2:14" x14ac:dyDescent="0.25">
      <c r="B500">
        <v>14881260000</v>
      </c>
      <c r="C500">
        <v>-6.6970811000000001</v>
      </c>
      <c r="M500">
        <v>14881260000</v>
      </c>
      <c r="N500">
        <v>-8.7527913999999996</v>
      </c>
    </row>
    <row r="501" spans="2:14" x14ac:dyDescent="0.25">
      <c r="B501">
        <v>15006200000</v>
      </c>
      <c r="C501">
        <v>-6.7442111999999996</v>
      </c>
      <c r="M501">
        <v>15006200000</v>
      </c>
      <c r="N501">
        <v>-8.7622023000000002</v>
      </c>
    </row>
    <row r="502" spans="2:14" x14ac:dyDescent="0.25">
      <c r="B502">
        <v>15131140000</v>
      </c>
      <c r="C502">
        <v>-6.7981730000000002</v>
      </c>
      <c r="M502">
        <v>15131140000</v>
      </c>
      <c r="N502">
        <v>-8.7827138999999992</v>
      </c>
    </row>
    <row r="503" spans="2:14" x14ac:dyDescent="0.25">
      <c r="B503">
        <v>15256080000</v>
      </c>
      <c r="C503">
        <v>-6.8419584999999996</v>
      </c>
      <c r="M503">
        <v>15256080000</v>
      </c>
      <c r="N503">
        <v>-8.8016129000000003</v>
      </c>
    </row>
    <row r="504" spans="2:14" x14ac:dyDescent="0.25">
      <c r="B504">
        <v>15381020000</v>
      </c>
      <c r="C504">
        <v>-6.9082946999999999</v>
      </c>
      <c r="M504">
        <v>15381020000</v>
      </c>
      <c r="N504">
        <v>-8.8363905000000003</v>
      </c>
    </row>
    <row r="505" spans="2:14" x14ac:dyDescent="0.25">
      <c r="B505">
        <v>15505960000</v>
      </c>
      <c r="C505">
        <v>-6.9580840999999998</v>
      </c>
      <c r="M505">
        <v>15505960000</v>
      </c>
      <c r="N505">
        <v>-8.8561487000000003</v>
      </c>
    </row>
    <row r="506" spans="2:14" x14ac:dyDescent="0.25">
      <c r="B506">
        <v>15630900000</v>
      </c>
      <c r="C506">
        <v>-7.0191249999999998</v>
      </c>
      <c r="M506">
        <v>15630900000</v>
      </c>
      <c r="N506">
        <v>-8.8842715999999999</v>
      </c>
    </row>
    <row r="507" spans="2:14" x14ac:dyDescent="0.25">
      <c r="B507">
        <v>15755840000</v>
      </c>
      <c r="C507">
        <v>-7.0767344999999997</v>
      </c>
      <c r="M507">
        <v>15755840000</v>
      </c>
      <c r="N507">
        <v>-8.9063462999999992</v>
      </c>
    </row>
    <row r="508" spans="2:14" x14ac:dyDescent="0.25">
      <c r="B508">
        <v>15880780000</v>
      </c>
      <c r="C508">
        <v>-7.1429543000000004</v>
      </c>
      <c r="M508">
        <v>15880780000</v>
      </c>
      <c r="N508">
        <v>-8.9445124000000007</v>
      </c>
    </row>
    <row r="509" spans="2:14" x14ac:dyDescent="0.25">
      <c r="B509">
        <v>16005720000</v>
      </c>
      <c r="C509">
        <v>-7.1890134999999997</v>
      </c>
      <c r="M509">
        <v>16005720000</v>
      </c>
      <c r="N509">
        <v>-8.9780292999999993</v>
      </c>
    </row>
    <row r="510" spans="2:14" x14ac:dyDescent="0.25">
      <c r="B510">
        <v>16130660000</v>
      </c>
      <c r="C510">
        <v>-7.2385316</v>
      </c>
      <c r="M510">
        <v>16130660000</v>
      </c>
      <c r="N510">
        <v>-9.0187644999999996</v>
      </c>
    </row>
    <row r="511" spans="2:14" x14ac:dyDescent="0.25">
      <c r="B511">
        <v>16255600000</v>
      </c>
      <c r="C511">
        <v>-7.2747187999999996</v>
      </c>
      <c r="M511">
        <v>16255600000</v>
      </c>
      <c r="N511">
        <v>-9.0610952000000005</v>
      </c>
    </row>
    <row r="512" spans="2:14" x14ac:dyDescent="0.25">
      <c r="B512">
        <v>16380540000</v>
      </c>
      <c r="C512">
        <v>-7.3082314000000004</v>
      </c>
      <c r="M512">
        <v>16380540000</v>
      </c>
      <c r="N512">
        <v>-9.1101685000000003</v>
      </c>
    </row>
    <row r="513" spans="2:14" x14ac:dyDescent="0.25">
      <c r="B513">
        <v>16505480000</v>
      </c>
      <c r="C513">
        <v>-7.3327355000000001</v>
      </c>
      <c r="M513">
        <v>16505480000</v>
      </c>
      <c r="N513">
        <v>-9.1567135000000004</v>
      </c>
    </row>
    <row r="514" spans="2:14" x14ac:dyDescent="0.25">
      <c r="B514">
        <v>16630420000</v>
      </c>
      <c r="C514">
        <v>-7.3491277999999998</v>
      </c>
      <c r="M514">
        <v>16630420000</v>
      </c>
      <c r="N514">
        <v>-9.1994305000000001</v>
      </c>
    </row>
    <row r="515" spans="2:14" x14ac:dyDescent="0.25">
      <c r="B515">
        <v>16755360000</v>
      </c>
      <c r="C515">
        <v>-7.3664312000000001</v>
      </c>
      <c r="M515">
        <v>16755360000</v>
      </c>
      <c r="N515">
        <v>-9.2330998999999991</v>
      </c>
    </row>
    <row r="516" spans="2:14" x14ac:dyDescent="0.25">
      <c r="B516">
        <v>16880300000</v>
      </c>
      <c r="C516">
        <v>-7.3882269999999997</v>
      </c>
      <c r="M516">
        <v>16880300000</v>
      </c>
      <c r="N516">
        <v>-9.2558679999999995</v>
      </c>
    </row>
    <row r="517" spans="2:14" x14ac:dyDescent="0.25">
      <c r="B517">
        <v>17005240000</v>
      </c>
      <c r="C517">
        <v>-7.4133534000000001</v>
      </c>
      <c r="M517">
        <v>17005240000</v>
      </c>
      <c r="N517">
        <v>-9.2683848999999991</v>
      </c>
    </row>
    <row r="518" spans="2:14" x14ac:dyDescent="0.25">
      <c r="B518">
        <v>17130180000</v>
      </c>
      <c r="C518">
        <v>-7.4460639999999998</v>
      </c>
      <c r="M518">
        <v>17130180000</v>
      </c>
      <c r="N518">
        <v>-9.2632627000000003</v>
      </c>
    </row>
    <row r="519" spans="2:14" x14ac:dyDescent="0.25">
      <c r="B519">
        <v>17255120000</v>
      </c>
      <c r="C519">
        <v>-7.4997749000000002</v>
      </c>
      <c r="M519">
        <v>17255120000</v>
      </c>
      <c r="N519">
        <v>-9.2408637999999996</v>
      </c>
    </row>
    <row r="520" spans="2:14" x14ac:dyDescent="0.25">
      <c r="B520">
        <v>17380060000</v>
      </c>
      <c r="C520">
        <v>-7.5651646000000001</v>
      </c>
      <c r="M520">
        <v>17380060000</v>
      </c>
      <c r="N520">
        <v>-9.2122706999999995</v>
      </c>
    </row>
    <row r="521" spans="2:14" x14ac:dyDescent="0.25">
      <c r="B521">
        <v>17505000000</v>
      </c>
      <c r="C521">
        <v>-7.6299653000000003</v>
      </c>
      <c r="M521">
        <v>17505000000</v>
      </c>
      <c r="N521">
        <v>-9.1747674999999997</v>
      </c>
    </row>
    <row r="522" spans="2:14" x14ac:dyDescent="0.25">
      <c r="B522">
        <v>17629940000</v>
      </c>
      <c r="C522">
        <v>-7.7075671999999997</v>
      </c>
      <c r="M522">
        <v>17629940000</v>
      </c>
      <c r="N522">
        <v>-9.1383600000000005</v>
      </c>
    </row>
    <row r="523" spans="2:14" x14ac:dyDescent="0.25">
      <c r="B523">
        <v>17754880000</v>
      </c>
      <c r="C523">
        <v>-7.7867154999999997</v>
      </c>
      <c r="M523">
        <v>17754880000</v>
      </c>
      <c r="N523">
        <v>-9.1170311000000002</v>
      </c>
    </row>
    <row r="524" spans="2:14" x14ac:dyDescent="0.25">
      <c r="B524">
        <v>17879820000</v>
      </c>
      <c r="C524">
        <v>-7.8719691999999997</v>
      </c>
      <c r="M524">
        <v>17879820000</v>
      </c>
      <c r="N524">
        <v>-9.1149682999999992</v>
      </c>
    </row>
    <row r="525" spans="2:14" x14ac:dyDescent="0.25">
      <c r="B525">
        <v>18004760000</v>
      </c>
      <c r="C525">
        <v>-7.9640206999999998</v>
      </c>
      <c r="M525">
        <v>18004760000</v>
      </c>
      <c r="N525">
        <v>-9.1300410999999997</v>
      </c>
    </row>
    <row r="526" spans="2:14" x14ac:dyDescent="0.25">
      <c r="B526">
        <v>18129700000</v>
      </c>
      <c r="C526">
        <v>-8.0631342000000004</v>
      </c>
      <c r="M526">
        <v>18129700000</v>
      </c>
      <c r="N526">
        <v>-9.1683102000000005</v>
      </c>
    </row>
    <row r="527" spans="2:14" x14ac:dyDescent="0.25">
      <c r="B527">
        <v>18254640000</v>
      </c>
      <c r="C527">
        <v>-8.1648016000000005</v>
      </c>
      <c r="M527">
        <v>18254640000</v>
      </c>
      <c r="N527">
        <v>-9.2161244999999994</v>
      </c>
    </row>
    <row r="528" spans="2:14" x14ac:dyDescent="0.25">
      <c r="B528">
        <v>18379580000</v>
      </c>
      <c r="C528">
        <v>-8.2716265</v>
      </c>
      <c r="M528">
        <v>18379580000</v>
      </c>
      <c r="N528">
        <v>-9.2663221</v>
      </c>
    </row>
    <row r="529" spans="2:14" x14ac:dyDescent="0.25">
      <c r="B529">
        <v>18504520000</v>
      </c>
      <c r="C529">
        <v>-8.3806448000000007</v>
      </c>
      <c r="M529">
        <v>18504520000</v>
      </c>
      <c r="N529">
        <v>-9.3213491000000008</v>
      </c>
    </row>
    <row r="530" spans="2:14" x14ac:dyDescent="0.25">
      <c r="B530">
        <v>18629460000</v>
      </c>
      <c r="C530">
        <v>-8.4992970999999997</v>
      </c>
      <c r="M530">
        <v>18629460000</v>
      </c>
      <c r="N530">
        <v>-9.3922299999999996</v>
      </c>
    </row>
    <row r="531" spans="2:14" x14ac:dyDescent="0.25">
      <c r="B531">
        <v>18754400000</v>
      </c>
      <c r="C531">
        <v>-8.6139811999999996</v>
      </c>
      <c r="M531">
        <v>18754400000</v>
      </c>
      <c r="N531">
        <v>-9.4652138000000008</v>
      </c>
    </row>
    <row r="532" spans="2:14" x14ac:dyDescent="0.25">
      <c r="B532">
        <v>18879340000</v>
      </c>
      <c r="C532">
        <v>-8.7205276000000005</v>
      </c>
      <c r="M532">
        <v>18879340000</v>
      </c>
      <c r="N532">
        <v>-9.5431127999999994</v>
      </c>
    </row>
    <row r="533" spans="2:14" x14ac:dyDescent="0.25">
      <c r="B533">
        <v>19004280000</v>
      </c>
      <c r="C533">
        <v>-8.8148909</v>
      </c>
      <c r="M533">
        <v>19004280000</v>
      </c>
      <c r="N533">
        <v>-9.6222838999999993</v>
      </c>
    </row>
    <row r="534" spans="2:14" x14ac:dyDescent="0.25">
      <c r="B534">
        <v>19129220000</v>
      </c>
      <c r="C534">
        <v>-8.8989581999999992</v>
      </c>
      <c r="M534">
        <v>19129220000</v>
      </c>
      <c r="N534">
        <v>-9.7082929999999994</v>
      </c>
    </row>
    <row r="535" spans="2:14" x14ac:dyDescent="0.25">
      <c r="B535">
        <v>19254160000</v>
      </c>
      <c r="C535">
        <v>-8.9556111999999999</v>
      </c>
      <c r="M535">
        <v>19254160000</v>
      </c>
      <c r="N535">
        <v>-9.7837858000000004</v>
      </c>
    </row>
    <row r="536" spans="2:14" x14ac:dyDescent="0.25">
      <c r="B536">
        <v>19379100000</v>
      </c>
      <c r="C536">
        <v>-8.9970245000000002</v>
      </c>
      <c r="M536">
        <v>19379100000</v>
      </c>
      <c r="N536">
        <v>-9.8603915999999998</v>
      </c>
    </row>
    <row r="537" spans="2:14" x14ac:dyDescent="0.25">
      <c r="B537">
        <v>19504040000</v>
      </c>
      <c r="C537">
        <v>-9.0297575000000005</v>
      </c>
      <c r="M537">
        <v>19504040000</v>
      </c>
      <c r="N537">
        <v>-9.9345654999999997</v>
      </c>
    </row>
    <row r="538" spans="2:14" x14ac:dyDescent="0.25">
      <c r="B538">
        <v>19628980000</v>
      </c>
      <c r="C538">
        <v>-9.0612612000000006</v>
      </c>
      <c r="M538">
        <v>19628980000</v>
      </c>
      <c r="N538">
        <v>-10.009041</v>
      </c>
    </row>
    <row r="539" spans="2:14" x14ac:dyDescent="0.25">
      <c r="B539">
        <v>19753920000</v>
      </c>
      <c r="C539">
        <v>-9.0816507000000009</v>
      </c>
      <c r="M539">
        <v>19753920000</v>
      </c>
      <c r="N539">
        <v>-10.070128</v>
      </c>
    </row>
    <row r="540" spans="2:14" x14ac:dyDescent="0.25">
      <c r="B540">
        <v>19878860000</v>
      </c>
      <c r="C540">
        <v>-9.1078261999999999</v>
      </c>
      <c r="M540">
        <v>19878860000</v>
      </c>
      <c r="N540">
        <v>-10.139635</v>
      </c>
    </row>
    <row r="541" spans="2:14" x14ac:dyDescent="0.25">
      <c r="B541">
        <v>20003800000</v>
      </c>
      <c r="C541">
        <v>-9.1442823000000004</v>
      </c>
      <c r="M541">
        <v>20003800000</v>
      </c>
      <c r="N541">
        <v>-10.197245000000001</v>
      </c>
    </row>
    <row r="542" spans="2:14" x14ac:dyDescent="0.25">
      <c r="B542">
        <v>20128740000</v>
      </c>
      <c r="C542">
        <v>-9.1886901999999999</v>
      </c>
      <c r="M542">
        <v>20128740000</v>
      </c>
      <c r="N542">
        <v>-10.249447</v>
      </c>
    </row>
    <row r="543" spans="2:14" x14ac:dyDescent="0.25">
      <c r="B543">
        <v>20253680000</v>
      </c>
      <c r="C543">
        <v>-9.2262038999999998</v>
      </c>
      <c r="M543">
        <v>20253680000</v>
      </c>
      <c r="N543">
        <v>-10.292954999999999</v>
      </c>
    </row>
    <row r="544" spans="2:14" x14ac:dyDescent="0.25">
      <c r="B544">
        <v>20378620000</v>
      </c>
      <c r="C544">
        <v>-9.2795419999999993</v>
      </c>
      <c r="M544">
        <v>20378620000</v>
      </c>
      <c r="N544">
        <v>-10.349656</v>
      </c>
    </row>
    <row r="545" spans="2:14" x14ac:dyDescent="0.25">
      <c r="B545">
        <v>20503560000</v>
      </c>
      <c r="C545">
        <v>-9.3145647</v>
      </c>
      <c r="M545">
        <v>20503560000</v>
      </c>
      <c r="N545">
        <v>-10.379846000000001</v>
      </c>
    </row>
    <row r="546" spans="2:14" x14ac:dyDescent="0.25">
      <c r="B546">
        <v>20628500000</v>
      </c>
      <c r="C546">
        <v>-9.3490791000000009</v>
      </c>
      <c r="M546">
        <v>20628500000</v>
      </c>
      <c r="N546">
        <v>-10.407743999999999</v>
      </c>
    </row>
    <row r="547" spans="2:14" x14ac:dyDescent="0.25">
      <c r="B547">
        <v>20753440000</v>
      </c>
      <c r="C547">
        <v>-9.3872079999999993</v>
      </c>
      <c r="M547">
        <v>20753440000</v>
      </c>
      <c r="N547">
        <v>-10.42961</v>
      </c>
    </row>
    <row r="548" spans="2:14" x14ac:dyDescent="0.25">
      <c r="B548">
        <v>20878380000</v>
      </c>
      <c r="C548">
        <v>-9.4212045999999994</v>
      </c>
      <c r="M548">
        <v>20878380000</v>
      </c>
      <c r="N548">
        <v>-10.460653000000001</v>
      </c>
    </row>
    <row r="549" spans="2:14" x14ac:dyDescent="0.25">
      <c r="B549">
        <v>21003320000</v>
      </c>
      <c r="C549">
        <v>-9.4438372000000008</v>
      </c>
      <c r="M549">
        <v>21003320000</v>
      </c>
      <c r="N549">
        <v>-10.482032</v>
      </c>
    </row>
    <row r="550" spans="2:14" x14ac:dyDescent="0.25">
      <c r="B550">
        <v>21128260000</v>
      </c>
      <c r="C550">
        <v>-9.4483441999999993</v>
      </c>
      <c r="M550">
        <v>21128260000</v>
      </c>
      <c r="N550">
        <v>-10.526083</v>
      </c>
    </row>
    <row r="551" spans="2:14" x14ac:dyDescent="0.25">
      <c r="B551">
        <v>21253200000</v>
      </c>
      <c r="C551">
        <v>-9.4234190000000009</v>
      </c>
      <c r="M551">
        <v>21253200000</v>
      </c>
      <c r="N551">
        <v>-10.582934</v>
      </c>
    </row>
    <row r="552" spans="2:14" x14ac:dyDescent="0.25">
      <c r="B552">
        <v>21378140000</v>
      </c>
      <c r="C552">
        <v>-9.3788557000000008</v>
      </c>
      <c r="M552">
        <v>21378140000</v>
      </c>
      <c r="N552">
        <v>-10.650233999999999</v>
      </c>
    </row>
    <row r="553" spans="2:14" x14ac:dyDescent="0.25">
      <c r="B553">
        <v>21503080000</v>
      </c>
      <c r="C553">
        <v>-9.3276768000000008</v>
      </c>
      <c r="M553">
        <v>21503080000</v>
      </c>
      <c r="N553">
        <v>-10.682725</v>
      </c>
    </row>
    <row r="554" spans="2:14" x14ac:dyDescent="0.25">
      <c r="B554">
        <v>21628020000</v>
      </c>
      <c r="C554">
        <v>-9.2635030999999994</v>
      </c>
      <c r="M554">
        <v>21628020000</v>
      </c>
      <c r="N554">
        <v>-10.701236</v>
      </c>
    </row>
    <row r="555" spans="2:14" x14ac:dyDescent="0.25">
      <c r="B555">
        <v>21752960000</v>
      </c>
      <c r="C555">
        <v>-9.2305755999999999</v>
      </c>
      <c r="M555">
        <v>21752960000</v>
      </c>
      <c r="N555">
        <v>-10.709349</v>
      </c>
    </row>
    <row r="556" spans="2:14" x14ac:dyDescent="0.25">
      <c r="B556">
        <v>21877900000</v>
      </c>
      <c r="C556">
        <v>-9.2140350000000009</v>
      </c>
      <c r="M556">
        <v>21877900000</v>
      </c>
      <c r="N556">
        <v>-10.709434999999999</v>
      </c>
    </row>
    <row r="557" spans="2:14" x14ac:dyDescent="0.25">
      <c r="B557">
        <v>22002840000</v>
      </c>
      <c r="C557">
        <v>-9.1837701999999997</v>
      </c>
      <c r="M557">
        <v>22002840000</v>
      </c>
      <c r="N557">
        <v>-10.691915</v>
      </c>
    </row>
    <row r="558" spans="2:14" x14ac:dyDescent="0.25">
      <c r="B558">
        <v>22127780000</v>
      </c>
      <c r="C558">
        <v>-9.1696919999999995</v>
      </c>
      <c r="M558">
        <v>22127780000</v>
      </c>
      <c r="N558">
        <v>-10.709758000000001</v>
      </c>
    </row>
    <row r="559" spans="2:14" x14ac:dyDescent="0.25">
      <c r="B559">
        <v>22252720000</v>
      </c>
      <c r="C559">
        <v>-9.1668453000000003</v>
      </c>
      <c r="M559">
        <v>22252720000</v>
      </c>
      <c r="N559">
        <v>-10.739898999999999</v>
      </c>
    </row>
    <row r="560" spans="2:14" x14ac:dyDescent="0.25">
      <c r="B560">
        <v>22377660000</v>
      </c>
      <c r="C560">
        <v>-9.1750193000000007</v>
      </c>
      <c r="M560">
        <v>22377660000</v>
      </c>
      <c r="N560">
        <v>-10.779541999999999</v>
      </c>
    </row>
    <row r="561" spans="2:14" x14ac:dyDescent="0.25">
      <c r="B561">
        <v>22502600000</v>
      </c>
      <c r="C561">
        <v>-9.1744432000000007</v>
      </c>
      <c r="M561">
        <v>22502600000</v>
      </c>
      <c r="N561">
        <v>-10.811432999999999</v>
      </c>
    </row>
    <row r="562" spans="2:14" x14ac:dyDescent="0.25">
      <c r="B562">
        <v>22627540000</v>
      </c>
      <c r="C562">
        <v>-9.1944798999999993</v>
      </c>
      <c r="M562">
        <v>22627540000</v>
      </c>
      <c r="N562">
        <v>-10.85319</v>
      </c>
    </row>
    <row r="563" spans="2:14" x14ac:dyDescent="0.25">
      <c r="B563">
        <v>22752480000</v>
      </c>
      <c r="C563">
        <v>-9.2020444999999995</v>
      </c>
      <c r="M563">
        <v>22752480000</v>
      </c>
      <c r="N563">
        <v>-10.881627999999999</v>
      </c>
    </row>
    <row r="564" spans="2:14" x14ac:dyDescent="0.25">
      <c r="B564">
        <v>22877420000</v>
      </c>
      <c r="C564">
        <v>-9.2227315999999995</v>
      </c>
      <c r="M564">
        <v>22877420000</v>
      </c>
      <c r="N564">
        <v>-10.919385</v>
      </c>
    </row>
    <row r="565" spans="2:14" x14ac:dyDescent="0.25">
      <c r="B565">
        <v>23002360000</v>
      </c>
      <c r="C565">
        <v>-9.2234725999999991</v>
      </c>
      <c r="M565">
        <v>23002360000</v>
      </c>
      <c r="N565">
        <v>-10.941848999999999</v>
      </c>
    </row>
    <row r="566" spans="2:14" x14ac:dyDescent="0.25">
      <c r="B566">
        <v>23127300000</v>
      </c>
      <c r="C566">
        <v>-9.2444687000000005</v>
      </c>
      <c r="M566">
        <v>23127300000</v>
      </c>
      <c r="N566">
        <v>-10.97871</v>
      </c>
    </row>
    <row r="567" spans="2:14" x14ac:dyDescent="0.25">
      <c r="B567">
        <v>23252240000</v>
      </c>
      <c r="C567">
        <v>-9.2442636</v>
      </c>
      <c r="M567">
        <v>23252240000</v>
      </c>
      <c r="N567">
        <v>-11.006762999999999</v>
      </c>
    </row>
    <row r="568" spans="2:14" x14ac:dyDescent="0.25">
      <c r="B568">
        <v>23377180000</v>
      </c>
      <c r="C568">
        <v>-9.2418660999999993</v>
      </c>
      <c r="M568">
        <v>23377180000</v>
      </c>
      <c r="N568">
        <v>-11.027495999999999</v>
      </c>
    </row>
    <row r="569" spans="2:14" x14ac:dyDescent="0.25">
      <c r="B569">
        <v>23502120000</v>
      </c>
      <c r="C569">
        <v>-9.2057818999999999</v>
      </c>
      <c r="M569">
        <v>23502120000</v>
      </c>
      <c r="N569">
        <v>-11.028893999999999</v>
      </c>
    </row>
    <row r="570" spans="2:14" x14ac:dyDescent="0.25">
      <c r="B570">
        <v>23627060000</v>
      </c>
      <c r="C570">
        <v>-9.1778650000000006</v>
      </c>
      <c r="M570">
        <v>23627060000</v>
      </c>
      <c r="N570">
        <v>-11.041467000000001</v>
      </c>
    </row>
    <row r="571" spans="2:14" x14ac:dyDescent="0.25">
      <c r="B571">
        <v>23752000000</v>
      </c>
      <c r="C571">
        <v>-9.1387195999999999</v>
      </c>
      <c r="M571">
        <v>23752000000</v>
      </c>
      <c r="N571">
        <v>-11.055120000000001</v>
      </c>
    </row>
    <row r="572" spans="2:14" x14ac:dyDescent="0.25">
      <c r="B572">
        <v>23876940000</v>
      </c>
      <c r="C572">
        <v>-9.1063413999999998</v>
      </c>
      <c r="M572">
        <v>23876940000</v>
      </c>
      <c r="N572">
        <v>-11.072077</v>
      </c>
    </row>
    <row r="573" spans="2:14" x14ac:dyDescent="0.25">
      <c r="B573">
        <v>24001880000</v>
      </c>
      <c r="C573">
        <v>-9.0562143000000006</v>
      </c>
      <c r="M573">
        <v>24001880000</v>
      </c>
      <c r="N573">
        <v>-11.071818</v>
      </c>
    </row>
    <row r="574" spans="2:14" x14ac:dyDescent="0.25">
      <c r="B574">
        <v>24126820000</v>
      </c>
      <c r="C574">
        <v>-9.0227613000000009</v>
      </c>
      <c r="M574">
        <v>24126820000</v>
      </c>
      <c r="N574">
        <v>-11.071208</v>
      </c>
    </row>
    <row r="575" spans="2:14" x14ac:dyDescent="0.25">
      <c r="B575">
        <v>24251760000</v>
      </c>
      <c r="C575">
        <v>-8.9910622</v>
      </c>
      <c r="M575">
        <v>24251760000</v>
      </c>
      <c r="N575">
        <v>-11.065626</v>
      </c>
    </row>
    <row r="576" spans="2:14" x14ac:dyDescent="0.25">
      <c r="B576">
        <v>24376700000</v>
      </c>
      <c r="C576">
        <v>-8.9660796999999999</v>
      </c>
      <c r="M576">
        <v>24376700000</v>
      </c>
      <c r="N576">
        <v>-11.049609999999999</v>
      </c>
    </row>
    <row r="577" spans="2:14" x14ac:dyDescent="0.25">
      <c r="B577">
        <v>24501640000</v>
      </c>
      <c r="C577">
        <v>-8.9245710000000003</v>
      </c>
      <c r="M577">
        <v>24501640000</v>
      </c>
      <c r="N577">
        <v>-11.022145</v>
      </c>
    </row>
    <row r="578" spans="2:14" x14ac:dyDescent="0.25">
      <c r="B578">
        <v>24626580000</v>
      </c>
      <c r="C578">
        <v>-8.9125937999999998</v>
      </c>
      <c r="M578">
        <v>24626580000</v>
      </c>
      <c r="N578">
        <v>-11.021392000000001</v>
      </c>
    </row>
    <row r="579" spans="2:14" x14ac:dyDescent="0.25">
      <c r="B579">
        <v>24751520000</v>
      </c>
      <c r="C579">
        <v>-8.8987788999999999</v>
      </c>
      <c r="M579">
        <v>24751520000</v>
      </c>
      <c r="N579">
        <v>-11.013052999999999</v>
      </c>
    </row>
    <row r="580" spans="2:14" x14ac:dyDescent="0.25">
      <c r="B580">
        <v>24876460000</v>
      </c>
      <c r="C580">
        <v>-8.9027910000000006</v>
      </c>
      <c r="M580">
        <v>24876460000</v>
      </c>
      <c r="N580">
        <v>-11.018758</v>
      </c>
    </row>
    <row r="581" spans="2:14" x14ac:dyDescent="0.25">
      <c r="B581">
        <v>25001400000</v>
      </c>
      <c r="C581">
        <v>-8.9041204</v>
      </c>
      <c r="M581">
        <v>25001400000</v>
      </c>
      <c r="N581">
        <v>-11.013654000000001</v>
      </c>
    </row>
    <row r="582" spans="2:14" x14ac:dyDescent="0.25">
      <c r="B582">
        <v>25126340000</v>
      </c>
      <c r="C582">
        <v>-8.9351710999999998</v>
      </c>
      <c r="M582">
        <v>25126340000</v>
      </c>
      <c r="N582">
        <v>-11.026206999999999</v>
      </c>
    </row>
    <row r="583" spans="2:14" x14ac:dyDescent="0.25">
      <c r="B583">
        <v>25251280000</v>
      </c>
      <c r="C583">
        <v>-8.9568957999999999</v>
      </c>
      <c r="M583">
        <v>25251280000</v>
      </c>
      <c r="N583">
        <v>-11.013496</v>
      </c>
    </row>
    <row r="584" spans="2:14" x14ac:dyDescent="0.25">
      <c r="B584">
        <v>25376220000</v>
      </c>
      <c r="C584">
        <v>-9.0006837999999991</v>
      </c>
      <c r="M584">
        <v>25376220000</v>
      </c>
      <c r="N584">
        <v>-11.012518999999999</v>
      </c>
    </row>
    <row r="585" spans="2:14" x14ac:dyDescent="0.25">
      <c r="B585">
        <v>25501160000</v>
      </c>
      <c r="C585">
        <v>-9.0397110000000005</v>
      </c>
      <c r="M585">
        <v>25501160000</v>
      </c>
      <c r="N585">
        <v>-10.992233000000001</v>
      </c>
    </row>
    <row r="586" spans="2:14" x14ac:dyDescent="0.25">
      <c r="B586">
        <v>25626100000</v>
      </c>
      <c r="C586">
        <v>-9.1044520999999996</v>
      </c>
      <c r="M586">
        <v>25626100000</v>
      </c>
      <c r="N586">
        <v>-10.990595000000001</v>
      </c>
    </row>
    <row r="587" spans="2:14" x14ac:dyDescent="0.25">
      <c r="B587">
        <v>25751040000</v>
      </c>
      <c r="C587">
        <v>-9.1658916000000001</v>
      </c>
      <c r="M587">
        <v>25751040000</v>
      </c>
      <c r="N587">
        <v>-10.972993000000001</v>
      </c>
    </row>
    <row r="588" spans="2:14" x14ac:dyDescent="0.25">
      <c r="B588">
        <v>25875980000</v>
      </c>
      <c r="C588">
        <v>-9.2426043</v>
      </c>
      <c r="M588">
        <v>25875980000</v>
      </c>
      <c r="N588">
        <v>-10.974171</v>
      </c>
    </row>
    <row r="589" spans="2:14" x14ac:dyDescent="0.25">
      <c r="B589">
        <v>26000920000</v>
      </c>
      <c r="C589">
        <v>-9.3234186000000001</v>
      </c>
      <c r="M589">
        <v>26000920000</v>
      </c>
      <c r="N589">
        <v>-10.970491000000001</v>
      </c>
    </row>
    <row r="590" spans="2:14" x14ac:dyDescent="0.25">
      <c r="B590">
        <v>26125860000</v>
      </c>
      <c r="C590">
        <v>-9.4092406999999998</v>
      </c>
      <c r="M590">
        <v>26125860000</v>
      </c>
      <c r="N590">
        <v>-10.972667</v>
      </c>
    </row>
    <row r="591" spans="2:14" x14ac:dyDescent="0.25">
      <c r="B591">
        <v>26250800000</v>
      </c>
      <c r="C591">
        <v>-9.4987639999999995</v>
      </c>
      <c r="M591">
        <v>26250800000</v>
      </c>
      <c r="N591">
        <v>-10.971469000000001</v>
      </c>
    </row>
    <row r="592" spans="2:14" x14ac:dyDescent="0.25">
      <c r="B592">
        <v>26375740000</v>
      </c>
      <c r="C592">
        <v>-9.6123247000000003</v>
      </c>
      <c r="M592">
        <v>26375740000</v>
      </c>
      <c r="N592">
        <v>-10.988588</v>
      </c>
    </row>
    <row r="593" spans="2:14" x14ac:dyDescent="0.25">
      <c r="B593">
        <v>26500680000</v>
      </c>
      <c r="C593">
        <v>-9.7286234</v>
      </c>
      <c r="M593">
        <v>26500680000</v>
      </c>
      <c r="N593">
        <v>-10.996230000000001</v>
      </c>
    </row>
    <row r="594" spans="2:14" x14ac:dyDescent="0.25">
      <c r="B594">
        <v>26625620000</v>
      </c>
      <c r="C594">
        <v>-9.8417940000000002</v>
      </c>
      <c r="M594">
        <v>26625620000</v>
      </c>
      <c r="N594">
        <v>-11.004472</v>
      </c>
    </row>
    <row r="595" spans="2:14" x14ac:dyDescent="0.25">
      <c r="B595">
        <v>26750560000</v>
      </c>
      <c r="C595">
        <v>-9.9527864000000008</v>
      </c>
      <c r="M595">
        <v>26750560000</v>
      </c>
      <c r="N595">
        <v>-11.005338</v>
      </c>
    </row>
    <row r="596" spans="2:14" x14ac:dyDescent="0.25">
      <c r="B596">
        <v>26875500000</v>
      </c>
      <c r="C596">
        <v>-10.057566</v>
      </c>
      <c r="M596">
        <v>26875500000</v>
      </c>
      <c r="N596">
        <v>-11.000840999999999</v>
      </c>
    </row>
    <row r="597" spans="2:14" x14ac:dyDescent="0.25">
      <c r="B597">
        <v>27000440000</v>
      </c>
      <c r="C597">
        <v>-10.149566</v>
      </c>
      <c r="M597">
        <v>27000440000</v>
      </c>
      <c r="N597">
        <v>-10.983905999999999</v>
      </c>
    </row>
    <row r="598" spans="2:14" x14ac:dyDescent="0.25">
      <c r="B598">
        <v>27125380000</v>
      </c>
      <c r="C598">
        <v>-10.234735000000001</v>
      </c>
      <c r="M598">
        <v>27125380000</v>
      </c>
      <c r="N598">
        <v>-10.972063</v>
      </c>
    </row>
    <row r="599" spans="2:14" x14ac:dyDescent="0.25">
      <c r="B599">
        <v>27250320000</v>
      </c>
      <c r="C599">
        <v>-10.307516</v>
      </c>
      <c r="M599">
        <v>27250320000</v>
      </c>
      <c r="N599">
        <v>-10.952379000000001</v>
      </c>
    </row>
    <row r="600" spans="2:14" x14ac:dyDescent="0.25">
      <c r="B600">
        <v>27375260000</v>
      </c>
      <c r="C600">
        <v>-10.374351000000001</v>
      </c>
      <c r="M600">
        <v>27375260000</v>
      </c>
      <c r="N600">
        <v>-10.930429</v>
      </c>
    </row>
    <row r="601" spans="2:14" x14ac:dyDescent="0.25">
      <c r="B601">
        <v>27500200000</v>
      </c>
      <c r="C601">
        <v>-10.430344</v>
      </c>
      <c r="M601">
        <v>27500200000</v>
      </c>
      <c r="N601">
        <v>-10.903339000000001</v>
      </c>
    </row>
    <row r="602" spans="2:14" x14ac:dyDescent="0.25">
      <c r="B602">
        <v>27625140000</v>
      </c>
      <c r="C602">
        <v>-10.488932999999999</v>
      </c>
      <c r="M602">
        <v>27625140000</v>
      </c>
      <c r="N602">
        <v>-10.892742999999999</v>
      </c>
    </row>
    <row r="603" spans="2:14" x14ac:dyDescent="0.25">
      <c r="B603">
        <v>27750080000</v>
      </c>
      <c r="C603">
        <v>-10.551314</v>
      </c>
      <c r="M603">
        <v>27750080000</v>
      </c>
      <c r="N603">
        <v>-10.884945</v>
      </c>
    </row>
    <row r="604" spans="2:14" x14ac:dyDescent="0.25">
      <c r="B604">
        <v>27875020000</v>
      </c>
      <c r="C604">
        <v>-10.616</v>
      </c>
      <c r="M604">
        <v>27875020000</v>
      </c>
      <c r="N604">
        <v>-10.888572999999999</v>
      </c>
    </row>
    <row r="605" spans="2:14" x14ac:dyDescent="0.25">
      <c r="B605">
        <v>27999960000</v>
      </c>
      <c r="C605">
        <v>-10.685548000000001</v>
      </c>
      <c r="M605">
        <v>27999960000</v>
      </c>
      <c r="N605">
        <v>-10.906021000000001</v>
      </c>
    </row>
    <row r="606" spans="2:14" x14ac:dyDescent="0.25">
      <c r="B606">
        <v>28124900000</v>
      </c>
      <c r="C606">
        <v>-10.767963</v>
      </c>
      <c r="M606">
        <v>28124900000</v>
      </c>
      <c r="N606">
        <v>-10.937764</v>
      </c>
    </row>
    <row r="607" spans="2:14" x14ac:dyDescent="0.25">
      <c r="B607">
        <v>28249840000</v>
      </c>
      <c r="C607">
        <v>-10.860795</v>
      </c>
      <c r="M607">
        <v>28249840000</v>
      </c>
      <c r="N607">
        <v>-10.974930000000001</v>
      </c>
    </row>
    <row r="608" spans="2:14" x14ac:dyDescent="0.25">
      <c r="B608">
        <v>28374780000</v>
      </c>
      <c r="C608">
        <v>-10.958586</v>
      </c>
      <c r="M608">
        <v>28374780000</v>
      </c>
      <c r="N608">
        <v>-11.018523999999999</v>
      </c>
    </row>
    <row r="609" spans="2:14" x14ac:dyDescent="0.25">
      <c r="B609">
        <v>28499720000</v>
      </c>
      <c r="C609">
        <v>-11.071901</v>
      </c>
      <c r="M609">
        <v>28499720000</v>
      </c>
      <c r="N609">
        <v>-11.071999999999999</v>
      </c>
    </row>
    <row r="610" spans="2:14" x14ac:dyDescent="0.25">
      <c r="B610">
        <v>28624660000</v>
      </c>
      <c r="C610">
        <v>-11.198435</v>
      </c>
      <c r="M610">
        <v>28624660000</v>
      </c>
      <c r="N610">
        <v>-11.128868000000001</v>
      </c>
    </row>
    <row r="611" spans="2:14" x14ac:dyDescent="0.25">
      <c r="B611">
        <v>28749600000</v>
      </c>
      <c r="C611">
        <v>-11.328799999999999</v>
      </c>
      <c r="M611">
        <v>28749600000</v>
      </c>
      <c r="N611">
        <v>-11.184358</v>
      </c>
    </row>
    <row r="612" spans="2:14" x14ac:dyDescent="0.25">
      <c r="B612">
        <v>28874540000</v>
      </c>
      <c r="C612">
        <v>-11.462464000000001</v>
      </c>
      <c r="M612">
        <v>28874540000</v>
      </c>
      <c r="N612">
        <v>-11.251332</v>
      </c>
    </row>
    <row r="613" spans="2:14" x14ac:dyDescent="0.25">
      <c r="B613">
        <v>28999480000</v>
      </c>
      <c r="C613">
        <v>-11.605864</v>
      </c>
      <c r="M613">
        <v>28999480000</v>
      </c>
      <c r="N613">
        <v>-11.329879999999999</v>
      </c>
    </row>
    <row r="614" spans="2:14" x14ac:dyDescent="0.25">
      <c r="B614">
        <v>29124420000</v>
      </c>
      <c r="C614">
        <v>-11.742343999999999</v>
      </c>
      <c r="M614">
        <v>29124420000</v>
      </c>
      <c r="N614">
        <v>-11.40766</v>
      </c>
    </row>
    <row r="615" spans="2:14" x14ac:dyDescent="0.25">
      <c r="B615">
        <v>29249360000</v>
      </c>
      <c r="C615">
        <v>-11.876175999999999</v>
      </c>
      <c r="M615">
        <v>29249360000</v>
      </c>
      <c r="N615">
        <v>-11.496486000000001</v>
      </c>
    </row>
    <row r="616" spans="2:14" x14ac:dyDescent="0.25">
      <c r="B616">
        <v>29374300000</v>
      </c>
      <c r="C616">
        <v>-12.005068</v>
      </c>
      <c r="M616">
        <v>29374300000</v>
      </c>
      <c r="N616">
        <v>-11.595048999999999</v>
      </c>
    </row>
    <row r="617" spans="2:14" x14ac:dyDescent="0.25">
      <c r="B617">
        <v>29499240000</v>
      </c>
      <c r="C617">
        <v>-12.13612</v>
      </c>
      <c r="M617">
        <v>29499240000</v>
      </c>
      <c r="N617">
        <v>-11.697951</v>
      </c>
    </row>
    <row r="618" spans="2:14" x14ac:dyDescent="0.25">
      <c r="B618">
        <v>29624180000</v>
      </c>
      <c r="C618">
        <v>-12.251018999999999</v>
      </c>
      <c r="M618">
        <v>29624180000</v>
      </c>
      <c r="N618">
        <v>-11.80317</v>
      </c>
    </row>
    <row r="619" spans="2:14" x14ac:dyDescent="0.25">
      <c r="B619">
        <v>29749120000</v>
      </c>
      <c r="C619">
        <v>-12.359054</v>
      </c>
      <c r="M619">
        <v>29749120000</v>
      </c>
      <c r="N619">
        <v>-11.928169</v>
      </c>
    </row>
    <row r="620" spans="2:14" x14ac:dyDescent="0.25">
      <c r="B620">
        <v>29874060000</v>
      </c>
      <c r="C620">
        <v>-12.438952</v>
      </c>
      <c r="M620">
        <v>29874060000</v>
      </c>
      <c r="N620">
        <v>-12.029097</v>
      </c>
    </row>
    <row r="621" spans="2:14" x14ac:dyDescent="0.25">
      <c r="B621">
        <v>29999000000</v>
      </c>
      <c r="C621">
        <v>-12.493897</v>
      </c>
      <c r="M621">
        <v>29999000000</v>
      </c>
      <c r="N621">
        <v>-12.106356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27</v>
      </c>
      <c r="M625" t="s">
        <v>27</v>
      </c>
    </row>
    <row r="626" spans="2:14" x14ac:dyDescent="0.25">
      <c r="B626" t="s">
        <v>23</v>
      </c>
      <c r="C626" t="s">
        <v>285</v>
      </c>
      <c r="M626" t="s">
        <v>23</v>
      </c>
      <c r="N626" t="s">
        <v>285</v>
      </c>
    </row>
    <row r="627" spans="2:14" x14ac:dyDescent="0.25">
      <c r="B627">
        <v>5011000000</v>
      </c>
      <c r="C627">
        <v>-23.736425000000001</v>
      </c>
      <c r="M627">
        <v>5011000000</v>
      </c>
      <c r="N627">
        <v>-25.772348000000001</v>
      </c>
    </row>
    <row r="628" spans="2:14" x14ac:dyDescent="0.25">
      <c r="B628">
        <v>5135940000</v>
      </c>
      <c r="C628">
        <v>-22.752502</v>
      </c>
      <c r="M628">
        <v>5135940000</v>
      </c>
      <c r="N628">
        <v>-24.737825000000001</v>
      </c>
    </row>
    <row r="629" spans="2:14" x14ac:dyDescent="0.25">
      <c r="B629">
        <v>5260880000</v>
      </c>
      <c r="C629">
        <v>-21.382338000000001</v>
      </c>
      <c r="M629">
        <v>5260880000</v>
      </c>
      <c r="N629">
        <v>-23.271851999999999</v>
      </c>
    </row>
    <row r="630" spans="2:14" x14ac:dyDescent="0.25">
      <c r="B630">
        <v>5385820000</v>
      </c>
      <c r="C630">
        <v>-19.524108999999999</v>
      </c>
      <c r="M630">
        <v>5385820000</v>
      </c>
      <c r="N630">
        <v>-21.273074999999999</v>
      </c>
    </row>
    <row r="631" spans="2:14" x14ac:dyDescent="0.25">
      <c r="B631">
        <v>5510760000</v>
      </c>
      <c r="C631">
        <v>-17.946103999999998</v>
      </c>
      <c r="M631">
        <v>5510760000</v>
      </c>
      <c r="N631">
        <v>-19.616453</v>
      </c>
    </row>
    <row r="632" spans="2:14" x14ac:dyDescent="0.25">
      <c r="B632">
        <v>5635700000</v>
      </c>
      <c r="C632">
        <v>-16.366634000000001</v>
      </c>
      <c r="M632">
        <v>5635700000</v>
      </c>
      <c r="N632">
        <v>-17.934376</v>
      </c>
    </row>
    <row r="633" spans="2:14" x14ac:dyDescent="0.25">
      <c r="B633">
        <v>5760640000</v>
      </c>
      <c r="C633">
        <v>-15.008571</v>
      </c>
      <c r="M633">
        <v>5760640000</v>
      </c>
      <c r="N633">
        <v>-16.462349</v>
      </c>
    </row>
    <row r="634" spans="2:14" x14ac:dyDescent="0.25">
      <c r="B634">
        <v>5885580000</v>
      </c>
      <c r="C634">
        <v>-13.884563999999999</v>
      </c>
      <c r="M634">
        <v>5885580000</v>
      </c>
      <c r="N634">
        <v>-15.246542</v>
      </c>
    </row>
    <row r="635" spans="2:14" x14ac:dyDescent="0.25">
      <c r="B635">
        <v>6010520000</v>
      </c>
      <c r="C635">
        <v>-13.039484</v>
      </c>
      <c r="M635">
        <v>6010520000</v>
      </c>
      <c r="N635">
        <v>-14.34259</v>
      </c>
    </row>
    <row r="636" spans="2:14" x14ac:dyDescent="0.25">
      <c r="B636">
        <v>6135460000</v>
      </c>
      <c r="C636">
        <v>-12.115345</v>
      </c>
      <c r="M636">
        <v>6135460000</v>
      </c>
      <c r="N636">
        <v>-13.377284</v>
      </c>
    </row>
    <row r="637" spans="2:14" x14ac:dyDescent="0.25">
      <c r="B637">
        <v>6260400000</v>
      </c>
      <c r="C637">
        <v>-11.139372</v>
      </c>
      <c r="M637">
        <v>6260400000</v>
      </c>
      <c r="N637">
        <v>-12.342281</v>
      </c>
    </row>
    <row r="638" spans="2:14" x14ac:dyDescent="0.25">
      <c r="B638">
        <v>6385340000</v>
      </c>
      <c r="C638">
        <v>-10.517583</v>
      </c>
      <c r="M638">
        <v>6385340000</v>
      </c>
      <c r="N638">
        <v>-11.70693</v>
      </c>
    </row>
    <row r="639" spans="2:14" x14ac:dyDescent="0.25">
      <c r="B639">
        <v>6510280000</v>
      </c>
      <c r="C639">
        <v>-9.9954710000000002</v>
      </c>
      <c r="M639">
        <v>6510280000</v>
      </c>
      <c r="N639">
        <v>-11.206948000000001</v>
      </c>
    </row>
    <row r="640" spans="2:14" x14ac:dyDescent="0.25">
      <c r="B640">
        <v>6635220000</v>
      </c>
      <c r="C640">
        <v>-9.4535561000000001</v>
      </c>
      <c r="M640">
        <v>6635220000</v>
      </c>
      <c r="N640">
        <v>-10.699495000000001</v>
      </c>
    </row>
    <row r="641" spans="2:14" x14ac:dyDescent="0.25">
      <c r="B641">
        <v>6760160000</v>
      </c>
      <c r="C641">
        <v>-9.0349196999999997</v>
      </c>
      <c r="M641">
        <v>6760160000</v>
      </c>
      <c r="N641">
        <v>-10.308514000000001</v>
      </c>
    </row>
    <row r="642" spans="2:14" x14ac:dyDescent="0.25">
      <c r="B642">
        <v>6885100000</v>
      </c>
      <c r="C642">
        <v>-8.7542466999999995</v>
      </c>
      <c r="M642">
        <v>6885100000</v>
      </c>
      <c r="N642">
        <v>-10.073478</v>
      </c>
    </row>
    <row r="643" spans="2:14" x14ac:dyDescent="0.25">
      <c r="B643">
        <v>7010040000</v>
      </c>
      <c r="C643">
        <v>-8.3673573000000001</v>
      </c>
      <c r="M643">
        <v>7010040000</v>
      </c>
      <c r="N643">
        <v>-9.7237206</v>
      </c>
    </row>
    <row r="644" spans="2:14" x14ac:dyDescent="0.25">
      <c r="B644">
        <v>7134980000</v>
      </c>
      <c r="C644">
        <v>-8.0049095000000001</v>
      </c>
      <c r="M644">
        <v>7134980000</v>
      </c>
      <c r="N644">
        <v>-9.3923073000000006</v>
      </c>
    </row>
    <row r="645" spans="2:14" x14ac:dyDescent="0.25">
      <c r="B645">
        <v>7259920000</v>
      </c>
      <c r="C645">
        <v>-7.7899070000000004</v>
      </c>
      <c r="M645">
        <v>7259920000</v>
      </c>
      <c r="N645">
        <v>-9.2394885999999996</v>
      </c>
    </row>
    <row r="646" spans="2:14" x14ac:dyDescent="0.25">
      <c r="B646">
        <v>7384860000</v>
      </c>
      <c r="C646">
        <v>-7.6097454999999998</v>
      </c>
      <c r="M646">
        <v>7384860000</v>
      </c>
      <c r="N646">
        <v>-9.1164226999999993</v>
      </c>
    </row>
    <row r="647" spans="2:14" x14ac:dyDescent="0.25">
      <c r="B647">
        <v>7509800000</v>
      </c>
      <c r="C647">
        <v>-7.4492345000000002</v>
      </c>
      <c r="M647">
        <v>7509800000</v>
      </c>
      <c r="N647">
        <v>-9.0077124000000008</v>
      </c>
    </row>
    <row r="648" spans="2:14" x14ac:dyDescent="0.25">
      <c r="B648">
        <v>7634740000</v>
      </c>
      <c r="C648">
        <v>-7.2955379000000002</v>
      </c>
      <c r="M648">
        <v>7634740000</v>
      </c>
      <c r="N648">
        <v>-8.9208660000000002</v>
      </c>
    </row>
    <row r="649" spans="2:14" x14ac:dyDescent="0.25">
      <c r="B649">
        <v>7759680000</v>
      </c>
      <c r="C649">
        <v>-7.1355142999999996</v>
      </c>
      <c r="M649">
        <v>7759680000</v>
      </c>
      <c r="N649">
        <v>-8.8214102000000008</v>
      </c>
    </row>
    <row r="650" spans="2:14" x14ac:dyDescent="0.25">
      <c r="B650">
        <v>7884620000</v>
      </c>
      <c r="C650">
        <v>-7.0102162000000003</v>
      </c>
      <c r="M650">
        <v>7884620000</v>
      </c>
      <c r="N650">
        <v>-8.7251595999999996</v>
      </c>
    </row>
    <row r="651" spans="2:14" x14ac:dyDescent="0.25">
      <c r="B651">
        <v>8009560000</v>
      </c>
      <c r="C651">
        <v>-6.8945002999999998</v>
      </c>
      <c r="M651">
        <v>8009560000</v>
      </c>
      <c r="N651">
        <v>-8.6482867999999993</v>
      </c>
    </row>
    <row r="652" spans="2:14" x14ac:dyDescent="0.25">
      <c r="B652">
        <v>8134500000</v>
      </c>
      <c r="C652">
        <v>-6.7889004000000002</v>
      </c>
      <c r="M652">
        <v>8134500000</v>
      </c>
      <c r="N652">
        <v>-8.5758238000000002</v>
      </c>
    </row>
    <row r="653" spans="2:14" x14ac:dyDescent="0.25">
      <c r="B653">
        <v>8259440000</v>
      </c>
      <c r="C653">
        <v>-6.7029551999999999</v>
      </c>
      <c r="M653">
        <v>8259440000</v>
      </c>
      <c r="N653">
        <v>-8.5023823000000007</v>
      </c>
    </row>
    <row r="654" spans="2:14" x14ac:dyDescent="0.25">
      <c r="B654">
        <v>8384380000</v>
      </c>
      <c r="C654">
        <v>-6.6402296999999999</v>
      </c>
      <c r="M654">
        <v>8384380000</v>
      </c>
      <c r="N654">
        <v>-8.4514102999999992</v>
      </c>
    </row>
    <row r="655" spans="2:14" x14ac:dyDescent="0.25">
      <c r="B655">
        <v>8509320000</v>
      </c>
      <c r="C655">
        <v>-6.5836443999999998</v>
      </c>
      <c r="M655">
        <v>8509320000</v>
      </c>
      <c r="N655">
        <v>-8.4137105999999999</v>
      </c>
    </row>
    <row r="656" spans="2:14" x14ac:dyDescent="0.25">
      <c r="B656">
        <v>8634260000</v>
      </c>
      <c r="C656">
        <v>-6.5232996999999999</v>
      </c>
      <c r="M656">
        <v>8634260000</v>
      </c>
      <c r="N656">
        <v>-8.3591298999999992</v>
      </c>
    </row>
    <row r="657" spans="2:14" x14ac:dyDescent="0.25">
      <c r="B657">
        <v>8759200000</v>
      </c>
      <c r="C657">
        <v>-6.4817219000000001</v>
      </c>
      <c r="M657">
        <v>8759200000</v>
      </c>
      <c r="N657">
        <v>-8.3343276999999993</v>
      </c>
    </row>
    <row r="658" spans="2:14" x14ac:dyDescent="0.25">
      <c r="B658">
        <v>8884140000</v>
      </c>
      <c r="C658">
        <v>-6.4304252000000002</v>
      </c>
      <c r="M658">
        <v>8884140000</v>
      </c>
      <c r="N658">
        <v>-8.3039322000000002</v>
      </c>
    </row>
    <row r="659" spans="2:14" x14ac:dyDescent="0.25">
      <c r="B659">
        <v>9009080000</v>
      </c>
      <c r="C659">
        <v>-6.3720945999999996</v>
      </c>
      <c r="M659">
        <v>9009080000</v>
      </c>
      <c r="N659">
        <v>-8.2559576000000003</v>
      </c>
    </row>
    <row r="660" spans="2:14" x14ac:dyDescent="0.25">
      <c r="B660">
        <v>9134020000</v>
      </c>
      <c r="C660">
        <v>-6.3606638999999996</v>
      </c>
      <c r="M660">
        <v>9134020000</v>
      </c>
      <c r="N660">
        <v>-8.2525443999999997</v>
      </c>
    </row>
    <row r="661" spans="2:14" x14ac:dyDescent="0.25">
      <c r="B661">
        <v>9258960000</v>
      </c>
      <c r="C661">
        <v>-6.3447908999999996</v>
      </c>
      <c r="M661">
        <v>9258960000</v>
      </c>
      <c r="N661">
        <v>-8.2627877999999999</v>
      </c>
    </row>
    <row r="662" spans="2:14" x14ac:dyDescent="0.25">
      <c r="B662">
        <v>9383900000</v>
      </c>
      <c r="C662">
        <v>-6.3226108999999999</v>
      </c>
      <c r="M662">
        <v>9383900000</v>
      </c>
      <c r="N662">
        <v>-8.2548169999999992</v>
      </c>
    </row>
    <row r="663" spans="2:14" x14ac:dyDescent="0.25">
      <c r="B663">
        <v>9508840000</v>
      </c>
      <c r="C663">
        <v>-6.3198967000000001</v>
      </c>
      <c r="M663">
        <v>9508840000</v>
      </c>
      <c r="N663">
        <v>-8.2612629000000002</v>
      </c>
    </row>
    <row r="664" spans="2:14" x14ac:dyDescent="0.25">
      <c r="B664">
        <v>9633780000</v>
      </c>
      <c r="C664">
        <v>-6.3398270999999999</v>
      </c>
      <c r="M664">
        <v>9633780000</v>
      </c>
      <c r="N664">
        <v>-8.3118362000000001</v>
      </c>
    </row>
    <row r="665" spans="2:14" x14ac:dyDescent="0.25">
      <c r="B665">
        <v>9758720000</v>
      </c>
      <c r="C665">
        <v>-6.3365307</v>
      </c>
      <c r="M665">
        <v>9758720000</v>
      </c>
      <c r="N665">
        <v>-8.3259343999999995</v>
      </c>
    </row>
    <row r="666" spans="2:14" x14ac:dyDescent="0.25">
      <c r="B666">
        <v>9883660000</v>
      </c>
      <c r="C666">
        <v>-6.3454914000000002</v>
      </c>
      <c r="M666">
        <v>9883660000</v>
      </c>
      <c r="N666">
        <v>-8.3438491999999993</v>
      </c>
    </row>
    <row r="667" spans="2:14" x14ac:dyDescent="0.25">
      <c r="B667">
        <v>10008600000</v>
      </c>
      <c r="C667">
        <v>-6.3776278</v>
      </c>
      <c r="M667">
        <v>10008600000</v>
      </c>
      <c r="N667">
        <v>-8.3943919999999999</v>
      </c>
    </row>
    <row r="668" spans="2:14" x14ac:dyDescent="0.25">
      <c r="B668">
        <v>10133540000</v>
      </c>
      <c r="C668">
        <v>-6.3867607</v>
      </c>
      <c r="M668">
        <v>10133540000</v>
      </c>
      <c r="N668">
        <v>-8.4186181999999992</v>
      </c>
    </row>
    <row r="669" spans="2:14" x14ac:dyDescent="0.25">
      <c r="B669">
        <v>10258480000</v>
      </c>
      <c r="C669">
        <v>-6.4060135000000002</v>
      </c>
      <c r="M669">
        <v>10258480000</v>
      </c>
      <c r="N669">
        <v>-8.4399891</v>
      </c>
    </row>
    <row r="670" spans="2:14" x14ac:dyDescent="0.25">
      <c r="B670">
        <v>10383420000</v>
      </c>
      <c r="C670">
        <v>-6.4226112000000004</v>
      </c>
      <c r="M670">
        <v>10383420000</v>
      </c>
      <c r="N670">
        <v>-8.4695014999999998</v>
      </c>
    </row>
    <row r="671" spans="2:14" x14ac:dyDescent="0.25">
      <c r="B671">
        <v>10508360000</v>
      </c>
      <c r="C671">
        <v>-6.4406027999999997</v>
      </c>
      <c r="M671">
        <v>10508360000</v>
      </c>
      <c r="N671">
        <v>-8.5027980999999997</v>
      </c>
    </row>
    <row r="672" spans="2:14" x14ac:dyDescent="0.25">
      <c r="B672">
        <v>10633300000</v>
      </c>
      <c r="C672">
        <v>-6.4437322999999997</v>
      </c>
      <c r="M672">
        <v>10633300000</v>
      </c>
      <c r="N672">
        <v>-8.5198421</v>
      </c>
    </row>
    <row r="673" spans="2:14" x14ac:dyDescent="0.25">
      <c r="B673">
        <v>10758240000</v>
      </c>
      <c r="C673">
        <v>-6.4755839999999996</v>
      </c>
      <c r="M673">
        <v>10758240000</v>
      </c>
      <c r="N673">
        <v>-8.5638456000000005</v>
      </c>
    </row>
    <row r="674" spans="2:14" x14ac:dyDescent="0.25">
      <c r="B674">
        <v>10883180000</v>
      </c>
      <c r="C674">
        <v>-6.5115670999999997</v>
      </c>
      <c r="M674">
        <v>10883180000</v>
      </c>
      <c r="N674">
        <v>-8.6123867000000001</v>
      </c>
    </row>
    <row r="675" spans="2:14" x14ac:dyDescent="0.25">
      <c r="B675">
        <v>11008120000</v>
      </c>
      <c r="C675">
        <v>-6.5239482000000004</v>
      </c>
      <c r="M675">
        <v>11008120000</v>
      </c>
      <c r="N675">
        <v>-8.6378593000000006</v>
      </c>
    </row>
    <row r="676" spans="2:14" x14ac:dyDescent="0.25">
      <c r="B676">
        <v>11133060000</v>
      </c>
      <c r="C676">
        <v>-6.5608892000000001</v>
      </c>
      <c r="M676">
        <v>11133060000</v>
      </c>
      <c r="N676">
        <v>-8.6686115000000008</v>
      </c>
    </row>
    <row r="677" spans="2:14" x14ac:dyDescent="0.25">
      <c r="B677">
        <v>11258000000</v>
      </c>
      <c r="C677">
        <v>-6.6084050999999997</v>
      </c>
      <c r="M677">
        <v>11258000000</v>
      </c>
      <c r="N677">
        <v>-8.6912965999999994</v>
      </c>
    </row>
    <row r="678" spans="2:14" x14ac:dyDescent="0.25">
      <c r="B678">
        <v>11382940000</v>
      </c>
      <c r="C678">
        <v>-6.6331958999999996</v>
      </c>
      <c r="M678">
        <v>11382940000</v>
      </c>
      <c r="N678">
        <v>-8.7057313999999995</v>
      </c>
    </row>
    <row r="679" spans="2:14" x14ac:dyDescent="0.25">
      <c r="B679">
        <v>11507880000</v>
      </c>
      <c r="C679">
        <v>-6.6527114000000003</v>
      </c>
      <c r="M679">
        <v>11507880000</v>
      </c>
      <c r="N679">
        <v>-8.7001828999999997</v>
      </c>
    </row>
    <row r="680" spans="2:14" x14ac:dyDescent="0.25">
      <c r="B680">
        <v>11632820000</v>
      </c>
      <c r="C680">
        <v>-6.6839962000000002</v>
      </c>
      <c r="M680">
        <v>11632820000</v>
      </c>
      <c r="N680">
        <v>-8.7071705000000001</v>
      </c>
    </row>
    <row r="681" spans="2:14" x14ac:dyDescent="0.25">
      <c r="B681">
        <v>11757760000</v>
      </c>
      <c r="C681">
        <v>-6.6890535</v>
      </c>
      <c r="M681">
        <v>11757760000</v>
      </c>
      <c r="N681">
        <v>-8.7017307000000006</v>
      </c>
    </row>
    <row r="682" spans="2:14" x14ac:dyDescent="0.25">
      <c r="B682">
        <v>11882700000</v>
      </c>
      <c r="C682">
        <v>-6.6928549000000004</v>
      </c>
      <c r="M682">
        <v>11882700000</v>
      </c>
      <c r="N682">
        <v>-8.7026567000000004</v>
      </c>
    </row>
    <row r="683" spans="2:14" x14ac:dyDescent="0.25">
      <c r="B683">
        <v>12007640000</v>
      </c>
      <c r="C683">
        <v>-6.7172460999999997</v>
      </c>
      <c r="M683">
        <v>12007640000</v>
      </c>
      <c r="N683">
        <v>-8.7143563999999998</v>
      </c>
    </row>
    <row r="684" spans="2:14" x14ac:dyDescent="0.25">
      <c r="B684">
        <v>12132580000</v>
      </c>
      <c r="C684">
        <v>-6.7379154999999997</v>
      </c>
      <c r="M684">
        <v>12132580000</v>
      </c>
      <c r="N684">
        <v>-8.7334327999999992</v>
      </c>
    </row>
    <row r="685" spans="2:14" x14ac:dyDescent="0.25">
      <c r="B685">
        <v>12257520000</v>
      </c>
      <c r="C685">
        <v>-6.7666149000000004</v>
      </c>
      <c r="M685">
        <v>12257520000</v>
      </c>
      <c r="N685">
        <v>-8.7616519999999998</v>
      </c>
    </row>
    <row r="686" spans="2:14" x14ac:dyDescent="0.25">
      <c r="B686">
        <v>12382460000</v>
      </c>
      <c r="C686">
        <v>-6.7916597999999997</v>
      </c>
      <c r="M686">
        <v>12382460000</v>
      </c>
      <c r="N686">
        <v>-8.8021153999999999</v>
      </c>
    </row>
    <row r="687" spans="2:14" x14ac:dyDescent="0.25">
      <c r="B687">
        <v>12507400000</v>
      </c>
      <c r="C687">
        <v>-6.8007287999999999</v>
      </c>
      <c r="M687">
        <v>12507400000</v>
      </c>
      <c r="N687">
        <v>-8.8311834000000005</v>
      </c>
    </row>
    <row r="688" spans="2:14" x14ac:dyDescent="0.25">
      <c r="B688">
        <v>12632340000</v>
      </c>
      <c r="C688">
        <v>-6.7987976000000003</v>
      </c>
      <c r="M688">
        <v>12632340000</v>
      </c>
      <c r="N688">
        <v>-8.842454</v>
      </c>
    </row>
    <row r="689" spans="2:14" x14ac:dyDescent="0.25">
      <c r="B689">
        <v>12757280000</v>
      </c>
      <c r="C689">
        <v>-6.7998915000000002</v>
      </c>
      <c r="M689">
        <v>12757280000</v>
      </c>
      <c r="N689">
        <v>-8.8543462999999996</v>
      </c>
    </row>
    <row r="690" spans="2:14" x14ac:dyDescent="0.25">
      <c r="B690">
        <v>12882220000</v>
      </c>
      <c r="C690">
        <v>-6.8163805000000002</v>
      </c>
      <c r="M690">
        <v>12882220000</v>
      </c>
      <c r="N690">
        <v>-8.8825970000000005</v>
      </c>
    </row>
    <row r="691" spans="2:14" x14ac:dyDescent="0.25">
      <c r="B691">
        <v>13007160000</v>
      </c>
      <c r="C691">
        <v>-6.8118606000000002</v>
      </c>
      <c r="M691">
        <v>13007160000</v>
      </c>
      <c r="N691">
        <v>-8.8816462000000005</v>
      </c>
    </row>
    <row r="692" spans="2:14" x14ac:dyDescent="0.25">
      <c r="B692">
        <v>13132100000</v>
      </c>
      <c r="C692">
        <v>-6.8252005999999996</v>
      </c>
      <c r="M692">
        <v>13132100000</v>
      </c>
      <c r="N692">
        <v>-8.8981247000000003</v>
      </c>
    </row>
    <row r="693" spans="2:14" x14ac:dyDescent="0.25">
      <c r="B693">
        <v>13257040000</v>
      </c>
      <c r="C693">
        <v>-6.8217983000000002</v>
      </c>
      <c r="M693">
        <v>13257040000</v>
      </c>
      <c r="N693">
        <v>-8.8971061999999996</v>
      </c>
    </row>
    <row r="694" spans="2:14" x14ac:dyDescent="0.25">
      <c r="B694">
        <v>13381980000</v>
      </c>
      <c r="C694">
        <v>-6.8133888000000002</v>
      </c>
      <c r="M694">
        <v>13381980000</v>
      </c>
      <c r="N694">
        <v>-8.8923758999999993</v>
      </c>
    </row>
    <row r="695" spans="2:14" x14ac:dyDescent="0.25">
      <c r="B695">
        <v>13506920000</v>
      </c>
      <c r="C695">
        <v>-6.8054623999999997</v>
      </c>
      <c r="M695">
        <v>13506920000</v>
      </c>
      <c r="N695">
        <v>-8.8860644999999998</v>
      </c>
    </row>
    <row r="696" spans="2:14" x14ac:dyDescent="0.25">
      <c r="B696">
        <v>13631860000</v>
      </c>
      <c r="C696">
        <v>-6.8205179999999999</v>
      </c>
      <c r="M696">
        <v>13631860000</v>
      </c>
      <c r="N696">
        <v>-8.9060887999999991</v>
      </c>
    </row>
    <row r="697" spans="2:14" x14ac:dyDescent="0.25">
      <c r="B697">
        <v>13756800000</v>
      </c>
      <c r="C697">
        <v>-6.8211931999999997</v>
      </c>
      <c r="M697">
        <v>13756800000</v>
      </c>
      <c r="N697">
        <v>-8.9083632999999995</v>
      </c>
    </row>
    <row r="698" spans="2:14" x14ac:dyDescent="0.25">
      <c r="B698">
        <v>13881740000</v>
      </c>
      <c r="C698">
        <v>-6.8119101999999998</v>
      </c>
      <c r="M698">
        <v>13881740000</v>
      </c>
      <c r="N698">
        <v>-8.9087733999999994</v>
      </c>
    </row>
    <row r="699" spans="2:14" x14ac:dyDescent="0.25">
      <c r="B699">
        <v>14006680000</v>
      </c>
      <c r="C699">
        <v>-6.8126148999999998</v>
      </c>
      <c r="M699">
        <v>14006680000</v>
      </c>
      <c r="N699">
        <v>-8.9146546999999998</v>
      </c>
    </row>
    <row r="700" spans="2:14" x14ac:dyDescent="0.25">
      <c r="B700">
        <v>14131620000</v>
      </c>
      <c r="C700">
        <v>-6.8166589999999996</v>
      </c>
      <c r="M700">
        <v>14131620000</v>
      </c>
      <c r="N700">
        <v>-8.9261637</v>
      </c>
    </row>
    <row r="701" spans="2:14" x14ac:dyDescent="0.25">
      <c r="B701">
        <v>14256560000</v>
      </c>
      <c r="C701">
        <v>-6.8025985000000002</v>
      </c>
      <c r="M701">
        <v>14256560000</v>
      </c>
      <c r="N701">
        <v>-8.9143180999999991</v>
      </c>
    </row>
    <row r="702" spans="2:14" x14ac:dyDescent="0.25">
      <c r="B702">
        <v>14381500000</v>
      </c>
      <c r="C702">
        <v>-6.8098058999999997</v>
      </c>
      <c r="M702">
        <v>14381500000</v>
      </c>
      <c r="N702">
        <v>-8.9134349999999998</v>
      </c>
    </row>
    <row r="703" spans="2:14" x14ac:dyDescent="0.25">
      <c r="B703">
        <v>14506440000</v>
      </c>
      <c r="C703">
        <v>-6.8250698999999999</v>
      </c>
      <c r="M703">
        <v>14506440000</v>
      </c>
      <c r="N703">
        <v>-8.9170732000000008</v>
      </c>
    </row>
    <row r="704" spans="2:14" x14ac:dyDescent="0.25">
      <c r="B704">
        <v>14631380000</v>
      </c>
      <c r="C704">
        <v>-6.8447661000000002</v>
      </c>
      <c r="M704">
        <v>14631380000</v>
      </c>
      <c r="N704">
        <v>-8.9156350999999994</v>
      </c>
    </row>
    <row r="705" spans="2:14" x14ac:dyDescent="0.25">
      <c r="B705">
        <v>14756320000</v>
      </c>
      <c r="C705">
        <v>-6.8663911999999998</v>
      </c>
      <c r="M705">
        <v>14756320000</v>
      </c>
      <c r="N705">
        <v>-8.9087267000000008</v>
      </c>
    </row>
    <row r="706" spans="2:14" x14ac:dyDescent="0.25">
      <c r="B706">
        <v>14881260000</v>
      </c>
      <c r="C706">
        <v>-6.9183010999999999</v>
      </c>
      <c r="M706">
        <v>14881260000</v>
      </c>
      <c r="N706">
        <v>-8.9222870000000007</v>
      </c>
    </row>
    <row r="707" spans="2:14" x14ac:dyDescent="0.25">
      <c r="B707">
        <v>15006200000</v>
      </c>
      <c r="C707">
        <v>-6.9611273000000002</v>
      </c>
      <c r="M707">
        <v>15006200000</v>
      </c>
      <c r="N707">
        <v>-8.9280995999999995</v>
      </c>
    </row>
    <row r="708" spans="2:14" x14ac:dyDescent="0.25">
      <c r="B708">
        <v>15131140000</v>
      </c>
      <c r="C708">
        <v>-7.0109534</v>
      </c>
      <c r="M708">
        <v>15131140000</v>
      </c>
      <c r="N708">
        <v>-8.9488459000000002</v>
      </c>
    </row>
    <row r="709" spans="2:14" x14ac:dyDescent="0.25">
      <c r="B709">
        <v>15256080000</v>
      </c>
      <c r="C709">
        <v>-7.0454121000000001</v>
      </c>
      <c r="M709">
        <v>15256080000</v>
      </c>
      <c r="N709">
        <v>-8.9651774999999994</v>
      </c>
    </row>
    <row r="710" spans="2:14" x14ac:dyDescent="0.25">
      <c r="B710">
        <v>15381020000</v>
      </c>
      <c r="C710">
        <v>-7.1035962000000001</v>
      </c>
      <c r="M710">
        <v>15381020000</v>
      </c>
      <c r="N710">
        <v>-8.9987793000000007</v>
      </c>
    </row>
    <row r="711" spans="2:14" x14ac:dyDescent="0.25">
      <c r="B711">
        <v>15505960000</v>
      </c>
      <c r="C711">
        <v>-7.133038</v>
      </c>
      <c r="M711">
        <v>15505960000</v>
      </c>
      <c r="N711">
        <v>-9.0090178999999999</v>
      </c>
    </row>
    <row r="712" spans="2:14" x14ac:dyDescent="0.25">
      <c r="B712">
        <v>15630900000</v>
      </c>
      <c r="C712">
        <v>-7.1782703000000003</v>
      </c>
      <c r="M712">
        <v>15630900000</v>
      </c>
      <c r="N712">
        <v>-9.0296506999999995</v>
      </c>
    </row>
    <row r="713" spans="2:14" x14ac:dyDescent="0.25">
      <c r="B713">
        <v>15755840000</v>
      </c>
      <c r="C713">
        <v>-7.2124671999999999</v>
      </c>
      <c r="M713">
        <v>15755840000</v>
      </c>
      <c r="N713">
        <v>-9.0396041999999994</v>
      </c>
    </row>
    <row r="714" spans="2:14" x14ac:dyDescent="0.25">
      <c r="B714">
        <v>15880780000</v>
      </c>
      <c r="C714">
        <v>-7.2651390999999998</v>
      </c>
      <c r="M714">
        <v>15880780000</v>
      </c>
      <c r="N714">
        <v>-9.0720243000000007</v>
      </c>
    </row>
    <row r="715" spans="2:14" x14ac:dyDescent="0.25">
      <c r="B715">
        <v>16005720000</v>
      </c>
      <c r="C715">
        <v>-7.2980666000000003</v>
      </c>
      <c r="M715">
        <v>16005720000</v>
      </c>
      <c r="N715">
        <v>-9.0984449000000005</v>
      </c>
    </row>
    <row r="716" spans="2:14" x14ac:dyDescent="0.25">
      <c r="B716">
        <v>16130660000</v>
      </c>
      <c r="C716">
        <v>-7.3407068000000004</v>
      </c>
      <c r="M716">
        <v>16130660000</v>
      </c>
      <c r="N716">
        <v>-9.1355781999999994</v>
      </c>
    </row>
    <row r="717" spans="2:14" x14ac:dyDescent="0.25">
      <c r="B717">
        <v>16255600000</v>
      </c>
      <c r="C717">
        <v>-7.3710450999999999</v>
      </c>
      <c r="M717">
        <v>16255600000</v>
      </c>
      <c r="N717">
        <v>-9.1741486000000005</v>
      </c>
    </row>
    <row r="718" spans="2:14" x14ac:dyDescent="0.25">
      <c r="B718">
        <v>16380540000</v>
      </c>
      <c r="C718">
        <v>-7.4029259999999999</v>
      </c>
      <c r="M718">
        <v>16380540000</v>
      </c>
      <c r="N718">
        <v>-9.2204265999999997</v>
      </c>
    </row>
    <row r="719" spans="2:14" x14ac:dyDescent="0.25">
      <c r="B719">
        <v>16505480000</v>
      </c>
      <c r="C719">
        <v>-7.4284081000000004</v>
      </c>
      <c r="M719">
        <v>16505480000</v>
      </c>
      <c r="N719">
        <v>-9.2616710999999992</v>
      </c>
    </row>
    <row r="720" spans="2:14" x14ac:dyDescent="0.25">
      <c r="B720">
        <v>16630420000</v>
      </c>
      <c r="C720">
        <v>-7.4457040000000001</v>
      </c>
      <c r="M720">
        <v>16630420000</v>
      </c>
      <c r="N720">
        <v>-9.2978678000000006</v>
      </c>
    </row>
    <row r="721" spans="2:14" x14ac:dyDescent="0.25">
      <c r="B721">
        <v>16755360000</v>
      </c>
      <c r="C721">
        <v>-7.4685388000000001</v>
      </c>
      <c r="M721">
        <v>16755360000</v>
      </c>
      <c r="N721">
        <v>-9.3214579000000004</v>
      </c>
    </row>
    <row r="722" spans="2:14" x14ac:dyDescent="0.25">
      <c r="B722">
        <v>16880300000</v>
      </c>
      <c r="C722">
        <v>-7.5014266999999997</v>
      </c>
      <c r="M722">
        <v>16880300000</v>
      </c>
      <c r="N722">
        <v>-9.3363609000000007</v>
      </c>
    </row>
    <row r="723" spans="2:14" x14ac:dyDescent="0.25">
      <c r="B723">
        <v>17005240000</v>
      </c>
      <c r="C723">
        <v>-7.5373421</v>
      </c>
      <c r="M723">
        <v>17005240000</v>
      </c>
      <c r="N723">
        <v>-9.3402653000000004</v>
      </c>
    </row>
    <row r="724" spans="2:14" x14ac:dyDescent="0.25">
      <c r="B724">
        <v>17130180000</v>
      </c>
      <c r="C724">
        <v>-7.5788793999999999</v>
      </c>
      <c r="M724">
        <v>17130180000</v>
      </c>
      <c r="N724">
        <v>-9.3307895999999992</v>
      </c>
    </row>
    <row r="725" spans="2:14" x14ac:dyDescent="0.25">
      <c r="B725">
        <v>17255120000</v>
      </c>
      <c r="C725">
        <v>-7.6411499999999997</v>
      </c>
      <c r="M725">
        <v>17255120000</v>
      </c>
      <c r="N725">
        <v>-9.3075770999999996</v>
      </c>
    </row>
    <row r="726" spans="2:14" x14ac:dyDescent="0.25">
      <c r="B726">
        <v>17380060000</v>
      </c>
      <c r="C726">
        <v>-7.7127036999999996</v>
      </c>
      <c r="M726">
        <v>17380060000</v>
      </c>
      <c r="N726">
        <v>-9.2843399000000009</v>
      </c>
    </row>
    <row r="727" spans="2:14" x14ac:dyDescent="0.25">
      <c r="B727">
        <v>17505000000</v>
      </c>
      <c r="C727">
        <v>-7.7761927000000002</v>
      </c>
      <c r="M727">
        <v>17505000000</v>
      </c>
      <c r="N727">
        <v>-9.2511396000000001</v>
      </c>
    </row>
    <row r="728" spans="2:14" x14ac:dyDescent="0.25">
      <c r="B728">
        <v>17629940000</v>
      </c>
      <c r="C728">
        <v>-7.8510002999999999</v>
      </c>
      <c r="M728">
        <v>17629940000</v>
      </c>
      <c r="N728">
        <v>-9.2237872999999997</v>
      </c>
    </row>
    <row r="729" spans="2:14" x14ac:dyDescent="0.25">
      <c r="B729">
        <v>17754880000</v>
      </c>
      <c r="C729">
        <v>-7.9253201000000004</v>
      </c>
      <c r="M729">
        <v>17754880000</v>
      </c>
      <c r="N729">
        <v>-9.2080488000000003</v>
      </c>
    </row>
    <row r="730" spans="2:14" x14ac:dyDescent="0.25">
      <c r="B730">
        <v>17879820000</v>
      </c>
      <c r="C730">
        <v>-8.0086212000000003</v>
      </c>
      <c r="M730">
        <v>17879820000</v>
      </c>
      <c r="N730">
        <v>-9.2114439000000008</v>
      </c>
    </row>
    <row r="731" spans="2:14" x14ac:dyDescent="0.25">
      <c r="B731">
        <v>18004760000</v>
      </c>
      <c r="C731">
        <v>-8.0972576000000007</v>
      </c>
      <c r="M731">
        <v>18004760000</v>
      </c>
      <c r="N731">
        <v>-9.2301740999999993</v>
      </c>
    </row>
    <row r="732" spans="2:14" x14ac:dyDescent="0.25">
      <c r="B732">
        <v>18129700000</v>
      </c>
      <c r="C732">
        <v>-8.1938695999999993</v>
      </c>
      <c r="M732">
        <v>18129700000</v>
      </c>
      <c r="N732">
        <v>-9.2750330000000005</v>
      </c>
    </row>
    <row r="733" spans="2:14" x14ac:dyDescent="0.25">
      <c r="B733">
        <v>18254640000</v>
      </c>
      <c r="C733">
        <v>-8.2954264000000002</v>
      </c>
      <c r="M733">
        <v>18254640000</v>
      </c>
      <c r="N733">
        <v>-9.3263063000000006</v>
      </c>
    </row>
    <row r="734" spans="2:14" x14ac:dyDescent="0.25">
      <c r="B734">
        <v>18379580000</v>
      </c>
      <c r="C734">
        <v>-8.4055014000000003</v>
      </c>
      <c r="M734">
        <v>18379580000</v>
      </c>
      <c r="N734">
        <v>-9.3839407000000001</v>
      </c>
    </row>
    <row r="735" spans="2:14" x14ac:dyDescent="0.25">
      <c r="B735">
        <v>18504520000</v>
      </c>
      <c r="C735">
        <v>-8.5116882</v>
      </c>
      <c r="M735">
        <v>18504520000</v>
      </c>
      <c r="N735">
        <v>-9.4426574999999993</v>
      </c>
    </row>
    <row r="736" spans="2:14" x14ac:dyDescent="0.25">
      <c r="B736">
        <v>18629460000</v>
      </c>
      <c r="C736">
        <v>-8.6346035000000008</v>
      </c>
      <c r="M736">
        <v>18629460000</v>
      </c>
      <c r="N736">
        <v>-9.5233574000000001</v>
      </c>
    </row>
    <row r="737" spans="2:14" x14ac:dyDescent="0.25">
      <c r="B737">
        <v>18754400000</v>
      </c>
      <c r="C737">
        <v>-8.7498064000000007</v>
      </c>
      <c r="M737">
        <v>18754400000</v>
      </c>
      <c r="N737">
        <v>-9.6070174999999995</v>
      </c>
    </row>
    <row r="738" spans="2:14" x14ac:dyDescent="0.25">
      <c r="B738">
        <v>18879340000</v>
      </c>
      <c r="C738">
        <v>-8.8600349000000005</v>
      </c>
      <c r="M738">
        <v>18879340000</v>
      </c>
      <c r="N738">
        <v>-9.6954411999999994</v>
      </c>
    </row>
    <row r="739" spans="2:14" x14ac:dyDescent="0.25">
      <c r="B739">
        <v>19004280000</v>
      </c>
      <c r="C739">
        <v>-8.9525527999999994</v>
      </c>
      <c r="M739">
        <v>19004280000</v>
      </c>
      <c r="N739">
        <v>-9.7817182999999996</v>
      </c>
    </row>
    <row r="740" spans="2:14" x14ac:dyDescent="0.25">
      <c r="B740">
        <v>19129220000</v>
      </c>
      <c r="C740">
        <v>-9.0427589000000008</v>
      </c>
      <c r="M740">
        <v>19129220000</v>
      </c>
      <c r="N740">
        <v>-9.8801517000000008</v>
      </c>
    </row>
    <row r="741" spans="2:14" x14ac:dyDescent="0.25">
      <c r="B741">
        <v>19254160000</v>
      </c>
      <c r="C741">
        <v>-9.0994711000000006</v>
      </c>
      <c r="M741">
        <v>19254160000</v>
      </c>
      <c r="N741">
        <v>-9.9594278000000003</v>
      </c>
    </row>
    <row r="742" spans="2:14" x14ac:dyDescent="0.25">
      <c r="B742">
        <v>19379100000</v>
      </c>
      <c r="C742">
        <v>-9.1461991999999999</v>
      </c>
      <c r="M742">
        <v>19379100000</v>
      </c>
      <c r="N742">
        <v>-10.039386</v>
      </c>
    </row>
    <row r="743" spans="2:14" x14ac:dyDescent="0.25">
      <c r="B743">
        <v>19504040000</v>
      </c>
      <c r="C743">
        <v>-9.1900434000000004</v>
      </c>
      <c r="M743">
        <v>19504040000</v>
      </c>
      <c r="N743">
        <v>-10.120077999999999</v>
      </c>
    </row>
    <row r="744" spans="2:14" x14ac:dyDescent="0.25">
      <c r="B744">
        <v>19628980000</v>
      </c>
      <c r="C744">
        <v>-9.2367363000000005</v>
      </c>
      <c r="M744">
        <v>19628980000</v>
      </c>
      <c r="N744">
        <v>-10.200581</v>
      </c>
    </row>
    <row r="745" spans="2:14" x14ac:dyDescent="0.25">
      <c r="B745">
        <v>19753920000</v>
      </c>
      <c r="C745">
        <v>-9.2647075999999995</v>
      </c>
      <c r="M745">
        <v>19753920000</v>
      </c>
      <c r="N745">
        <v>-10.261702</v>
      </c>
    </row>
    <row r="746" spans="2:14" x14ac:dyDescent="0.25">
      <c r="B746">
        <v>19878860000</v>
      </c>
      <c r="C746">
        <v>-9.3080359000000001</v>
      </c>
      <c r="M746">
        <v>19878860000</v>
      </c>
      <c r="N746">
        <v>-10.336086</v>
      </c>
    </row>
    <row r="747" spans="2:14" x14ac:dyDescent="0.25">
      <c r="B747">
        <v>20003800000</v>
      </c>
      <c r="C747">
        <v>-9.3650044999999995</v>
      </c>
      <c r="M747">
        <v>20003800000</v>
      </c>
      <c r="N747">
        <v>-10.395878</v>
      </c>
    </row>
    <row r="748" spans="2:14" x14ac:dyDescent="0.25">
      <c r="B748">
        <v>20128740000</v>
      </c>
      <c r="C748">
        <v>-9.4273567000000007</v>
      </c>
      <c r="M748">
        <v>20128740000</v>
      </c>
      <c r="N748">
        <v>-10.447486</v>
      </c>
    </row>
    <row r="749" spans="2:14" x14ac:dyDescent="0.25">
      <c r="B749">
        <v>20253680000</v>
      </c>
      <c r="C749">
        <v>-9.4799223000000001</v>
      </c>
      <c r="M749">
        <v>20253680000</v>
      </c>
      <c r="N749">
        <v>-10.489829</v>
      </c>
    </row>
    <row r="750" spans="2:14" x14ac:dyDescent="0.25">
      <c r="B750">
        <v>20378620000</v>
      </c>
      <c r="C750">
        <v>-9.5594158</v>
      </c>
      <c r="M750">
        <v>20378620000</v>
      </c>
      <c r="N750">
        <v>-10.55498</v>
      </c>
    </row>
    <row r="751" spans="2:14" x14ac:dyDescent="0.25">
      <c r="B751">
        <v>20503560000</v>
      </c>
      <c r="C751">
        <v>-9.6109009000000007</v>
      </c>
      <c r="M751">
        <v>20503560000</v>
      </c>
      <c r="N751">
        <v>-10.589269</v>
      </c>
    </row>
    <row r="752" spans="2:14" x14ac:dyDescent="0.25">
      <c r="B752">
        <v>20628500000</v>
      </c>
      <c r="C752">
        <v>-9.6567030000000003</v>
      </c>
      <c r="M752">
        <v>20628500000</v>
      </c>
      <c r="N752">
        <v>-10.621001</v>
      </c>
    </row>
    <row r="753" spans="2:14" x14ac:dyDescent="0.25">
      <c r="B753">
        <v>20753440000</v>
      </c>
      <c r="C753">
        <v>-9.6998128999999995</v>
      </c>
      <c r="M753">
        <v>20753440000</v>
      </c>
      <c r="N753">
        <v>-10.647079</v>
      </c>
    </row>
    <row r="754" spans="2:14" x14ac:dyDescent="0.25">
      <c r="B754">
        <v>20878380000</v>
      </c>
      <c r="C754">
        <v>-9.7362070000000003</v>
      </c>
      <c r="M754">
        <v>20878380000</v>
      </c>
      <c r="N754">
        <v>-10.682836</v>
      </c>
    </row>
    <row r="755" spans="2:14" x14ac:dyDescent="0.25">
      <c r="B755">
        <v>21003320000</v>
      </c>
      <c r="C755">
        <v>-9.759449</v>
      </c>
      <c r="M755">
        <v>21003320000</v>
      </c>
      <c r="N755">
        <v>-10.704027</v>
      </c>
    </row>
    <row r="756" spans="2:14" x14ac:dyDescent="0.25">
      <c r="B756">
        <v>21128260000</v>
      </c>
      <c r="C756">
        <v>-9.7616396000000005</v>
      </c>
      <c r="M756">
        <v>21128260000</v>
      </c>
      <c r="N756">
        <v>-10.747241000000001</v>
      </c>
    </row>
    <row r="757" spans="2:14" x14ac:dyDescent="0.25">
      <c r="B757">
        <v>21253200000</v>
      </c>
      <c r="C757">
        <v>-9.7334013000000006</v>
      </c>
      <c r="M757">
        <v>21253200000</v>
      </c>
      <c r="N757">
        <v>-10.799728</v>
      </c>
    </row>
    <row r="758" spans="2:14" x14ac:dyDescent="0.25">
      <c r="B758">
        <v>21378140000</v>
      </c>
      <c r="C758">
        <v>-9.6871843000000002</v>
      </c>
      <c r="M758">
        <v>21378140000</v>
      </c>
      <c r="N758">
        <v>-10.864689</v>
      </c>
    </row>
    <row r="759" spans="2:14" x14ac:dyDescent="0.25">
      <c r="B759">
        <v>21503080000</v>
      </c>
      <c r="C759">
        <v>-9.6379023000000004</v>
      </c>
      <c r="M759">
        <v>21503080000</v>
      </c>
      <c r="N759">
        <v>-10.895360999999999</v>
      </c>
    </row>
    <row r="760" spans="2:14" x14ac:dyDescent="0.25">
      <c r="B760">
        <v>21628020000</v>
      </c>
      <c r="C760">
        <v>-9.5683507999999993</v>
      </c>
      <c r="M760">
        <v>21628020000</v>
      </c>
      <c r="N760">
        <v>-10.910342999999999</v>
      </c>
    </row>
    <row r="761" spans="2:14" x14ac:dyDescent="0.25">
      <c r="B761">
        <v>21752960000</v>
      </c>
      <c r="C761">
        <v>-9.5383530000000007</v>
      </c>
      <c r="M761">
        <v>21752960000</v>
      </c>
      <c r="N761">
        <v>-10.918668</v>
      </c>
    </row>
    <row r="762" spans="2:14" x14ac:dyDescent="0.25">
      <c r="B762">
        <v>21877900000</v>
      </c>
      <c r="C762">
        <v>-9.5302133999999992</v>
      </c>
      <c r="M762">
        <v>21877900000</v>
      </c>
      <c r="N762">
        <v>-10.926627</v>
      </c>
    </row>
    <row r="763" spans="2:14" x14ac:dyDescent="0.25">
      <c r="B763">
        <v>22002840000</v>
      </c>
      <c r="C763">
        <v>-9.5043620999999998</v>
      </c>
      <c r="M763">
        <v>22002840000</v>
      </c>
      <c r="N763">
        <v>-10.908917000000001</v>
      </c>
    </row>
    <row r="764" spans="2:14" x14ac:dyDescent="0.25">
      <c r="B764">
        <v>22127780000</v>
      </c>
      <c r="C764">
        <v>-9.5007237999999994</v>
      </c>
      <c r="M764">
        <v>22127780000</v>
      </c>
      <c r="N764">
        <v>-10.932976</v>
      </c>
    </row>
    <row r="765" spans="2:14" x14ac:dyDescent="0.25">
      <c r="B765">
        <v>22252720000</v>
      </c>
      <c r="C765">
        <v>-9.5104761</v>
      </c>
      <c r="M765">
        <v>22252720000</v>
      </c>
      <c r="N765">
        <v>-10.96804</v>
      </c>
    </row>
    <row r="766" spans="2:14" x14ac:dyDescent="0.25">
      <c r="B766">
        <v>22377660000</v>
      </c>
      <c r="C766">
        <v>-9.5358753000000007</v>
      </c>
      <c r="M766">
        <v>22377660000</v>
      </c>
      <c r="N766">
        <v>-11.014896</v>
      </c>
    </row>
    <row r="767" spans="2:14" x14ac:dyDescent="0.25">
      <c r="B767">
        <v>22502600000</v>
      </c>
      <c r="C767">
        <v>-9.5425301000000005</v>
      </c>
      <c r="M767">
        <v>22502600000</v>
      </c>
      <c r="N767">
        <v>-11.045861</v>
      </c>
    </row>
    <row r="768" spans="2:14" x14ac:dyDescent="0.25">
      <c r="B768">
        <v>22627540000</v>
      </c>
      <c r="C768">
        <v>-9.5833931000000003</v>
      </c>
      <c r="M768">
        <v>22627540000</v>
      </c>
      <c r="N768">
        <v>-11.099373999999999</v>
      </c>
    </row>
    <row r="769" spans="2:14" x14ac:dyDescent="0.25">
      <c r="B769">
        <v>22752480000</v>
      </c>
      <c r="C769">
        <v>-9.6032104</v>
      </c>
      <c r="M769">
        <v>22752480000</v>
      </c>
      <c r="N769">
        <v>-11.130402</v>
      </c>
    </row>
    <row r="770" spans="2:14" x14ac:dyDescent="0.25">
      <c r="B770">
        <v>22877420000</v>
      </c>
      <c r="C770">
        <v>-9.6454696999999996</v>
      </c>
      <c r="M770">
        <v>22877420000</v>
      </c>
      <c r="N770">
        <v>-11.181054</v>
      </c>
    </row>
    <row r="771" spans="2:14" x14ac:dyDescent="0.25">
      <c r="B771">
        <v>23002360000</v>
      </c>
      <c r="C771">
        <v>-9.6551770999999995</v>
      </c>
      <c r="M771">
        <v>23002360000</v>
      </c>
      <c r="N771">
        <v>-11.206751000000001</v>
      </c>
    </row>
    <row r="772" spans="2:14" x14ac:dyDescent="0.25">
      <c r="B772">
        <v>23127300000</v>
      </c>
      <c r="C772">
        <v>-9.6945343000000008</v>
      </c>
      <c r="M772">
        <v>23127300000</v>
      </c>
      <c r="N772">
        <v>-11.257313999999999</v>
      </c>
    </row>
    <row r="773" spans="2:14" x14ac:dyDescent="0.25">
      <c r="B773">
        <v>23252240000</v>
      </c>
      <c r="C773">
        <v>-9.7032804000000006</v>
      </c>
      <c r="M773">
        <v>23252240000</v>
      </c>
      <c r="N773">
        <v>-11.291463</v>
      </c>
    </row>
    <row r="774" spans="2:14" x14ac:dyDescent="0.25">
      <c r="B774">
        <v>23377180000</v>
      </c>
      <c r="C774">
        <v>-9.7094182999999994</v>
      </c>
      <c r="M774">
        <v>23377180000</v>
      </c>
      <c r="N774">
        <v>-11.322075</v>
      </c>
    </row>
    <row r="775" spans="2:14" x14ac:dyDescent="0.25">
      <c r="B775">
        <v>23502120000</v>
      </c>
      <c r="C775">
        <v>-9.6627606999999998</v>
      </c>
      <c r="M775">
        <v>23502120000</v>
      </c>
      <c r="N775">
        <v>-11.318258</v>
      </c>
    </row>
    <row r="776" spans="2:14" x14ac:dyDescent="0.25">
      <c r="B776">
        <v>23627060000</v>
      </c>
      <c r="C776">
        <v>-9.6307688000000002</v>
      </c>
      <c r="M776">
        <v>23627060000</v>
      </c>
      <c r="N776">
        <v>-11.334813</v>
      </c>
    </row>
    <row r="777" spans="2:14" x14ac:dyDescent="0.25">
      <c r="B777">
        <v>23752000000</v>
      </c>
      <c r="C777">
        <v>-9.5850162999999995</v>
      </c>
      <c r="M777">
        <v>23752000000</v>
      </c>
      <c r="N777">
        <v>-11.350687000000001</v>
      </c>
    </row>
    <row r="778" spans="2:14" x14ac:dyDescent="0.25">
      <c r="B778">
        <v>23876940000</v>
      </c>
      <c r="C778">
        <v>-9.5531454</v>
      </c>
      <c r="M778">
        <v>23876940000</v>
      </c>
      <c r="N778">
        <v>-11.378057</v>
      </c>
    </row>
    <row r="779" spans="2:14" x14ac:dyDescent="0.25">
      <c r="B779">
        <v>24001880000</v>
      </c>
      <c r="C779">
        <v>-9.4924277999999997</v>
      </c>
      <c r="M779">
        <v>24001880000</v>
      </c>
      <c r="N779">
        <v>-11.3787</v>
      </c>
    </row>
    <row r="780" spans="2:14" x14ac:dyDescent="0.25">
      <c r="B780">
        <v>24126820000</v>
      </c>
      <c r="C780">
        <v>-9.4588671000000009</v>
      </c>
      <c r="M780">
        <v>24126820000</v>
      </c>
      <c r="N780">
        <v>-11.384505000000001</v>
      </c>
    </row>
    <row r="781" spans="2:14" x14ac:dyDescent="0.25">
      <c r="B781">
        <v>24251760000</v>
      </c>
      <c r="C781">
        <v>-9.4241638000000005</v>
      </c>
      <c r="M781">
        <v>24251760000</v>
      </c>
      <c r="N781">
        <v>-11.380312</v>
      </c>
    </row>
    <row r="782" spans="2:14" x14ac:dyDescent="0.25">
      <c r="B782">
        <v>24376700000</v>
      </c>
      <c r="C782">
        <v>-9.3965063000000004</v>
      </c>
      <c r="M782">
        <v>24376700000</v>
      </c>
      <c r="N782">
        <v>-11.364827999999999</v>
      </c>
    </row>
    <row r="783" spans="2:14" x14ac:dyDescent="0.25">
      <c r="B783">
        <v>24501640000</v>
      </c>
      <c r="C783">
        <v>-9.3363522999999997</v>
      </c>
      <c r="M783">
        <v>24501640000</v>
      </c>
      <c r="N783">
        <v>-11.329549</v>
      </c>
    </row>
    <row r="784" spans="2:14" x14ac:dyDescent="0.25">
      <c r="B784">
        <v>24626580000</v>
      </c>
      <c r="C784">
        <v>-9.3204125999999992</v>
      </c>
      <c r="M784">
        <v>24626580000</v>
      </c>
      <c r="N784">
        <v>-11.335735</v>
      </c>
    </row>
    <row r="785" spans="2:14" x14ac:dyDescent="0.25">
      <c r="B785">
        <v>24751520000</v>
      </c>
      <c r="C785">
        <v>-9.2904186000000006</v>
      </c>
      <c r="M785">
        <v>24751520000</v>
      </c>
      <c r="N785">
        <v>-11.326941</v>
      </c>
    </row>
    <row r="786" spans="2:14" x14ac:dyDescent="0.25">
      <c r="B786">
        <v>24876460000</v>
      </c>
      <c r="C786">
        <v>-9.2863378999999995</v>
      </c>
      <c r="M786">
        <v>24876460000</v>
      </c>
      <c r="N786">
        <v>-11.341289</v>
      </c>
    </row>
    <row r="787" spans="2:14" x14ac:dyDescent="0.25">
      <c r="B787">
        <v>25001400000</v>
      </c>
      <c r="C787">
        <v>-9.2743263000000002</v>
      </c>
      <c r="M787">
        <v>25001400000</v>
      </c>
      <c r="N787">
        <v>-11.338834</v>
      </c>
    </row>
    <row r="788" spans="2:14" x14ac:dyDescent="0.25">
      <c r="B788">
        <v>25126340000</v>
      </c>
      <c r="C788">
        <v>-9.3051890999999998</v>
      </c>
      <c r="M788">
        <v>25126340000</v>
      </c>
      <c r="N788">
        <v>-11.361189</v>
      </c>
    </row>
    <row r="789" spans="2:14" x14ac:dyDescent="0.25">
      <c r="B789">
        <v>25251280000</v>
      </c>
      <c r="C789">
        <v>-9.3124293999999992</v>
      </c>
      <c r="M789">
        <v>25251280000</v>
      </c>
      <c r="N789">
        <v>-11.344306</v>
      </c>
    </row>
    <row r="790" spans="2:14" x14ac:dyDescent="0.25">
      <c r="B790">
        <v>25376220000</v>
      </c>
      <c r="C790">
        <v>-9.3529453</v>
      </c>
      <c r="M790">
        <v>25376220000</v>
      </c>
      <c r="N790">
        <v>-11.348148</v>
      </c>
    </row>
    <row r="791" spans="2:14" x14ac:dyDescent="0.25">
      <c r="B791">
        <v>25501160000</v>
      </c>
      <c r="C791">
        <v>-9.3778056999999997</v>
      </c>
      <c r="M791">
        <v>25501160000</v>
      </c>
      <c r="N791">
        <v>-11.322556000000001</v>
      </c>
    </row>
    <row r="792" spans="2:14" x14ac:dyDescent="0.25">
      <c r="B792">
        <v>25626100000</v>
      </c>
      <c r="C792">
        <v>-9.4432697000000001</v>
      </c>
      <c r="M792">
        <v>25626100000</v>
      </c>
      <c r="N792">
        <v>-11.323384000000001</v>
      </c>
    </row>
    <row r="793" spans="2:14" x14ac:dyDescent="0.25">
      <c r="B793">
        <v>25751040000</v>
      </c>
      <c r="C793">
        <v>-9.4990158000000005</v>
      </c>
      <c r="M793">
        <v>25751040000</v>
      </c>
      <c r="N793">
        <v>-11.299852</v>
      </c>
    </row>
    <row r="794" spans="2:14" x14ac:dyDescent="0.25">
      <c r="B794">
        <v>25875980000</v>
      </c>
      <c r="C794">
        <v>-9.5780153000000006</v>
      </c>
      <c r="M794">
        <v>25875980000</v>
      </c>
      <c r="N794">
        <v>-11.299986000000001</v>
      </c>
    </row>
    <row r="795" spans="2:14" x14ac:dyDescent="0.25">
      <c r="B795">
        <v>26000920000</v>
      </c>
      <c r="C795">
        <v>-9.6593418</v>
      </c>
      <c r="M795">
        <v>26000920000</v>
      </c>
      <c r="N795">
        <v>-11.289624999999999</v>
      </c>
    </row>
    <row r="796" spans="2:14" x14ac:dyDescent="0.25">
      <c r="B796">
        <v>26125860000</v>
      </c>
      <c r="C796">
        <v>-9.7471522999999998</v>
      </c>
      <c r="M796">
        <v>26125860000</v>
      </c>
      <c r="N796">
        <v>-11.285992</v>
      </c>
    </row>
    <row r="797" spans="2:14" x14ac:dyDescent="0.25">
      <c r="B797">
        <v>26250800000</v>
      </c>
      <c r="C797">
        <v>-9.8350019</v>
      </c>
      <c r="M797">
        <v>26250800000</v>
      </c>
      <c r="N797">
        <v>-11.273401</v>
      </c>
    </row>
    <row r="798" spans="2:14" x14ac:dyDescent="0.25">
      <c r="B798">
        <v>26375740000</v>
      </c>
      <c r="C798">
        <v>-9.9514332000000003</v>
      </c>
      <c r="M798">
        <v>26375740000</v>
      </c>
      <c r="N798">
        <v>-11.283367</v>
      </c>
    </row>
    <row r="799" spans="2:14" x14ac:dyDescent="0.25">
      <c r="B799">
        <v>26500680000</v>
      </c>
      <c r="C799">
        <v>-10.069527000000001</v>
      </c>
      <c r="M799">
        <v>26500680000</v>
      </c>
      <c r="N799">
        <v>-11.28289</v>
      </c>
    </row>
    <row r="800" spans="2:14" x14ac:dyDescent="0.25">
      <c r="B800">
        <v>26625620000</v>
      </c>
      <c r="C800">
        <v>-10.178117</v>
      </c>
      <c r="M800">
        <v>26625620000</v>
      </c>
      <c r="N800">
        <v>-11.282700999999999</v>
      </c>
    </row>
    <row r="801" spans="2:14" x14ac:dyDescent="0.25">
      <c r="B801">
        <v>26750560000</v>
      </c>
      <c r="C801">
        <v>-10.281857</v>
      </c>
      <c r="M801">
        <v>26750560000</v>
      </c>
      <c r="N801">
        <v>-11.273717</v>
      </c>
    </row>
    <row r="802" spans="2:14" x14ac:dyDescent="0.25">
      <c r="B802">
        <v>26875500000</v>
      </c>
      <c r="C802">
        <v>-10.379163</v>
      </c>
      <c r="M802">
        <v>26875500000</v>
      </c>
      <c r="N802">
        <v>-11.262089</v>
      </c>
    </row>
    <row r="803" spans="2:14" x14ac:dyDescent="0.25">
      <c r="B803">
        <v>27000440000</v>
      </c>
      <c r="C803">
        <v>-10.460798</v>
      </c>
      <c r="M803">
        <v>27000440000</v>
      </c>
      <c r="N803">
        <v>-11.236863</v>
      </c>
    </row>
    <row r="804" spans="2:14" x14ac:dyDescent="0.25">
      <c r="B804">
        <v>27125380000</v>
      </c>
      <c r="C804">
        <v>-10.539237999999999</v>
      </c>
      <c r="M804">
        <v>27125380000</v>
      </c>
      <c r="N804">
        <v>-11.220867999999999</v>
      </c>
    </row>
    <row r="805" spans="2:14" x14ac:dyDescent="0.25">
      <c r="B805">
        <v>27250320000</v>
      </c>
      <c r="C805">
        <v>-10.610747999999999</v>
      </c>
      <c r="M805">
        <v>27250320000</v>
      </c>
      <c r="N805">
        <v>-11.199539</v>
      </c>
    </row>
    <row r="806" spans="2:14" x14ac:dyDescent="0.25">
      <c r="B806">
        <v>27375260000</v>
      </c>
      <c r="C806">
        <v>-10.679589999999999</v>
      </c>
      <c r="M806">
        <v>27375260000</v>
      </c>
      <c r="N806">
        <v>-11.176881</v>
      </c>
    </row>
    <row r="807" spans="2:14" x14ac:dyDescent="0.25">
      <c r="B807">
        <v>27500200000</v>
      </c>
      <c r="C807">
        <v>-10.731197999999999</v>
      </c>
      <c r="M807">
        <v>27500200000</v>
      </c>
      <c r="N807">
        <v>-11.143492</v>
      </c>
    </row>
    <row r="808" spans="2:14" x14ac:dyDescent="0.25">
      <c r="B808">
        <v>27625140000</v>
      </c>
      <c r="C808">
        <v>-10.78701</v>
      </c>
      <c r="M808">
        <v>27625140000</v>
      </c>
      <c r="N808">
        <v>-11.129331000000001</v>
      </c>
    </row>
    <row r="809" spans="2:14" x14ac:dyDescent="0.25">
      <c r="B809">
        <v>27750080000</v>
      </c>
      <c r="C809">
        <v>-10.853629</v>
      </c>
      <c r="M809">
        <v>27750080000</v>
      </c>
      <c r="N809">
        <v>-11.117191999999999</v>
      </c>
    </row>
    <row r="810" spans="2:14" x14ac:dyDescent="0.25">
      <c r="B810">
        <v>27875020000</v>
      </c>
      <c r="C810">
        <v>-10.910212</v>
      </c>
      <c r="M810">
        <v>27875020000</v>
      </c>
      <c r="N810">
        <v>-11.112693999999999</v>
      </c>
    </row>
    <row r="811" spans="2:14" x14ac:dyDescent="0.25">
      <c r="B811">
        <v>27999960000</v>
      </c>
      <c r="C811">
        <v>-10.968329000000001</v>
      </c>
      <c r="M811">
        <v>27999960000</v>
      </c>
      <c r="N811">
        <v>-11.125014999999999</v>
      </c>
    </row>
    <row r="812" spans="2:14" x14ac:dyDescent="0.25">
      <c r="B812">
        <v>28124900000</v>
      </c>
      <c r="C812">
        <v>-11.04571</v>
      </c>
      <c r="M812">
        <v>28124900000</v>
      </c>
      <c r="N812">
        <v>-11.154192999999999</v>
      </c>
    </row>
    <row r="813" spans="2:14" x14ac:dyDescent="0.25">
      <c r="B813">
        <v>28249840000</v>
      </c>
      <c r="C813">
        <v>-11.136995000000001</v>
      </c>
      <c r="M813">
        <v>28249840000</v>
      </c>
      <c r="N813">
        <v>-11.187842</v>
      </c>
    </row>
    <row r="814" spans="2:14" x14ac:dyDescent="0.25">
      <c r="B814">
        <v>28374780000</v>
      </c>
      <c r="C814">
        <v>-11.222219000000001</v>
      </c>
      <c r="M814">
        <v>28374780000</v>
      </c>
      <c r="N814">
        <v>-11.228144</v>
      </c>
    </row>
    <row r="815" spans="2:14" x14ac:dyDescent="0.25">
      <c r="B815">
        <v>28499720000</v>
      </c>
      <c r="C815">
        <v>-11.331941</v>
      </c>
      <c r="M815">
        <v>28499720000</v>
      </c>
      <c r="N815">
        <v>-11.282173999999999</v>
      </c>
    </row>
    <row r="816" spans="2:14" x14ac:dyDescent="0.25">
      <c r="B816">
        <v>28624660000</v>
      </c>
      <c r="C816">
        <v>-11.458005</v>
      </c>
      <c r="M816">
        <v>28624660000</v>
      </c>
      <c r="N816">
        <v>-11.341557999999999</v>
      </c>
    </row>
    <row r="817" spans="2:14" x14ac:dyDescent="0.25">
      <c r="B817">
        <v>28749600000</v>
      </c>
      <c r="C817">
        <v>-11.585869000000001</v>
      </c>
      <c r="M817">
        <v>28749600000</v>
      </c>
      <c r="N817">
        <v>-11.395314000000001</v>
      </c>
    </row>
    <row r="818" spans="2:14" x14ac:dyDescent="0.25">
      <c r="B818">
        <v>28874540000</v>
      </c>
      <c r="C818">
        <v>-11.71433</v>
      </c>
      <c r="M818">
        <v>28874540000</v>
      </c>
      <c r="N818">
        <v>-11.465443</v>
      </c>
    </row>
    <row r="819" spans="2:14" x14ac:dyDescent="0.25">
      <c r="B819">
        <v>28999480000</v>
      </c>
      <c r="C819">
        <v>-11.866448999999999</v>
      </c>
      <c r="M819">
        <v>28999480000</v>
      </c>
      <c r="N819">
        <v>-11.551159999999999</v>
      </c>
    </row>
    <row r="820" spans="2:14" x14ac:dyDescent="0.25">
      <c r="B820">
        <v>29124420000</v>
      </c>
      <c r="C820">
        <v>-12.007778999999999</v>
      </c>
      <c r="M820">
        <v>29124420000</v>
      </c>
      <c r="N820">
        <v>-11.631633000000001</v>
      </c>
    </row>
    <row r="821" spans="2:14" x14ac:dyDescent="0.25">
      <c r="B821">
        <v>29249360000</v>
      </c>
      <c r="C821">
        <v>-12.143844</v>
      </c>
      <c r="M821">
        <v>29249360000</v>
      </c>
      <c r="N821">
        <v>-11.725318</v>
      </c>
    </row>
    <row r="822" spans="2:14" x14ac:dyDescent="0.25">
      <c r="B822">
        <v>29374300000</v>
      </c>
      <c r="C822">
        <v>-12.277474</v>
      </c>
      <c r="M822">
        <v>29374300000</v>
      </c>
      <c r="N822">
        <v>-11.833125000000001</v>
      </c>
    </row>
    <row r="823" spans="2:14" x14ac:dyDescent="0.25">
      <c r="B823">
        <v>29499240000</v>
      </c>
      <c r="C823">
        <v>-12.419853</v>
      </c>
      <c r="M823">
        <v>29499240000</v>
      </c>
      <c r="N823">
        <v>-11.942550000000001</v>
      </c>
    </row>
    <row r="824" spans="2:14" x14ac:dyDescent="0.25">
      <c r="B824">
        <v>29624180000</v>
      </c>
      <c r="C824">
        <v>-12.543404000000001</v>
      </c>
      <c r="M824">
        <v>29624180000</v>
      </c>
      <c r="N824">
        <v>-12.046249</v>
      </c>
    </row>
    <row r="825" spans="2:14" x14ac:dyDescent="0.25">
      <c r="B825">
        <v>29749120000</v>
      </c>
      <c r="C825">
        <v>-12.653445</v>
      </c>
      <c r="M825">
        <v>29749120000</v>
      </c>
      <c r="N825">
        <v>-12.175648000000001</v>
      </c>
    </row>
    <row r="826" spans="2:14" x14ac:dyDescent="0.25">
      <c r="B826">
        <v>29874060000</v>
      </c>
      <c r="C826">
        <v>-12.738612</v>
      </c>
      <c r="M826">
        <v>29874060000</v>
      </c>
      <c r="N826">
        <v>-12.276268</v>
      </c>
    </row>
    <row r="827" spans="2:14" x14ac:dyDescent="0.25">
      <c r="B827">
        <v>29999000000</v>
      </c>
      <c r="C827">
        <v>-12.790551000000001</v>
      </c>
      <c r="M827">
        <v>29999000000</v>
      </c>
      <c r="N827">
        <v>-12.351842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28</v>
      </c>
      <c r="M831" t="s">
        <v>28</v>
      </c>
    </row>
    <row r="832" spans="2:14" x14ac:dyDescent="0.25">
      <c r="B832" t="s">
        <v>23</v>
      </c>
      <c r="C832" t="s">
        <v>286</v>
      </c>
      <c r="M832" t="s">
        <v>23</v>
      </c>
      <c r="N832" t="s">
        <v>286</v>
      </c>
    </row>
    <row r="833" spans="2:14" x14ac:dyDescent="0.25">
      <c r="B833">
        <v>5011000000</v>
      </c>
      <c r="C833">
        <v>-29.253052</v>
      </c>
      <c r="M833">
        <v>5011000000</v>
      </c>
      <c r="N833">
        <v>-31.374759999999998</v>
      </c>
    </row>
    <row r="834" spans="2:14" x14ac:dyDescent="0.25">
      <c r="B834">
        <v>5135940000</v>
      </c>
      <c r="C834">
        <v>-28.271963</v>
      </c>
      <c r="M834">
        <v>5135940000</v>
      </c>
      <c r="N834">
        <v>-30.404097</v>
      </c>
    </row>
    <row r="835" spans="2:14" x14ac:dyDescent="0.25">
      <c r="B835">
        <v>5260880000</v>
      </c>
      <c r="C835">
        <v>-26.916954</v>
      </c>
      <c r="M835">
        <v>5260880000</v>
      </c>
      <c r="N835">
        <v>-29.024899999999999</v>
      </c>
    </row>
    <row r="836" spans="2:14" x14ac:dyDescent="0.25">
      <c r="B836">
        <v>5385820000</v>
      </c>
      <c r="C836">
        <v>-25.002832000000001</v>
      </c>
      <c r="M836">
        <v>5385820000</v>
      </c>
      <c r="N836">
        <v>-27.050128999999998</v>
      </c>
    </row>
    <row r="837" spans="2:14" x14ac:dyDescent="0.25">
      <c r="B837">
        <v>5510760000</v>
      </c>
      <c r="C837">
        <v>-23.247820000000001</v>
      </c>
      <c r="M837">
        <v>5510760000</v>
      </c>
      <c r="N837">
        <v>-25.303370999999999</v>
      </c>
    </row>
    <row r="838" spans="2:14" x14ac:dyDescent="0.25">
      <c r="B838">
        <v>5635700000</v>
      </c>
      <c r="C838">
        <v>-21.471491</v>
      </c>
      <c r="M838">
        <v>5635700000</v>
      </c>
      <c r="N838">
        <v>-23.509074999999999</v>
      </c>
    </row>
    <row r="839" spans="2:14" x14ac:dyDescent="0.25">
      <c r="B839">
        <v>5760640000</v>
      </c>
      <c r="C839">
        <v>-19.898810999999998</v>
      </c>
      <c r="M839">
        <v>5760640000</v>
      </c>
      <c r="N839">
        <v>-21.828938999999998</v>
      </c>
    </row>
    <row r="840" spans="2:14" x14ac:dyDescent="0.25">
      <c r="B840">
        <v>5885580000</v>
      </c>
      <c r="C840">
        <v>-18.520336</v>
      </c>
      <c r="M840">
        <v>5885580000</v>
      </c>
      <c r="N840">
        <v>-20.320478000000001</v>
      </c>
    </row>
    <row r="841" spans="2:14" x14ac:dyDescent="0.25">
      <c r="B841">
        <v>6010520000</v>
      </c>
      <c r="C841">
        <v>-17.384170999999998</v>
      </c>
      <c r="M841">
        <v>6010520000</v>
      </c>
      <c r="N841">
        <v>-19.071736999999999</v>
      </c>
    </row>
    <row r="842" spans="2:14" x14ac:dyDescent="0.25">
      <c r="B842">
        <v>6135460000</v>
      </c>
      <c r="C842">
        <v>-16.135090000000002</v>
      </c>
      <c r="M842">
        <v>6135460000</v>
      </c>
      <c r="N842">
        <v>-17.731159000000002</v>
      </c>
    </row>
    <row r="843" spans="2:14" x14ac:dyDescent="0.25">
      <c r="B843">
        <v>6260400000</v>
      </c>
      <c r="C843">
        <v>-14.78978</v>
      </c>
      <c r="M843">
        <v>6260400000</v>
      </c>
      <c r="N843">
        <v>-16.234252999999999</v>
      </c>
    </row>
    <row r="844" spans="2:14" x14ac:dyDescent="0.25">
      <c r="B844">
        <v>6385340000</v>
      </c>
      <c r="C844">
        <v>-13.875771</v>
      </c>
      <c r="M844">
        <v>6385340000</v>
      </c>
      <c r="N844">
        <v>-15.258176000000001</v>
      </c>
    </row>
    <row r="845" spans="2:14" x14ac:dyDescent="0.25">
      <c r="B845">
        <v>6510280000</v>
      </c>
      <c r="C845">
        <v>-13.041093999999999</v>
      </c>
      <c r="M845">
        <v>6510280000</v>
      </c>
      <c r="N845">
        <v>-14.403835000000001</v>
      </c>
    </row>
    <row r="846" spans="2:14" x14ac:dyDescent="0.25">
      <c r="B846">
        <v>6635220000</v>
      </c>
      <c r="C846">
        <v>-12.172609</v>
      </c>
      <c r="M846">
        <v>6635220000</v>
      </c>
      <c r="N846">
        <v>-13.505514</v>
      </c>
    </row>
    <row r="847" spans="2:14" x14ac:dyDescent="0.25">
      <c r="B847">
        <v>6760160000</v>
      </c>
      <c r="C847">
        <v>-11.485538</v>
      </c>
      <c r="M847">
        <v>6760160000</v>
      </c>
      <c r="N847">
        <v>-12.766496</v>
      </c>
    </row>
    <row r="848" spans="2:14" x14ac:dyDescent="0.25">
      <c r="B848">
        <v>6885100000</v>
      </c>
      <c r="C848">
        <v>-11.004818</v>
      </c>
      <c r="M848">
        <v>6885100000</v>
      </c>
      <c r="N848">
        <v>-12.269963000000001</v>
      </c>
    </row>
    <row r="849" spans="2:14" x14ac:dyDescent="0.25">
      <c r="B849">
        <v>7010040000</v>
      </c>
      <c r="C849">
        <v>-10.360443999999999</v>
      </c>
      <c r="M849">
        <v>7010040000</v>
      </c>
      <c r="N849">
        <v>-11.589734</v>
      </c>
    </row>
    <row r="850" spans="2:14" x14ac:dyDescent="0.25">
      <c r="B850">
        <v>7134980000</v>
      </c>
      <c r="C850">
        <v>-9.7198171999999996</v>
      </c>
      <c r="M850">
        <v>7134980000</v>
      </c>
      <c r="N850">
        <v>-10.933429</v>
      </c>
    </row>
    <row r="851" spans="2:14" x14ac:dyDescent="0.25">
      <c r="B851">
        <v>7259920000</v>
      </c>
      <c r="C851">
        <v>-9.3272791000000002</v>
      </c>
      <c r="M851">
        <v>7259920000</v>
      </c>
      <c r="N851">
        <v>-10.577248000000001</v>
      </c>
    </row>
    <row r="852" spans="2:14" x14ac:dyDescent="0.25">
      <c r="B852">
        <v>7384860000</v>
      </c>
      <c r="C852">
        <v>-8.9886111999999994</v>
      </c>
      <c r="M852">
        <v>7384860000</v>
      </c>
      <c r="N852">
        <v>-10.272511</v>
      </c>
    </row>
    <row r="853" spans="2:14" x14ac:dyDescent="0.25">
      <c r="B853">
        <v>7509800000</v>
      </c>
      <c r="C853">
        <v>-8.6525087000000003</v>
      </c>
      <c r="M853">
        <v>7509800000</v>
      </c>
      <c r="N853">
        <v>-9.9830293999999995</v>
      </c>
    </row>
    <row r="854" spans="2:14" x14ac:dyDescent="0.25">
      <c r="B854">
        <v>7634740000</v>
      </c>
      <c r="C854">
        <v>-8.3551149000000002</v>
      </c>
      <c r="M854">
        <v>7634740000</v>
      </c>
      <c r="N854">
        <v>-9.7527199000000007</v>
      </c>
    </row>
    <row r="855" spans="2:14" x14ac:dyDescent="0.25">
      <c r="B855">
        <v>7759680000</v>
      </c>
      <c r="C855">
        <v>-8.1047095999999996</v>
      </c>
      <c r="M855">
        <v>7759680000</v>
      </c>
      <c r="N855">
        <v>-9.5565528999999998</v>
      </c>
    </row>
    <row r="856" spans="2:14" x14ac:dyDescent="0.25">
      <c r="B856">
        <v>7884620000</v>
      </c>
      <c r="C856">
        <v>-7.8931149999999999</v>
      </c>
      <c r="M856">
        <v>7884620000</v>
      </c>
      <c r="N856">
        <v>-9.3782271999999995</v>
      </c>
    </row>
    <row r="857" spans="2:14" x14ac:dyDescent="0.25">
      <c r="B857">
        <v>8009560000</v>
      </c>
      <c r="C857">
        <v>-7.6698208000000001</v>
      </c>
      <c r="M857">
        <v>8009560000</v>
      </c>
      <c r="N857">
        <v>-9.2109240999999997</v>
      </c>
    </row>
    <row r="858" spans="2:14" x14ac:dyDescent="0.25">
      <c r="B858">
        <v>8134500000</v>
      </c>
      <c r="C858">
        <v>-7.5059638</v>
      </c>
      <c r="M858">
        <v>8134500000</v>
      </c>
      <c r="N858">
        <v>-9.0930414000000006</v>
      </c>
    </row>
    <row r="859" spans="2:14" x14ac:dyDescent="0.25">
      <c r="B859">
        <v>8259440000</v>
      </c>
      <c r="C859">
        <v>-7.3702359</v>
      </c>
      <c r="M859">
        <v>8259440000</v>
      </c>
      <c r="N859">
        <v>-8.9775629000000006</v>
      </c>
    </row>
    <row r="860" spans="2:14" x14ac:dyDescent="0.25">
      <c r="B860">
        <v>8384380000</v>
      </c>
      <c r="C860">
        <v>-7.2565403000000002</v>
      </c>
      <c r="M860">
        <v>8384380000</v>
      </c>
      <c r="N860">
        <v>-8.8941078000000005</v>
      </c>
    </row>
    <row r="861" spans="2:14" x14ac:dyDescent="0.25">
      <c r="B861">
        <v>8509320000</v>
      </c>
      <c r="C861">
        <v>-7.1510568000000001</v>
      </c>
      <c r="M861">
        <v>8509320000</v>
      </c>
      <c r="N861">
        <v>-8.8254681000000001</v>
      </c>
    </row>
    <row r="862" spans="2:14" x14ac:dyDescent="0.25">
      <c r="B862">
        <v>8634260000</v>
      </c>
      <c r="C862">
        <v>-7.0567231000000001</v>
      </c>
      <c r="M862">
        <v>8634260000</v>
      </c>
      <c r="N862">
        <v>-8.7502049999999993</v>
      </c>
    </row>
    <row r="863" spans="2:14" x14ac:dyDescent="0.25">
      <c r="B863">
        <v>8759200000</v>
      </c>
      <c r="C863">
        <v>-6.9726629000000004</v>
      </c>
      <c r="M863">
        <v>8759200000</v>
      </c>
      <c r="N863">
        <v>-8.6991177000000004</v>
      </c>
    </row>
    <row r="864" spans="2:14" x14ac:dyDescent="0.25">
      <c r="B864">
        <v>8884140000</v>
      </c>
      <c r="C864">
        <v>-6.8816853</v>
      </c>
      <c r="M864">
        <v>8884140000</v>
      </c>
      <c r="N864">
        <v>-8.6463861000000009</v>
      </c>
    </row>
    <row r="865" spans="2:14" x14ac:dyDescent="0.25">
      <c r="B865">
        <v>9009080000</v>
      </c>
      <c r="C865">
        <v>-6.7880402000000002</v>
      </c>
      <c r="M865">
        <v>9009080000</v>
      </c>
      <c r="N865">
        <v>-8.5783634000000006</v>
      </c>
    </row>
    <row r="866" spans="2:14" x14ac:dyDescent="0.25">
      <c r="B866">
        <v>9134020000</v>
      </c>
      <c r="C866">
        <v>-6.7586183999999996</v>
      </c>
      <c r="M866">
        <v>9134020000</v>
      </c>
      <c r="N866">
        <v>-8.5721159</v>
      </c>
    </row>
    <row r="867" spans="2:14" x14ac:dyDescent="0.25">
      <c r="B867">
        <v>9258960000</v>
      </c>
      <c r="C867">
        <v>-6.7154045</v>
      </c>
      <c r="M867">
        <v>9258960000</v>
      </c>
      <c r="N867">
        <v>-8.5694742000000002</v>
      </c>
    </row>
    <row r="868" spans="2:14" x14ac:dyDescent="0.25">
      <c r="B868">
        <v>9383900000</v>
      </c>
      <c r="C868">
        <v>-6.6749682000000004</v>
      </c>
      <c r="M868">
        <v>9383900000</v>
      </c>
      <c r="N868">
        <v>-8.5497694000000006</v>
      </c>
    </row>
    <row r="869" spans="2:14" x14ac:dyDescent="0.25">
      <c r="B869">
        <v>9508840000</v>
      </c>
      <c r="C869">
        <v>-6.6589426999999999</v>
      </c>
      <c r="M869">
        <v>9508840000</v>
      </c>
      <c r="N869">
        <v>-8.5449161999999994</v>
      </c>
    </row>
    <row r="870" spans="2:14" x14ac:dyDescent="0.25">
      <c r="B870">
        <v>9633780000</v>
      </c>
      <c r="C870">
        <v>-6.6680168999999996</v>
      </c>
      <c r="M870">
        <v>9633780000</v>
      </c>
      <c r="N870">
        <v>-8.5917119999999993</v>
      </c>
    </row>
    <row r="871" spans="2:14" x14ac:dyDescent="0.25">
      <c r="B871">
        <v>9758720000</v>
      </c>
      <c r="C871">
        <v>-6.6484379999999996</v>
      </c>
      <c r="M871">
        <v>9758720000</v>
      </c>
      <c r="N871">
        <v>-8.5940361000000003</v>
      </c>
    </row>
    <row r="872" spans="2:14" x14ac:dyDescent="0.25">
      <c r="B872">
        <v>9883660000</v>
      </c>
      <c r="C872">
        <v>-6.6542143999999999</v>
      </c>
      <c r="M872">
        <v>9883660000</v>
      </c>
      <c r="N872">
        <v>-8.6102513999999992</v>
      </c>
    </row>
    <row r="873" spans="2:14" x14ac:dyDescent="0.25">
      <c r="B873">
        <v>10008600000</v>
      </c>
      <c r="C873">
        <v>-6.6833419999999997</v>
      </c>
      <c r="M873">
        <v>10008600000</v>
      </c>
      <c r="N873">
        <v>-8.6625519000000004</v>
      </c>
    </row>
    <row r="874" spans="2:14" x14ac:dyDescent="0.25">
      <c r="B874">
        <v>10133540000</v>
      </c>
      <c r="C874">
        <v>-6.6859846000000003</v>
      </c>
      <c r="M874">
        <v>10133540000</v>
      </c>
      <c r="N874">
        <v>-8.6846312999999995</v>
      </c>
    </row>
    <row r="875" spans="2:14" x14ac:dyDescent="0.25">
      <c r="B875">
        <v>10258480000</v>
      </c>
      <c r="C875">
        <v>-6.7041215999999997</v>
      </c>
      <c r="M875">
        <v>10258480000</v>
      </c>
      <c r="N875">
        <v>-8.7033558000000006</v>
      </c>
    </row>
    <row r="876" spans="2:14" x14ac:dyDescent="0.25">
      <c r="B876">
        <v>10383420000</v>
      </c>
      <c r="C876">
        <v>-6.7209596999999999</v>
      </c>
      <c r="M876">
        <v>10383420000</v>
      </c>
      <c r="N876">
        <v>-8.7320861999999995</v>
      </c>
    </row>
    <row r="877" spans="2:14" x14ac:dyDescent="0.25">
      <c r="B877">
        <v>10508360000</v>
      </c>
      <c r="C877">
        <v>-6.7385086999999997</v>
      </c>
      <c r="M877">
        <v>10508360000</v>
      </c>
      <c r="N877">
        <v>-8.7622260999999995</v>
      </c>
    </row>
    <row r="878" spans="2:14" x14ac:dyDescent="0.25">
      <c r="B878">
        <v>10633300000</v>
      </c>
      <c r="C878">
        <v>-6.7443723999999996</v>
      </c>
      <c r="M878">
        <v>10633300000</v>
      </c>
      <c r="N878">
        <v>-8.7785387000000004</v>
      </c>
    </row>
    <row r="879" spans="2:14" x14ac:dyDescent="0.25">
      <c r="B879">
        <v>10758240000</v>
      </c>
      <c r="C879">
        <v>-6.7770976999999997</v>
      </c>
      <c r="M879">
        <v>10758240000</v>
      </c>
      <c r="N879">
        <v>-8.8208064999999998</v>
      </c>
    </row>
    <row r="880" spans="2:14" x14ac:dyDescent="0.25">
      <c r="B880">
        <v>10883180000</v>
      </c>
      <c r="C880">
        <v>-6.8156366000000004</v>
      </c>
      <c r="M880">
        <v>10883180000</v>
      </c>
      <c r="N880">
        <v>-8.8691101000000003</v>
      </c>
    </row>
    <row r="881" spans="2:14" x14ac:dyDescent="0.25">
      <c r="B881">
        <v>11008120000</v>
      </c>
      <c r="C881">
        <v>-6.8332972999999999</v>
      </c>
      <c r="M881">
        <v>11008120000</v>
      </c>
      <c r="N881">
        <v>-8.8962803000000008</v>
      </c>
    </row>
    <row r="882" spans="2:14" x14ac:dyDescent="0.25">
      <c r="B882">
        <v>11133060000</v>
      </c>
      <c r="C882">
        <v>-6.8750762999999999</v>
      </c>
      <c r="M882">
        <v>11133060000</v>
      </c>
      <c r="N882">
        <v>-8.9263610999999994</v>
      </c>
    </row>
    <row r="883" spans="2:14" x14ac:dyDescent="0.25">
      <c r="B883">
        <v>11258000000</v>
      </c>
      <c r="C883">
        <v>-6.9254742</v>
      </c>
      <c r="M883">
        <v>11258000000</v>
      </c>
      <c r="N883">
        <v>-8.9463615000000001</v>
      </c>
    </row>
    <row r="884" spans="2:14" x14ac:dyDescent="0.25">
      <c r="B884">
        <v>11382940000</v>
      </c>
      <c r="C884">
        <v>-6.9600067000000001</v>
      </c>
      <c r="M884">
        <v>11382940000</v>
      </c>
      <c r="N884">
        <v>-8.9712458000000002</v>
      </c>
    </row>
    <row r="885" spans="2:14" x14ac:dyDescent="0.25">
      <c r="B885">
        <v>11507880000</v>
      </c>
      <c r="C885">
        <v>-6.9813910000000003</v>
      </c>
      <c r="M885">
        <v>11507880000</v>
      </c>
      <c r="N885">
        <v>-8.9738579000000005</v>
      </c>
    </row>
    <row r="886" spans="2:14" x14ac:dyDescent="0.25">
      <c r="B886">
        <v>11632820000</v>
      </c>
      <c r="C886">
        <v>-7.0154776999999999</v>
      </c>
      <c r="M886">
        <v>11632820000</v>
      </c>
      <c r="N886">
        <v>-8.9886417000000005</v>
      </c>
    </row>
    <row r="887" spans="2:14" x14ac:dyDescent="0.25">
      <c r="B887">
        <v>11757760000</v>
      </c>
      <c r="C887">
        <v>-7.0183100999999999</v>
      </c>
      <c r="M887">
        <v>11757760000</v>
      </c>
      <c r="N887">
        <v>-8.9889460000000003</v>
      </c>
    </row>
    <row r="888" spans="2:14" x14ac:dyDescent="0.25">
      <c r="B888">
        <v>11882700000</v>
      </c>
      <c r="C888">
        <v>-7.0188527000000001</v>
      </c>
      <c r="M888">
        <v>11882700000</v>
      </c>
      <c r="N888">
        <v>-8.9915009000000001</v>
      </c>
    </row>
    <row r="889" spans="2:14" x14ac:dyDescent="0.25">
      <c r="B889">
        <v>12007640000</v>
      </c>
      <c r="C889">
        <v>-7.0375094000000002</v>
      </c>
      <c r="M889">
        <v>12007640000</v>
      </c>
      <c r="N889">
        <v>-8.9979867999999996</v>
      </c>
    </row>
    <row r="890" spans="2:14" x14ac:dyDescent="0.25">
      <c r="B890">
        <v>12132580000</v>
      </c>
      <c r="C890">
        <v>-7.0664306000000003</v>
      </c>
      <c r="M890">
        <v>12132580000</v>
      </c>
      <c r="N890">
        <v>-9.0193024000000008</v>
      </c>
    </row>
    <row r="891" spans="2:14" x14ac:dyDescent="0.25">
      <c r="B891">
        <v>12257520000</v>
      </c>
      <c r="C891">
        <v>-7.0987648999999999</v>
      </c>
      <c r="M891">
        <v>12257520000</v>
      </c>
      <c r="N891">
        <v>-9.0490189000000001</v>
      </c>
    </row>
    <row r="892" spans="2:14" x14ac:dyDescent="0.25">
      <c r="B892">
        <v>12382460000</v>
      </c>
      <c r="C892">
        <v>-7.1278300000000003</v>
      </c>
      <c r="M892">
        <v>12382460000</v>
      </c>
      <c r="N892">
        <v>-9.0947113000000002</v>
      </c>
    </row>
    <row r="893" spans="2:14" x14ac:dyDescent="0.25">
      <c r="B893">
        <v>12507400000</v>
      </c>
      <c r="C893">
        <v>-7.1387720000000003</v>
      </c>
      <c r="M893">
        <v>12507400000</v>
      </c>
      <c r="N893">
        <v>-9.1282443999999998</v>
      </c>
    </row>
    <row r="894" spans="2:14" x14ac:dyDescent="0.25">
      <c r="B894">
        <v>12632340000</v>
      </c>
      <c r="C894">
        <v>-7.1396680000000003</v>
      </c>
      <c r="M894">
        <v>12632340000</v>
      </c>
      <c r="N894">
        <v>-9.1405791999999995</v>
      </c>
    </row>
    <row r="895" spans="2:14" x14ac:dyDescent="0.25">
      <c r="B895">
        <v>12757280000</v>
      </c>
      <c r="C895">
        <v>-7.1431050000000003</v>
      </c>
      <c r="M895">
        <v>12757280000</v>
      </c>
      <c r="N895">
        <v>-9.1519346000000006</v>
      </c>
    </row>
    <row r="896" spans="2:14" x14ac:dyDescent="0.25">
      <c r="B896">
        <v>12882220000</v>
      </c>
      <c r="C896">
        <v>-7.1661128999999999</v>
      </c>
      <c r="M896">
        <v>12882220000</v>
      </c>
      <c r="N896">
        <v>-9.1820936</v>
      </c>
    </row>
    <row r="897" spans="2:14" x14ac:dyDescent="0.25">
      <c r="B897">
        <v>13007160000</v>
      </c>
      <c r="C897">
        <v>-7.1683183000000001</v>
      </c>
      <c r="M897">
        <v>13007160000</v>
      </c>
      <c r="N897">
        <v>-9.1822099999999995</v>
      </c>
    </row>
    <row r="898" spans="2:14" x14ac:dyDescent="0.25">
      <c r="B898">
        <v>13132100000</v>
      </c>
      <c r="C898">
        <v>-7.1909641999999998</v>
      </c>
      <c r="M898">
        <v>13132100000</v>
      </c>
      <c r="N898">
        <v>-9.2022160999999993</v>
      </c>
    </row>
    <row r="899" spans="2:14" x14ac:dyDescent="0.25">
      <c r="B899">
        <v>13257040000</v>
      </c>
      <c r="C899">
        <v>-7.1932153999999997</v>
      </c>
      <c r="M899">
        <v>13257040000</v>
      </c>
      <c r="N899">
        <v>-9.2021475000000006</v>
      </c>
    </row>
    <row r="900" spans="2:14" x14ac:dyDescent="0.25">
      <c r="B900">
        <v>13381980000</v>
      </c>
      <c r="C900">
        <v>-7.1840115000000004</v>
      </c>
      <c r="M900">
        <v>13381980000</v>
      </c>
      <c r="N900">
        <v>-9.1932364</v>
      </c>
    </row>
    <row r="901" spans="2:14" x14ac:dyDescent="0.25">
      <c r="B901">
        <v>13506920000</v>
      </c>
      <c r="C901">
        <v>-7.1739034999999998</v>
      </c>
      <c r="M901">
        <v>13506920000</v>
      </c>
      <c r="N901">
        <v>-9.1815061999999994</v>
      </c>
    </row>
    <row r="902" spans="2:14" x14ac:dyDescent="0.25">
      <c r="B902">
        <v>13631860000</v>
      </c>
      <c r="C902">
        <v>-7.1869712000000003</v>
      </c>
      <c r="M902">
        <v>13631860000</v>
      </c>
      <c r="N902">
        <v>-9.1963223999999997</v>
      </c>
    </row>
    <row r="903" spans="2:14" x14ac:dyDescent="0.25">
      <c r="B903">
        <v>13756800000</v>
      </c>
      <c r="C903">
        <v>-7.1827226</v>
      </c>
      <c r="M903">
        <v>13756800000</v>
      </c>
      <c r="N903">
        <v>-9.1914101000000006</v>
      </c>
    </row>
    <row r="904" spans="2:14" x14ac:dyDescent="0.25">
      <c r="B904">
        <v>13881740000</v>
      </c>
      <c r="C904">
        <v>-7.1702890000000004</v>
      </c>
      <c r="M904">
        <v>13881740000</v>
      </c>
      <c r="N904">
        <v>-9.1857652999999999</v>
      </c>
    </row>
    <row r="905" spans="2:14" x14ac:dyDescent="0.25">
      <c r="B905">
        <v>14006680000</v>
      </c>
      <c r="C905">
        <v>-7.1718707000000004</v>
      </c>
      <c r="M905">
        <v>14006680000</v>
      </c>
      <c r="N905">
        <v>-9.1882152999999995</v>
      </c>
    </row>
    <row r="906" spans="2:14" x14ac:dyDescent="0.25">
      <c r="B906">
        <v>14131620000</v>
      </c>
      <c r="C906">
        <v>-7.1781454</v>
      </c>
      <c r="M906">
        <v>14131620000</v>
      </c>
      <c r="N906">
        <v>-9.1981477999999992</v>
      </c>
    </row>
    <row r="907" spans="2:14" x14ac:dyDescent="0.25">
      <c r="B907">
        <v>14256560000</v>
      </c>
      <c r="C907">
        <v>-7.1612591999999999</v>
      </c>
      <c r="M907">
        <v>14256560000</v>
      </c>
      <c r="N907">
        <v>-9.1826734999999999</v>
      </c>
    </row>
    <row r="908" spans="2:14" x14ac:dyDescent="0.25">
      <c r="B908">
        <v>14381500000</v>
      </c>
      <c r="C908">
        <v>-7.1691608000000002</v>
      </c>
      <c r="M908">
        <v>14381500000</v>
      </c>
      <c r="N908">
        <v>-9.1798143000000003</v>
      </c>
    </row>
    <row r="909" spans="2:14" x14ac:dyDescent="0.25">
      <c r="B909">
        <v>14506440000</v>
      </c>
      <c r="C909">
        <v>-7.1835598999999997</v>
      </c>
      <c r="M909">
        <v>14506440000</v>
      </c>
      <c r="N909">
        <v>-9.1801376000000001</v>
      </c>
    </row>
    <row r="910" spans="2:14" x14ac:dyDescent="0.25">
      <c r="B910">
        <v>14631380000</v>
      </c>
      <c r="C910">
        <v>-7.1975192999999997</v>
      </c>
      <c r="M910">
        <v>14631380000</v>
      </c>
      <c r="N910">
        <v>-9.1741475999999995</v>
      </c>
    </row>
    <row r="911" spans="2:14" x14ac:dyDescent="0.25">
      <c r="B911">
        <v>14756320000</v>
      </c>
      <c r="C911">
        <v>-7.2103143000000003</v>
      </c>
      <c r="M911">
        <v>14756320000</v>
      </c>
      <c r="N911">
        <v>-9.1615848999999994</v>
      </c>
    </row>
    <row r="912" spans="2:14" x14ac:dyDescent="0.25">
      <c r="B912">
        <v>14881260000</v>
      </c>
      <c r="C912">
        <v>-7.2577600000000002</v>
      </c>
      <c r="M912">
        <v>14881260000</v>
      </c>
      <c r="N912">
        <v>-9.1715859999999996</v>
      </c>
    </row>
    <row r="913" spans="2:14" x14ac:dyDescent="0.25">
      <c r="B913">
        <v>15006200000</v>
      </c>
      <c r="C913">
        <v>-7.2878613000000003</v>
      </c>
      <c r="M913">
        <v>15006200000</v>
      </c>
      <c r="N913">
        <v>-9.1712092999999992</v>
      </c>
    </row>
    <row r="914" spans="2:14" x14ac:dyDescent="0.25">
      <c r="B914">
        <v>15131140000</v>
      </c>
      <c r="C914">
        <v>-7.3255338999999999</v>
      </c>
      <c r="M914">
        <v>15131140000</v>
      </c>
      <c r="N914">
        <v>-9.1887150000000002</v>
      </c>
    </row>
    <row r="915" spans="2:14" x14ac:dyDescent="0.25">
      <c r="B915">
        <v>15256080000</v>
      </c>
      <c r="C915">
        <v>-7.3476024000000004</v>
      </c>
      <c r="M915">
        <v>15256080000</v>
      </c>
      <c r="N915">
        <v>-9.2011641999999991</v>
      </c>
    </row>
    <row r="916" spans="2:14" x14ac:dyDescent="0.25">
      <c r="B916">
        <v>15381020000</v>
      </c>
      <c r="C916">
        <v>-7.3940878000000003</v>
      </c>
      <c r="M916">
        <v>15381020000</v>
      </c>
      <c r="N916">
        <v>-9.2311335000000003</v>
      </c>
    </row>
    <row r="917" spans="2:14" x14ac:dyDescent="0.25">
      <c r="B917">
        <v>15505960000</v>
      </c>
      <c r="C917">
        <v>-7.4030680999999996</v>
      </c>
      <c r="M917">
        <v>15505960000</v>
      </c>
      <c r="N917">
        <v>-9.2325583000000009</v>
      </c>
    </row>
    <row r="918" spans="2:14" x14ac:dyDescent="0.25">
      <c r="B918">
        <v>15630900000</v>
      </c>
      <c r="C918">
        <v>-7.4335193999999998</v>
      </c>
      <c r="M918">
        <v>15630900000</v>
      </c>
      <c r="N918">
        <v>-9.2461699999999993</v>
      </c>
    </row>
    <row r="919" spans="2:14" x14ac:dyDescent="0.25">
      <c r="B919">
        <v>15755840000</v>
      </c>
      <c r="C919">
        <v>-7.4470830000000001</v>
      </c>
      <c r="M919">
        <v>15755840000</v>
      </c>
      <c r="N919">
        <v>-9.2461041999999996</v>
      </c>
    </row>
    <row r="920" spans="2:14" x14ac:dyDescent="0.25">
      <c r="B920">
        <v>15880780000</v>
      </c>
      <c r="C920">
        <v>-7.4882530999999997</v>
      </c>
      <c r="M920">
        <v>15880780000</v>
      </c>
      <c r="N920">
        <v>-9.2734307999999999</v>
      </c>
    </row>
    <row r="921" spans="2:14" x14ac:dyDescent="0.25">
      <c r="B921">
        <v>16005720000</v>
      </c>
      <c r="C921">
        <v>-7.5110210999999998</v>
      </c>
      <c r="M921">
        <v>16005720000</v>
      </c>
      <c r="N921">
        <v>-9.2946729999999995</v>
      </c>
    </row>
    <row r="922" spans="2:14" x14ac:dyDescent="0.25">
      <c r="B922">
        <v>16130660000</v>
      </c>
      <c r="C922">
        <v>-7.5519562000000002</v>
      </c>
      <c r="M922">
        <v>16130660000</v>
      </c>
      <c r="N922">
        <v>-9.3285111999999994</v>
      </c>
    </row>
    <row r="923" spans="2:14" x14ac:dyDescent="0.25">
      <c r="B923">
        <v>16255600000</v>
      </c>
      <c r="C923">
        <v>-7.5815882999999999</v>
      </c>
      <c r="M923">
        <v>16255600000</v>
      </c>
      <c r="N923">
        <v>-9.3628453999999994</v>
      </c>
    </row>
    <row r="924" spans="2:14" x14ac:dyDescent="0.25">
      <c r="B924">
        <v>16380540000</v>
      </c>
      <c r="C924">
        <v>-7.615005</v>
      </c>
      <c r="M924">
        <v>16380540000</v>
      </c>
      <c r="N924">
        <v>-9.4054289000000004</v>
      </c>
    </row>
    <row r="925" spans="2:14" x14ac:dyDescent="0.25">
      <c r="B925">
        <v>16505480000</v>
      </c>
      <c r="C925">
        <v>-7.6466880000000002</v>
      </c>
      <c r="M925">
        <v>16505480000</v>
      </c>
      <c r="N925">
        <v>-9.4412898999999992</v>
      </c>
    </row>
    <row r="926" spans="2:14" x14ac:dyDescent="0.25">
      <c r="B926">
        <v>16630420000</v>
      </c>
      <c r="C926">
        <v>-7.6714311000000004</v>
      </c>
      <c r="M926">
        <v>16630420000</v>
      </c>
      <c r="N926">
        <v>-9.4695205999999992</v>
      </c>
    </row>
    <row r="927" spans="2:14" x14ac:dyDescent="0.25">
      <c r="B927">
        <v>16755360000</v>
      </c>
      <c r="C927">
        <v>-7.7041482999999999</v>
      </c>
      <c r="M927">
        <v>16755360000</v>
      </c>
      <c r="N927">
        <v>-9.4831362000000006</v>
      </c>
    </row>
    <row r="928" spans="2:14" x14ac:dyDescent="0.25">
      <c r="B928">
        <v>16880300000</v>
      </c>
      <c r="C928">
        <v>-7.7523755999999997</v>
      </c>
      <c r="M928">
        <v>16880300000</v>
      </c>
      <c r="N928">
        <v>-9.4900599000000003</v>
      </c>
    </row>
    <row r="929" spans="2:14" x14ac:dyDescent="0.25">
      <c r="B929">
        <v>17005240000</v>
      </c>
      <c r="C929">
        <v>-7.8041849000000001</v>
      </c>
      <c r="M929">
        <v>17005240000</v>
      </c>
      <c r="N929">
        <v>-9.4866837999999998</v>
      </c>
    </row>
    <row r="930" spans="2:14" x14ac:dyDescent="0.25">
      <c r="B930">
        <v>17130180000</v>
      </c>
      <c r="C930">
        <v>-7.8558478000000003</v>
      </c>
      <c r="M930">
        <v>17130180000</v>
      </c>
      <c r="N930">
        <v>-9.4739951999999992</v>
      </c>
    </row>
    <row r="931" spans="2:14" x14ac:dyDescent="0.25">
      <c r="B931">
        <v>17255120000</v>
      </c>
      <c r="C931">
        <v>-7.9277172</v>
      </c>
      <c r="M931">
        <v>17255120000</v>
      </c>
      <c r="N931">
        <v>-9.4523907000000005</v>
      </c>
    </row>
    <row r="932" spans="2:14" x14ac:dyDescent="0.25">
      <c r="B932">
        <v>17380060000</v>
      </c>
      <c r="C932">
        <v>-8.0055504000000006</v>
      </c>
      <c r="M932">
        <v>17380060000</v>
      </c>
      <c r="N932">
        <v>-9.4366225999999997</v>
      </c>
    </row>
    <row r="933" spans="2:14" x14ac:dyDescent="0.25">
      <c r="B933">
        <v>17505000000</v>
      </c>
      <c r="C933">
        <v>-8.0698395000000005</v>
      </c>
      <c r="M933">
        <v>17505000000</v>
      </c>
      <c r="N933">
        <v>-9.4117984999999997</v>
      </c>
    </row>
    <row r="934" spans="2:14" x14ac:dyDescent="0.25">
      <c r="B934">
        <v>17629940000</v>
      </c>
      <c r="C934">
        <v>-8.1416158999999997</v>
      </c>
      <c r="M934">
        <v>17629940000</v>
      </c>
      <c r="N934">
        <v>-9.3941689000000004</v>
      </c>
    </row>
    <row r="935" spans="2:14" x14ac:dyDescent="0.25">
      <c r="B935">
        <v>17754880000</v>
      </c>
      <c r="C935">
        <v>-8.2130518000000006</v>
      </c>
      <c r="M935">
        <v>17754880000</v>
      </c>
      <c r="N935">
        <v>-9.3856678000000002</v>
      </c>
    </row>
    <row r="936" spans="2:14" x14ac:dyDescent="0.25">
      <c r="B936">
        <v>17879820000</v>
      </c>
      <c r="C936">
        <v>-8.2948150999999992</v>
      </c>
      <c r="M936">
        <v>17879820000</v>
      </c>
      <c r="N936">
        <v>-9.3965444999999992</v>
      </c>
    </row>
    <row r="937" spans="2:14" x14ac:dyDescent="0.25">
      <c r="B937">
        <v>18004760000</v>
      </c>
      <c r="C937">
        <v>-8.3794202999999996</v>
      </c>
      <c r="M937">
        <v>18004760000</v>
      </c>
      <c r="N937">
        <v>-9.4205828</v>
      </c>
    </row>
    <row r="938" spans="2:14" x14ac:dyDescent="0.25">
      <c r="B938">
        <v>18129700000</v>
      </c>
      <c r="C938">
        <v>-8.4701594999999994</v>
      </c>
      <c r="M938">
        <v>18129700000</v>
      </c>
      <c r="N938">
        <v>-9.4751759</v>
      </c>
    </row>
    <row r="939" spans="2:14" x14ac:dyDescent="0.25">
      <c r="B939">
        <v>18254640000</v>
      </c>
      <c r="C939">
        <v>-8.5686540999999998</v>
      </c>
      <c r="M939">
        <v>18254640000</v>
      </c>
      <c r="N939">
        <v>-9.5363854999999997</v>
      </c>
    </row>
    <row r="940" spans="2:14" x14ac:dyDescent="0.25">
      <c r="B940">
        <v>18379580000</v>
      </c>
      <c r="C940">
        <v>-8.6788787999999997</v>
      </c>
      <c r="M940">
        <v>18379580000</v>
      </c>
      <c r="N940">
        <v>-9.6067456999999994</v>
      </c>
    </row>
    <row r="941" spans="2:14" x14ac:dyDescent="0.25">
      <c r="B941">
        <v>18504520000</v>
      </c>
      <c r="C941">
        <v>-8.7791843000000007</v>
      </c>
      <c r="M941">
        <v>18504520000</v>
      </c>
      <c r="N941">
        <v>-9.6742983000000002</v>
      </c>
    </row>
    <row r="942" spans="2:14" x14ac:dyDescent="0.25">
      <c r="B942">
        <v>18629460000</v>
      </c>
      <c r="C942">
        <v>-8.9044199000000006</v>
      </c>
      <c r="M942">
        <v>18629460000</v>
      </c>
      <c r="N942">
        <v>-9.7686434000000002</v>
      </c>
    </row>
    <row r="943" spans="2:14" x14ac:dyDescent="0.25">
      <c r="B943">
        <v>18754400000</v>
      </c>
      <c r="C943">
        <v>-9.0193423999999993</v>
      </c>
      <c r="M943">
        <v>18754400000</v>
      </c>
      <c r="N943">
        <v>-9.86341</v>
      </c>
    </row>
    <row r="944" spans="2:14" x14ac:dyDescent="0.25">
      <c r="B944">
        <v>18879340000</v>
      </c>
      <c r="C944">
        <v>-9.1368331999999999</v>
      </c>
      <c r="M944">
        <v>18879340000</v>
      </c>
      <c r="N944">
        <v>-9.9619551000000008</v>
      </c>
    </row>
    <row r="945" spans="2:14" x14ac:dyDescent="0.25">
      <c r="B945">
        <v>19004280000</v>
      </c>
      <c r="C945">
        <v>-9.2306719000000008</v>
      </c>
      <c r="M945">
        <v>19004280000</v>
      </c>
      <c r="N945">
        <v>-10.053767000000001</v>
      </c>
    </row>
    <row r="946" spans="2:14" x14ac:dyDescent="0.25">
      <c r="B946">
        <v>19129220000</v>
      </c>
      <c r="C946">
        <v>-9.3317555999999993</v>
      </c>
      <c r="M946">
        <v>19129220000</v>
      </c>
      <c r="N946">
        <v>-10.162127</v>
      </c>
    </row>
    <row r="947" spans="2:14" x14ac:dyDescent="0.25">
      <c r="B947">
        <v>19254160000</v>
      </c>
      <c r="C947">
        <v>-9.3946313999999997</v>
      </c>
      <c r="M947">
        <v>19254160000</v>
      </c>
      <c r="N947">
        <v>-10.243669000000001</v>
      </c>
    </row>
    <row r="948" spans="2:14" x14ac:dyDescent="0.25">
      <c r="B948">
        <v>19379100000</v>
      </c>
      <c r="C948">
        <v>-9.4521227000000003</v>
      </c>
      <c r="M948">
        <v>19379100000</v>
      </c>
      <c r="N948">
        <v>-10.321675000000001</v>
      </c>
    </row>
    <row r="949" spans="2:14" x14ac:dyDescent="0.25">
      <c r="B949">
        <v>19504040000</v>
      </c>
      <c r="C949">
        <v>-9.5102787000000006</v>
      </c>
      <c r="M949">
        <v>19504040000</v>
      </c>
      <c r="N949">
        <v>-10.402381999999999</v>
      </c>
    </row>
    <row r="950" spans="2:14" x14ac:dyDescent="0.25">
      <c r="B950">
        <v>19628980000</v>
      </c>
      <c r="C950">
        <v>-9.5762271999999999</v>
      </c>
      <c r="M950">
        <v>19628980000</v>
      </c>
      <c r="N950">
        <v>-10.484181</v>
      </c>
    </row>
    <row r="951" spans="2:14" x14ac:dyDescent="0.25">
      <c r="B951">
        <v>19753920000</v>
      </c>
      <c r="C951">
        <v>-9.6154022000000001</v>
      </c>
      <c r="M951">
        <v>19753920000</v>
      </c>
      <c r="N951">
        <v>-10.540456000000001</v>
      </c>
    </row>
    <row r="952" spans="2:14" x14ac:dyDescent="0.25">
      <c r="B952">
        <v>19878860000</v>
      </c>
      <c r="C952">
        <v>-9.6803293000000004</v>
      </c>
      <c r="M952">
        <v>19878860000</v>
      </c>
      <c r="N952">
        <v>-10.614079</v>
      </c>
    </row>
    <row r="953" spans="2:14" x14ac:dyDescent="0.25">
      <c r="B953">
        <v>20003800000</v>
      </c>
      <c r="C953">
        <v>-9.7619553000000003</v>
      </c>
      <c r="M953">
        <v>20003800000</v>
      </c>
      <c r="N953">
        <v>-10.674885</v>
      </c>
    </row>
    <row r="954" spans="2:14" x14ac:dyDescent="0.25">
      <c r="B954">
        <v>20128740000</v>
      </c>
      <c r="C954">
        <v>-9.8436661000000001</v>
      </c>
      <c r="M954">
        <v>20128740000</v>
      </c>
      <c r="N954">
        <v>-10.72749</v>
      </c>
    </row>
    <row r="955" spans="2:14" x14ac:dyDescent="0.25">
      <c r="B955">
        <v>20253680000</v>
      </c>
      <c r="C955">
        <v>-9.9097518999999998</v>
      </c>
      <c r="M955">
        <v>20253680000</v>
      </c>
      <c r="N955">
        <v>-10.768547999999999</v>
      </c>
    </row>
    <row r="956" spans="2:14" x14ac:dyDescent="0.25">
      <c r="B956">
        <v>20378620000</v>
      </c>
      <c r="C956">
        <v>-10.012599</v>
      </c>
      <c r="M956">
        <v>20378620000</v>
      </c>
      <c r="N956">
        <v>-10.843711000000001</v>
      </c>
    </row>
    <row r="957" spans="2:14" x14ac:dyDescent="0.25">
      <c r="B957">
        <v>20503560000</v>
      </c>
      <c r="C957">
        <v>-10.076063</v>
      </c>
      <c r="M957">
        <v>20503560000</v>
      </c>
      <c r="N957">
        <v>-10.884026</v>
      </c>
    </row>
    <row r="958" spans="2:14" x14ac:dyDescent="0.25">
      <c r="B958">
        <v>20628500000</v>
      </c>
      <c r="C958">
        <v>-10.129049999999999</v>
      </c>
      <c r="M958">
        <v>20628500000</v>
      </c>
      <c r="N958">
        <v>-10.920070000000001</v>
      </c>
    </row>
    <row r="959" spans="2:14" x14ac:dyDescent="0.25">
      <c r="B959">
        <v>20753440000</v>
      </c>
      <c r="C959">
        <v>-10.173494</v>
      </c>
      <c r="M959">
        <v>20753440000</v>
      </c>
      <c r="N959">
        <v>-10.948154000000001</v>
      </c>
    </row>
    <row r="960" spans="2:14" x14ac:dyDescent="0.25">
      <c r="B960">
        <v>20878380000</v>
      </c>
      <c r="C960">
        <v>-10.213155</v>
      </c>
      <c r="M960">
        <v>20878380000</v>
      </c>
      <c r="N960">
        <v>-10.98892</v>
      </c>
    </row>
    <row r="961" spans="2:14" x14ac:dyDescent="0.25">
      <c r="B961">
        <v>21003320000</v>
      </c>
      <c r="C961">
        <v>-10.239799</v>
      </c>
      <c r="M961">
        <v>21003320000</v>
      </c>
      <c r="N961">
        <v>-11.007052</v>
      </c>
    </row>
    <row r="962" spans="2:14" x14ac:dyDescent="0.25">
      <c r="B962">
        <v>21128260000</v>
      </c>
      <c r="C962">
        <v>-10.242039999999999</v>
      </c>
      <c r="M962">
        <v>21128260000</v>
      </c>
      <c r="N962">
        <v>-11.048057999999999</v>
      </c>
    </row>
    <row r="963" spans="2:14" x14ac:dyDescent="0.25">
      <c r="B963">
        <v>21253200000</v>
      </c>
      <c r="C963">
        <v>-10.211466</v>
      </c>
      <c r="M963">
        <v>21253200000</v>
      </c>
      <c r="N963">
        <v>-11.097500999999999</v>
      </c>
    </row>
    <row r="964" spans="2:14" x14ac:dyDescent="0.25">
      <c r="B964">
        <v>21378140000</v>
      </c>
      <c r="C964">
        <v>-10.171312</v>
      </c>
      <c r="M964">
        <v>21378140000</v>
      </c>
      <c r="N964">
        <v>-11.163067</v>
      </c>
    </row>
    <row r="965" spans="2:14" x14ac:dyDescent="0.25">
      <c r="B965">
        <v>21503080000</v>
      </c>
      <c r="C965">
        <v>-10.130720999999999</v>
      </c>
      <c r="M965">
        <v>21503080000</v>
      </c>
      <c r="N965">
        <v>-11.196282</v>
      </c>
    </row>
    <row r="966" spans="2:14" x14ac:dyDescent="0.25">
      <c r="B966">
        <v>21628020000</v>
      </c>
      <c r="C966">
        <v>-10.06451</v>
      </c>
      <c r="M966">
        <v>21628020000</v>
      </c>
      <c r="N966">
        <v>-11.21393</v>
      </c>
    </row>
    <row r="967" spans="2:14" x14ac:dyDescent="0.25">
      <c r="B967">
        <v>21752960000</v>
      </c>
      <c r="C967">
        <v>-10.043068</v>
      </c>
      <c r="M967">
        <v>21752960000</v>
      </c>
      <c r="N967">
        <v>-11.227001</v>
      </c>
    </row>
    <row r="968" spans="2:14" x14ac:dyDescent="0.25">
      <c r="B968">
        <v>21877900000</v>
      </c>
      <c r="C968">
        <v>-10.054978999999999</v>
      </c>
      <c r="M968">
        <v>21877900000</v>
      </c>
      <c r="N968">
        <v>-11.250108000000001</v>
      </c>
    </row>
    <row r="969" spans="2:14" x14ac:dyDescent="0.25">
      <c r="B969">
        <v>22002840000</v>
      </c>
      <c r="C969">
        <v>-10.035907</v>
      </c>
      <c r="M969">
        <v>22002840000</v>
      </c>
      <c r="N969">
        <v>-11.234529999999999</v>
      </c>
    </row>
    <row r="970" spans="2:14" x14ac:dyDescent="0.25">
      <c r="B970">
        <v>22127780000</v>
      </c>
      <c r="C970">
        <v>-10.045636999999999</v>
      </c>
      <c r="M970">
        <v>22127780000</v>
      </c>
      <c r="N970">
        <v>-11.267593</v>
      </c>
    </row>
    <row r="971" spans="2:14" x14ac:dyDescent="0.25">
      <c r="B971">
        <v>22252720000</v>
      </c>
      <c r="C971">
        <v>-10.069629000000001</v>
      </c>
      <c r="M971">
        <v>22252720000</v>
      </c>
      <c r="N971">
        <v>-11.311756000000001</v>
      </c>
    </row>
    <row r="972" spans="2:14" x14ac:dyDescent="0.25">
      <c r="B972">
        <v>22377660000</v>
      </c>
      <c r="C972">
        <v>-10.119622</v>
      </c>
      <c r="M972">
        <v>22377660000</v>
      </c>
      <c r="N972">
        <v>-11.375211</v>
      </c>
    </row>
    <row r="973" spans="2:14" x14ac:dyDescent="0.25">
      <c r="B973">
        <v>22502600000</v>
      </c>
      <c r="C973">
        <v>-10.134278</v>
      </c>
      <c r="M973">
        <v>22502600000</v>
      </c>
      <c r="N973">
        <v>-11.409658</v>
      </c>
    </row>
    <row r="974" spans="2:14" x14ac:dyDescent="0.25">
      <c r="B974">
        <v>22627540000</v>
      </c>
      <c r="C974">
        <v>-10.205097</v>
      </c>
      <c r="M974">
        <v>22627540000</v>
      </c>
      <c r="N974">
        <v>-11.486288</v>
      </c>
    </row>
    <row r="975" spans="2:14" x14ac:dyDescent="0.25">
      <c r="B975">
        <v>22752480000</v>
      </c>
      <c r="C975">
        <v>-10.241402000000001</v>
      </c>
      <c r="M975">
        <v>22752480000</v>
      </c>
      <c r="N975">
        <v>-11.527568</v>
      </c>
    </row>
    <row r="976" spans="2:14" x14ac:dyDescent="0.25">
      <c r="B976">
        <v>22877420000</v>
      </c>
      <c r="C976">
        <v>-10.314938</v>
      </c>
      <c r="M976">
        <v>22877420000</v>
      </c>
      <c r="N976">
        <v>-11.607573</v>
      </c>
    </row>
    <row r="977" spans="2:14" x14ac:dyDescent="0.25">
      <c r="B977">
        <v>23002360000</v>
      </c>
      <c r="C977">
        <v>-10.338200000000001</v>
      </c>
      <c r="M977">
        <v>23002360000</v>
      </c>
      <c r="N977">
        <v>-11.64237</v>
      </c>
    </row>
    <row r="978" spans="2:14" x14ac:dyDescent="0.25">
      <c r="B978">
        <v>23127300000</v>
      </c>
      <c r="C978">
        <v>-10.403807</v>
      </c>
      <c r="M978">
        <v>23127300000</v>
      </c>
      <c r="N978">
        <v>-11.717978</v>
      </c>
    </row>
    <row r="979" spans="2:14" x14ac:dyDescent="0.25">
      <c r="B979">
        <v>23252240000</v>
      </c>
      <c r="C979">
        <v>-10.423868000000001</v>
      </c>
      <c r="M979">
        <v>23252240000</v>
      </c>
      <c r="N979">
        <v>-11.763509000000001</v>
      </c>
    </row>
    <row r="980" spans="2:14" x14ac:dyDescent="0.25">
      <c r="B980">
        <v>23377180000</v>
      </c>
      <c r="C980">
        <v>-10.443777000000001</v>
      </c>
      <c r="M980">
        <v>23377180000</v>
      </c>
      <c r="N980">
        <v>-11.813502</v>
      </c>
    </row>
    <row r="981" spans="2:14" x14ac:dyDescent="0.25">
      <c r="B981">
        <v>23502120000</v>
      </c>
      <c r="C981">
        <v>-10.38461</v>
      </c>
      <c r="M981">
        <v>23502120000</v>
      </c>
      <c r="N981">
        <v>-11.800382000000001</v>
      </c>
    </row>
    <row r="982" spans="2:14" x14ac:dyDescent="0.25">
      <c r="B982">
        <v>23627060000</v>
      </c>
      <c r="C982">
        <v>-10.344738</v>
      </c>
      <c r="M982">
        <v>23627060000</v>
      </c>
      <c r="N982">
        <v>-11.822711999999999</v>
      </c>
    </row>
    <row r="983" spans="2:14" x14ac:dyDescent="0.25">
      <c r="B983">
        <v>23752000000</v>
      </c>
      <c r="C983">
        <v>-10.287827</v>
      </c>
      <c r="M983">
        <v>23752000000</v>
      </c>
      <c r="N983">
        <v>-11.840099</v>
      </c>
    </row>
    <row r="984" spans="2:14" x14ac:dyDescent="0.25">
      <c r="B984">
        <v>23876940000</v>
      </c>
      <c r="C984">
        <v>-10.258107000000001</v>
      </c>
      <c r="M984">
        <v>23876940000</v>
      </c>
      <c r="N984">
        <v>-11.884828000000001</v>
      </c>
    </row>
    <row r="985" spans="2:14" x14ac:dyDescent="0.25">
      <c r="B985">
        <v>24001880000</v>
      </c>
      <c r="C985">
        <v>-10.186541999999999</v>
      </c>
      <c r="M985">
        <v>24001880000</v>
      </c>
      <c r="N985">
        <v>-11.884859000000001</v>
      </c>
    </row>
    <row r="986" spans="2:14" x14ac:dyDescent="0.25">
      <c r="B986">
        <v>24126820000</v>
      </c>
      <c r="C986">
        <v>-10.152670000000001</v>
      </c>
      <c r="M986">
        <v>24126820000</v>
      </c>
      <c r="N986">
        <v>-11.899068</v>
      </c>
    </row>
    <row r="987" spans="2:14" x14ac:dyDescent="0.25">
      <c r="B987">
        <v>24251760000</v>
      </c>
      <c r="C987">
        <v>-10.118710999999999</v>
      </c>
      <c r="M987">
        <v>24251760000</v>
      </c>
      <c r="N987">
        <v>-11.894931</v>
      </c>
    </row>
    <row r="988" spans="2:14" x14ac:dyDescent="0.25">
      <c r="B988">
        <v>24376700000</v>
      </c>
      <c r="C988">
        <v>-10.094975</v>
      </c>
      <c r="M988">
        <v>24376700000</v>
      </c>
      <c r="N988">
        <v>-11.877934</v>
      </c>
    </row>
    <row r="989" spans="2:14" x14ac:dyDescent="0.25">
      <c r="B989">
        <v>24501640000</v>
      </c>
      <c r="C989">
        <v>-10.011316000000001</v>
      </c>
      <c r="M989">
        <v>24501640000</v>
      </c>
      <c r="N989">
        <v>-11.825685</v>
      </c>
    </row>
    <row r="990" spans="2:14" x14ac:dyDescent="0.25">
      <c r="B990">
        <v>24626580000</v>
      </c>
      <c r="C990">
        <v>-9.9970627000000007</v>
      </c>
      <c r="M990">
        <v>24626580000</v>
      </c>
      <c r="N990">
        <v>-11.840033999999999</v>
      </c>
    </row>
    <row r="991" spans="2:14" x14ac:dyDescent="0.25">
      <c r="B991">
        <v>24751520000</v>
      </c>
      <c r="C991">
        <v>-9.9533739000000008</v>
      </c>
      <c r="M991">
        <v>24751520000</v>
      </c>
      <c r="N991">
        <v>-11.827983</v>
      </c>
    </row>
    <row r="992" spans="2:14" x14ac:dyDescent="0.25">
      <c r="B992">
        <v>24876460000</v>
      </c>
      <c r="C992">
        <v>-9.9489269</v>
      </c>
      <c r="M992">
        <v>24876460000</v>
      </c>
      <c r="N992">
        <v>-11.856588</v>
      </c>
    </row>
    <row r="993" spans="2:14" x14ac:dyDescent="0.25">
      <c r="B993">
        <v>25001400000</v>
      </c>
      <c r="C993">
        <v>-9.9297438000000007</v>
      </c>
      <c r="M993">
        <v>25001400000</v>
      </c>
      <c r="N993">
        <v>-11.860583</v>
      </c>
    </row>
    <row r="994" spans="2:14" x14ac:dyDescent="0.25">
      <c r="B994">
        <v>25126340000</v>
      </c>
      <c r="C994">
        <v>-9.9715556999999997</v>
      </c>
      <c r="M994">
        <v>25126340000</v>
      </c>
      <c r="N994">
        <v>-11.900354</v>
      </c>
    </row>
    <row r="995" spans="2:14" x14ac:dyDescent="0.25">
      <c r="B995">
        <v>25251280000</v>
      </c>
      <c r="C995">
        <v>-9.9665593999999995</v>
      </c>
      <c r="M995">
        <v>25251280000</v>
      </c>
      <c r="N995">
        <v>-11.876951</v>
      </c>
    </row>
    <row r="996" spans="2:14" x14ac:dyDescent="0.25">
      <c r="B996">
        <v>25376220000</v>
      </c>
      <c r="C996">
        <v>-10.011291999999999</v>
      </c>
      <c r="M996">
        <v>25376220000</v>
      </c>
      <c r="N996">
        <v>-11.887803999999999</v>
      </c>
    </row>
    <row r="997" spans="2:14" x14ac:dyDescent="0.25">
      <c r="B997">
        <v>25501160000</v>
      </c>
      <c r="C997">
        <v>-10.022073000000001</v>
      </c>
      <c r="M997">
        <v>25501160000</v>
      </c>
      <c r="N997">
        <v>-11.851622000000001</v>
      </c>
    </row>
    <row r="998" spans="2:14" x14ac:dyDescent="0.25">
      <c r="B998">
        <v>25626100000</v>
      </c>
      <c r="C998">
        <v>-10.095452</v>
      </c>
      <c r="M998">
        <v>25626100000</v>
      </c>
      <c r="N998">
        <v>-11.855733000000001</v>
      </c>
    </row>
    <row r="999" spans="2:14" x14ac:dyDescent="0.25">
      <c r="B999">
        <v>25751040000</v>
      </c>
      <c r="C999">
        <v>-10.150613</v>
      </c>
      <c r="M999">
        <v>25751040000</v>
      </c>
      <c r="N999">
        <v>-11.820862</v>
      </c>
    </row>
    <row r="1000" spans="2:14" x14ac:dyDescent="0.25">
      <c r="B1000">
        <v>25875980000</v>
      </c>
      <c r="C1000">
        <v>-10.234284000000001</v>
      </c>
      <c r="M1000">
        <v>25875980000</v>
      </c>
      <c r="N1000">
        <v>-11.816521</v>
      </c>
    </row>
    <row r="1001" spans="2:14" x14ac:dyDescent="0.25">
      <c r="B1001">
        <v>26000920000</v>
      </c>
      <c r="C1001">
        <v>-10.323829</v>
      </c>
      <c r="M1001">
        <v>26000920000</v>
      </c>
      <c r="N1001">
        <v>-11.796635999999999</v>
      </c>
    </row>
    <row r="1002" spans="2:14" x14ac:dyDescent="0.25">
      <c r="B1002">
        <v>26125860000</v>
      </c>
      <c r="C1002">
        <v>-10.418568</v>
      </c>
      <c r="M1002">
        <v>26125860000</v>
      </c>
      <c r="N1002">
        <v>-11.784632999999999</v>
      </c>
    </row>
    <row r="1003" spans="2:14" x14ac:dyDescent="0.25">
      <c r="B1003">
        <v>26250800000</v>
      </c>
      <c r="C1003">
        <v>-10.510809999999999</v>
      </c>
      <c r="M1003">
        <v>26250800000</v>
      </c>
      <c r="N1003">
        <v>-11.755561999999999</v>
      </c>
    </row>
    <row r="1004" spans="2:14" x14ac:dyDescent="0.25">
      <c r="B1004">
        <v>26375740000</v>
      </c>
      <c r="C1004">
        <v>-10.639422</v>
      </c>
      <c r="M1004">
        <v>26375740000</v>
      </c>
      <c r="N1004">
        <v>-11.758076000000001</v>
      </c>
    </row>
    <row r="1005" spans="2:14" x14ac:dyDescent="0.25">
      <c r="B1005">
        <v>26500680000</v>
      </c>
      <c r="C1005">
        <v>-10.777779000000001</v>
      </c>
      <c r="M1005">
        <v>26500680000</v>
      </c>
      <c r="N1005">
        <v>-11.749955</v>
      </c>
    </row>
    <row r="1006" spans="2:14" x14ac:dyDescent="0.25">
      <c r="B1006">
        <v>26625620000</v>
      </c>
      <c r="C1006">
        <v>-10.893889</v>
      </c>
      <c r="M1006">
        <v>26625620000</v>
      </c>
      <c r="N1006">
        <v>-11.739338999999999</v>
      </c>
    </row>
    <row r="1007" spans="2:14" x14ac:dyDescent="0.25">
      <c r="B1007">
        <v>26750560000</v>
      </c>
      <c r="C1007">
        <v>-11.006162</v>
      </c>
      <c r="M1007">
        <v>26750560000</v>
      </c>
      <c r="N1007">
        <v>-11.721169</v>
      </c>
    </row>
    <row r="1008" spans="2:14" x14ac:dyDescent="0.25">
      <c r="B1008">
        <v>26875500000</v>
      </c>
      <c r="C1008">
        <v>-11.113637000000001</v>
      </c>
      <c r="M1008">
        <v>26875500000</v>
      </c>
      <c r="N1008">
        <v>-11.702488000000001</v>
      </c>
    </row>
    <row r="1009" spans="2:14" x14ac:dyDescent="0.25">
      <c r="B1009">
        <v>27000440000</v>
      </c>
      <c r="C1009">
        <v>-11.195349</v>
      </c>
      <c r="M1009">
        <v>27000440000</v>
      </c>
      <c r="N1009">
        <v>-11.664605</v>
      </c>
    </row>
    <row r="1010" spans="2:14" x14ac:dyDescent="0.25">
      <c r="B1010">
        <v>27125380000</v>
      </c>
      <c r="C1010">
        <v>-11.273092999999999</v>
      </c>
      <c r="M1010">
        <v>27125380000</v>
      </c>
      <c r="N1010">
        <v>-11.644429000000001</v>
      </c>
    </row>
    <row r="1011" spans="2:14" x14ac:dyDescent="0.25">
      <c r="B1011">
        <v>27250320000</v>
      </c>
      <c r="C1011">
        <v>-11.354846999999999</v>
      </c>
      <c r="M1011">
        <v>27250320000</v>
      </c>
      <c r="N1011">
        <v>-11.622348000000001</v>
      </c>
    </row>
    <row r="1012" spans="2:14" x14ac:dyDescent="0.25">
      <c r="B1012">
        <v>27375260000</v>
      </c>
      <c r="C1012">
        <v>-11.436645</v>
      </c>
      <c r="M1012">
        <v>27375260000</v>
      </c>
      <c r="N1012">
        <v>-11.601096999999999</v>
      </c>
    </row>
    <row r="1013" spans="2:14" x14ac:dyDescent="0.25">
      <c r="B1013">
        <v>27500200000</v>
      </c>
      <c r="C1013">
        <v>-11.476387000000001</v>
      </c>
      <c r="M1013">
        <v>27500200000</v>
      </c>
      <c r="N1013">
        <v>-11.556732999999999</v>
      </c>
    </row>
    <row r="1014" spans="2:14" x14ac:dyDescent="0.25">
      <c r="B1014">
        <v>27625140000</v>
      </c>
      <c r="C1014">
        <v>-11.516418</v>
      </c>
      <c r="M1014">
        <v>27625140000</v>
      </c>
      <c r="N1014">
        <v>-11.540552</v>
      </c>
    </row>
    <row r="1015" spans="2:14" x14ac:dyDescent="0.25">
      <c r="B1015">
        <v>27750080000</v>
      </c>
      <c r="C1015">
        <v>-11.58318</v>
      </c>
      <c r="M1015">
        <v>27750080000</v>
      </c>
      <c r="N1015">
        <v>-11.52505</v>
      </c>
    </row>
    <row r="1016" spans="2:14" x14ac:dyDescent="0.25">
      <c r="B1016">
        <v>27875020000</v>
      </c>
      <c r="C1016">
        <v>-11.609242999999999</v>
      </c>
      <c r="M1016">
        <v>27875020000</v>
      </c>
      <c r="N1016">
        <v>-11.511070999999999</v>
      </c>
    </row>
    <row r="1017" spans="2:14" x14ac:dyDescent="0.25">
      <c r="B1017">
        <v>27999960000</v>
      </c>
      <c r="C1017">
        <v>-11.627890000000001</v>
      </c>
      <c r="M1017">
        <v>27999960000</v>
      </c>
      <c r="N1017">
        <v>-11.515369</v>
      </c>
    </row>
    <row r="1018" spans="2:14" x14ac:dyDescent="0.25">
      <c r="B1018">
        <v>28124900000</v>
      </c>
      <c r="C1018">
        <v>-11.682613999999999</v>
      </c>
      <c r="M1018">
        <v>28124900000</v>
      </c>
      <c r="N1018">
        <v>-11.547117999999999</v>
      </c>
    </row>
    <row r="1019" spans="2:14" x14ac:dyDescent="0.25">
      <c r="B1019">
        <v>28249840000</v>
      </c>
      <c r="C1019">
        <v>-11.766375999999999</v>
      </c>
      <c r="M1019">
        <v>28249840000</v>
      </c>
      <c r="N1019">
        <v>-11.580515</v>
      </c>
    </row>
    <row r="1020" spans="2:14" x14ac:dyDescent="0.25">
      <c r="B1020">
        <v>28374780000</v>
      </c>
      <c r="C1020">
        <v>-11.822516</v>
      </c>
      <c r="M1020">
        <v>28374780000</v>
      </c>
      <c r="N1020">
        <v>-11.621297</v>
      </c>
    </row>
    <row r="1021" spans="2:14" x14ac:dyDescent="0.25">
      <c r="B1021">
        <v>28499720000</v>
      </c>
      <c r="C1021">
        <v>-11.921675</v>
      </c>
      <c r="M1021">
        <v>28499720000</v>
      </c>
      <c r="N1021">
        <v>-11.682480999999999</v>
      </c>
    </row>
    <row r="1022" spans="2:14" x14ac:dyDescent="0.25">
      <c r="B1022">
        <v>28624660000</v>
      </c>
      <c r="C1022">
        <v>-12.049595</v>
      </c>
      <c r="M1022">
        <v>28624660000</v>
      </c>
      <c r="N1022">
        <v>-11.757045</v>
      </c>
    </row>
    <row r="1023" spans="2:14" x14ac:dyDescent="0.25">
      <c r="B1023">
        <v>28749600000</v>
      </c>
      <c r="C1023">
        <v>-12.184813</v>
      </c>
      <c r="M1023">
        <v>28749600000</v>
      </c>
      <c r="N1023">
        <v>-11.816818</v>
      </c>
    </row>
    <row r="1024" spans="2:14" x14ac:dyDescent="0.25">
      <c r="B1024">
        <v>28874540000</v>
      </c>
      <c r="C1024">
        <v>-12.306654</v>
      </c>
      <c r="M1024">
        <v>28874540000</v>
      </c>
      <c r="N1024">
        <v>-11.901116</v>
      </c>
    </row>
    <row r="1025" spans="2:14" x14ac:dyDescent="0.25">
      <c r="B1025">
        <v>28999480000</v>
      </c>
      <c r="C1025">
        <v>-12.480718</v>
      </c>
      <c r="M1025">
        <v>28999480000</v>
      </c>
      <c r="N1025">
        <v>-12.009340999999999</v>
      </c>
    </row>
    <row r="1026" spans="2:14" x14ac:dyDescent="0.25">
      <c r="B1026">
        <v>29124420000</v>
      </c>
      <c r="C1026">
        <v>-12.642488999999999</v>
      </c>
      <c r="M1026">
        <v>29124420000</v>
      </c>
      <c r="N1026">
        <v>-12.101694</v>
      </c>
    </row>
    <row r="1027" spans="2:14" x14ac:dyDescent="0.25">
      <c r="B1027">
        <v>29249360000</v>
      </c>
      <c r="C1027">
        <v>-12.790431</v>
      </c>
      <c r="M1027">
        <v>29249360000</v>
      </c>
      <c r="N1027">
        <v>-12.20764</v>
      </c>
    </row>
    <row r="1028" spans="2:14" x14ac:dyDescent="0.25">
      <c r="B1028">
        <v>29374300000</v>
      </c>
      <c r="C1028">
        <v>-12.936042</v>
      </c>
      <c r="M1028">
        <v>29374300000</v>
      </c>
      <c r="N1028">
        <v>-12.33661</v>
      </c>
    </row>
    <row r="1029" spans="2:14" x14ac:dyDescent="0.25">
      <c r="B1029">
        <v>29499240000</v>
      </c>
      <c r="C1029">
        <v>-13.112859</v>
      </c>
      <c r="M1029">
        <v>29499240000</v>
      </c>
      <c r="N1029">
        <v>-12.464553</v>
      </c>
    </row>
    <row r="1030" spans="2:14" x14ac:dyDescent="0.25">
      <c r="B1030">
        <v>29624180000</v>
      </c>
      <c r="C1030">
        <v>-13.263286000000001</v>
      </c>
      <c r="M1030">
        <v>29624180000</v>
      </c>
      <c r="N1030">
        <v>-12.570313000000001</v>
      </c>
    </row>
    <row r="1031" spans="2:14" x14ac:dyDescent="0.25">
      <c r="B1031">
        <v>29749120000</v>
      </c>
      <c r="C1031">
        <v>-13.372437</v>
      </c>
      <c r="M1031">
        <v>29749120000</v>
      </c>
      <c r="N1031">
        <v>-12.707655000000001</v>
      </c>
    </row>
    <row r="1032" spans="2:14" x14ac:dyDescent="0.25">
      <c r="B1032">
        <v>29874060000</v>
      </c>
      <c r="C1032">
        <v>-13.464223</v>
      </c>
      <c r="M1032">
        <v>29874060000</v>
      </c>
      <c r="N1032">
        <v>-12.807086999999999</v>
      </c>
    </row>
    <row r="1033" spans="2:14" x14ac:dyDescent="0.25">
      <c r="B1033">
        <v>29999000000</v>
      </c>
      <c r="C1033">
        <v>-13.505385</v>
      </c>
      <c r="M1033">
        <v>29999000000</v>
      </c>
      <c r="N1033">
        <v>-12.877027999999999</v>
      </c>
    </row>
    <row r="1034" spans="2:14" x14ac:dyDescent="0.25">
      <c r="B1034" t="s">
        <v>25</v>
      </c>
      <c r="M1034" t="s">
        <v>25</v>
      </c>
    </row>
    <row r="1037" spans="2:14" x14ac:dyDescent="0.25">
      <c r="M1037" t="s">
        <v>29</v>
      </c>
    </row>
    <row r="1038" spans="2:14" x14ac:dyDescent="0.25">
      <c r="M1038" t="s">
        <v>23</v>
      </c>
      <c r="N1038" t="s">
        <v>287</v>
      </c>
    </row>
    <row r="1039" spans="2:14" x14ac:dyDescent="0.25">
      <c r="M1039">
        <v>5011000000</v>
      </c>
      <c r="N1039">
        <v>-36.779147999999999</v>
      </c>
    </row>
    <row r="1040" spans="2:14" x14ac:dyDescent="0.25">
      <c r="M1040">
        <v>5135940000</v>
      </c>
      <c r="N1040">
        <v>-35.393703000000002</v>
      </c>
    </row>
    <row r="1041" spans="13:14" x14ac:dyDescent="0.25">
      <c r="M1041">
        <v>5260880000</v>
      </c>
      <c r="N1041">
        <v>-34.760100999999999</v>
      </c>
    </row>
    <row r="1042" spans="13:14" x14ac:dyDescent="0.25">
      <c r="M1042">
        <v>5385820000</v>
      </c>
      <c r="N1042">
        <v>-32.506309999999999</v>
      </c>
    </row>
    <row r="1043" spans="13:14" x14ac:dyDescent="0.25">
      <c r="M1043">
        <v>5510760000</v>
      </c>
      <c r="N1043">
        <v>-30.7959</v>
      </c>
    </row>
    <row r="1044" spans="13:14" x14ac:dyDescent="0.25">
      <c r="M1044">
        <v>5635700000</v>
      </c>
      <c r="N1044">
        <v>-28.026682000000001</v>
      </c>
    </row>
    <row r="1045" spans="13:14" x14ac:dyDescent="0.25">
      <c r="M1045">
        <v>5760640000</v>
      </c>
      <c r="N1045">
        <v>-27.350245000000001</v>
      </c>
    </row>
    <row r="1046" spans="13:14" x14ac:dyDescent="0.25">
      <c r="M1046">
        <v>5885580000</v>
      </c>
      <c r="N1046">
        <v>-26.402585999999999</v>
      </c>
    </row>
    <row r="1047" spans="13:14" x14ac:dyDescent="0.25">
      <c r="M1047">
        <v>6010520000</v>
      </c>
      <c r="N1047">
        <v>-24.473424999999999</v>
      </c>
    </row>
    <row r="1048" spans="13:14" x14ac:dyDescent="0.25">
      <c r="M1048">
        <v>6135460000</v>
      </c>
      <c r="N1048">
        <v>-23.300194000000001</v>
      </c>
    </row>
    <row r="1049" spans="13:14" x14ac:dyDescent="0.25">
      <c r="M1049">
        <v>6260400000</v>
      </c>
      <c r="N1049">
        <v>-21.253713999999999</v>
      </c>
    </row>
    <row r="1050" spans="13:14" x14ac:dyDescent="0.25">
      <c r="M1050">
        <v>6385340000</v>
      </c>
      <c r="N1050">
        <v>-19.956230000000001</v>
      </c>
    </row>
    <row r="1051" spans="13:14" x14ac:dyDescent="0.25">
      <c r="M1051">
        <v>6510280000</v>
      </c>
      <c r="N1051">
        <v>-17.937225000000002</v>
      </c>
    </row>
    <row r="1052" spans="13:14" x14ac:dyDescent="0.25">
      <c r="M1052">
        <v>6635220000</v>
      </c>
      <c r="N1052">
        <v>-18.547083000000001</v>
      </c>
    </row>
    <row r="1053" spans="13:14" x14ac:dyDescent="0.25">
      <c r="M1053">
        <v>6760160000</v>
      </c>
      <c r="N1053">
        <v>-17.766307999999999</v>
      </c>
    </row>
    <row r="1054" spans="13:14" x14ac:dyDescent="0.25">
      <c r="M1054">
        <v>6885100000</v>
      </c>
      <c r="N1054">
        <v>-15.138559000000001</v>
      </c>
    </row>
    <row r="1055" spans="13:14" x14ac:dyDescent="0.25">
      <c r="M1055">
        <v>7010040000</v>
      </c>
      <c r="N1055">
        <v>-14.790485</v>
      </c>
    </row>
    <row r="1056" spans="13:14" x14ac:dyDescent="0.25">
      <c r="M1056">
        <v>7134980000</v>
      </c>
      <c r="N1056">
        <v>-14.212974000000001</v>
      </c>
    </row>
    <row r="1057" spans="13:14" x14ac:dyDescent="0.25">
      <c r="M1057">
        <v>7259920000</v>
      </c>
      <c r="N1057">
        <v>-13.494911999999999</v>
      </c>
    </row>
    <row r="1058" spans="13:14" x14ac:dyDescent="0.25">
      <c r="M1058">
        <v>7384860000</v>
      </c>
      <c r="N1058">
        <v>-12.358212</v>
      </c>
    </row>
    <row r="1059" spans="13:14" x14ac:dyDescent="0.25">
      <c r="M1059">
        <v>7509800000</v>
      </c>
      <c r="N1059">
        <v>-11.791143999999999</v>
      </c>
    </row>
    <row r="1060" spans="13:14" x14ac:dyDescent="0.25">
      <c r="M1060">
        <v>7634740000</v>
      </c>
      <c r="N1060">
        <v>-11.894239000000001</v>
      </c>
    </row>
    <row r="1061" spans="13:14" x14ac:dyDescent="0.25">
      <c r="M1061">
        <v>7759680000</v>
      </c>
      <c r="N1061">
        <v>-10.969407</v>
      </c>
    </row>
    <row r="1062" spans="13:14" x14ac:dyDescent="0.25">
      <c r="M1062">
        <v>7884620000</v>
      </c>
      <c r="N1062">
        <v>-10.901543</v>
      </c>
    </row>
    <row r="1063" spans="13:14" x14ac:dyDescent="0.25">
      <c r="M1063">
        <v>8009560000</v>
      </c>
      <c r="N1063">
        <v>-10.472580000000001</v>
      </c>
    </row>
    <row r="1064" spans="13:14" x14ac:dyDescent="0.25">
      <c r="M1064">
        <v>8134500000</v>
      </c>
      <c r="N1064">
        <v>-9.9833116999999998</v>
      </c>
    </row>
    <row r="1065" spans="13:14" x14ac:dyDescent="0.25">
      <c r="M1065">
        <v>8259440000</v>
      </c>
      <c r="N1065">
        <v>-9.9064846000000006</v>
      </c>
    </row>
    <row r="1066" spans="13:14" x14ac:dyDescent="0.25">
      <c r="M1066">
        <v>8384380000</v>
      </c>
      <c r="N1066">
        <v>-9.8883934</v>
      </c>
    </row>
    <row r="1067" spans="13:14" x14ac:dyDescent="0.25">
      <c r="M1067">
        <v>8509320000</v>
      </c>
      <c r="N1067">
        <v>-9.8512526000000005</v>
      </c>
    </row>
    <row r="1068" spans="13:14" x14ac:dyDescent="0.25">
      <c r="M1068">
        <v>8634260000</v>
      </c>
      <c r="N1068">
        <v>-9.6011027999999996</v>
      </c>
    </row>
    <row r="1069" spans="13:14" x14ac:dyDescent="0.25">
      <c r="M1069">
        <v>8759200000</v>
      </c>
      <c r="N1069">
        <v>-9.2149047999999993</v>
      </c>
    </row>
    <row r="1070" spans="13:14" x14ac:dyDescent="0.25">
      <c r="M1070">
        <v>8884140000</v>
      </c>
      <c r="N1070">
        <v>-9.2526197000000003</v>
      </c>
    </row>
    <row r="1071" spans="13:14" x14ac:dyDescent="0.25">
      <c r="M1071">
        <v>9009080000</v>
      </c>
      <c r="N1071">
        <v>-9.2471428000000007</v>
      </c>
    </row>
    <row r="1072" spans="13:14" x14ac:dyDescent="0.25">
      <c r="M1072">
        <v>9134020000</v>
      </c>
      <c r="N1072">
        <v>-9.2808142</v>
      </c>
    </row>
    <row r="1073" spans="13:14" x14ac:dyDescent="0.25">
      <c r="M1073">
        <v>9258960000</v>
      </c>
      <c r="N1073">
        <v>-8.9890813999999999</v>
      </c>
    </row>
    <row r="1074" spans="13:14" x14ac:dyDescent="0.25">
      <c r="M1074">
        <v>9383900000</v>
      </c>
      <c r="N1074">
        <v>-9.0975713999999996</v>
      </c>
    </row>
    <row r="1075" spans="13:14" x14ac:dyDescent="0.25">
      <c r="M1075">
        <v>9508840000</v>
      </c>
      <c r="N1075">
        <v>-9.0489558999999993</v>
      </c>
    </row>
    <row r="1076" spans="13:14" x14ac:dyDescent="0.25">
      <c r="M1076">
        <v>9633780000</v>
      </c>
      <c r="N1076">
        <v>-9.0218258000000002</v>
      </c>
    </row>
    <row r="1077" spans="13:14" x14ac:dyDescent="0.25">
      <c r="M1077">
        <v>9758720000</v>
      </c>
      <c r="N1077">
        <v>-9.1228666</v>
      </c>
    </row>
    <row r="1078" spans="13:14" x14ac:dyDescent="0.25">
      <c r="M1078">
        <v>9883660000</v>
      </c>
      <c r="N1078">
        <v>-9.1684216999999997</v>
      </c>
    </row>
    <row r="1079" spans="13:14" x14ac:dyDescent="0.25">
      <c r="M1079">
        <v>10008600000</v>
      </c>
      <c r="N1079">
        <v>-8.9997615999999994</v>
      </c>
    </row>
    <row r="1080" spans="13:14" x14ac:dyDescent="0.25">
      <c r="M1080">
        <v>10133540000</v>
      </c>
      <c r="N1080">
        <v>-9.1091689999999996</v>
      </c>
    </row>
    <row r="1081" spans="13:14" x14ac:dyDescent="0.25">
      <c r="M1081">
        <v>10258480000</v>
      </c>
      <c r="N1081">
        <v>-9.2563829000000002</v>
      </c>
    </row>
    <row r="1082" spans="13:14" x14ac:dyDescent="0.25">
      <c r="M1082">
        <v>10383420000</v>
      </c>
      <c r="N1082">
        <v>-9.2076025000000001</v>
      </c>
    </row>
    <row r="1083" spans="13:14" x14ac:dyDescent="0.25">
      <c r="M1083">
        <v>10508360000</v>
      </c>
      <c r="N1083">
        <v>-9.2195730000000005</v>
      </c>
    </row>
    <row r="1084" spans="13:14" x14ac:dyDescent="0.25">
      <c r="M1084">
        <v>10633300000</v>
      </c>
      <c r="N1084">
        <v>-9.1018085000000006</v>
      </c>
    </row>
    <row r="1085" spans="13:14" x14ac:dyDescent="0.25">
      <c r="M1085">
        <v>10758240000</v>
      </c>
      <c r="N1085">
        <v>-9.2113361000000005</v>
      </c>
    </row>
    <row r="1086" spans="13:14" x14ac:dyDescent="0.25">
      <c r="M1086">
        <v>10883180000</v>
      </c>
      <c r="N1086">
        <v>-9.3379353999999992</v>
      </c>
    </row>
    <row r="1087" spans="13:14" x14ac:dyDescent="0.25">
      <c r="M1087">
        <v>11008120000</v>
      </c>
      <c r="N1087">
        <v>-9.3955134999999999</v>
      </c>
    </row>
    <row r="1088" spans="13:14" x14ac:dyDescent="0.25">
      <c r="M1088">
        <v>11133060000</v>
      </c>
      <c r="N1088">
        <v>-9.4376593</v>
      </c>
    </row>
    <row r="1089" spans="13:14" x14ac:dyDescent="0.25">
      <c r="M1089">
        <v>11258000000</v>
      </c>
      <c r="N1089">
        <v>-9.2387981000000003</v>
      </c>
    </row>
    <row r="1090" spans="13:14" x14ac:dyDescent="0.25">
      <c r="M1090">
        <v>11382940000</v>
      </c>
      <c r="N1090">
        <v>-9.3515958999999995</v>
      </c>
    </row>
    <row r="1091" spans="13:14" x14ac:dyDescent="0.25">
      <c r="M1091">
        <v>11507880000</v>
      </c>
      <c r="N1091">
        <v>-9.4002552000000001</v>
      </c>
    </row>
    <row r="1092" spans="13:14" x14ac:dyDescent="0.25">
      <c r="M1092">
        <v>11632820000</v>
      </c>
      <c r="N1092">
        <v>-9.5696335000000001</v>
      </c>
    </row>
    <row r="1093" spans="13:14" x14ac:dyDescent="0.25">
      <c r="M1093">
        <v>11757760000</v>
      </c>
      <c r="N1093">
        <v>-9.4948101000000005</v>
      </c>
    </row>
    <row r="1094" spans="13:14" x14ac:dyDescent="0.25">
      <c r="M1094">
        <v>11882700000</v>
      </c>
      <c r="N1094">
        <v>-9.3374948999999994</v>
      </c>
    </row>
    <row r="1095" spans="13:14" x14ac:dyDescent="0.25">
      <c r="M1095">
        <v>12007640000</v>
      </c>
      <c r="N1095">
        <v>-9.3706616999999994</v>
      </c>
    </row>
    <row r="1096" spans="13:14" x14ac:dyDescent="0.25">
      <c r="M1096">
        <v>12132580000</v>
      </c>
      <c r="N1096">
        <v>-9.4164084999999993</v>
      </c>
    </row>
    <row r="1097" spans="13:14" x14ac:dyDescent="0.25">
      <c r="M1097">
        <v>12257520000</v>
      </c>
      <c r="N1097">
        <v>-9.5566224999999996</v>
      </c>
    </row>
    <row r="1098" spans="13:14" x14ac:dyDescent="0.25">
      <c r="M1098">
        <v>12382460000</v>
      </c>
      <c r="N1098">
        <v>-9.5884952999999999</v>
      </c>
    </row>
    <row r="1099" spans="13:14" x14ac:dyDescent="0.25">
      <c r="M1099">
        <v>12507400000</v>
      </c>
      <c r="N1099">
        <v>-9.4717359999999999</v>
      </c>
    </row>
    <row r="1100" spans="13:14" x14ac:dyDescent="0.25">
      <c r="M1100">
        <v>12632340000</v>
      </c>
      <c r="N1100">
        <v>-9.6042480000000001</v>
      </c>
    </row>
    <row r="1101" spans="13:14" x14ac:dyDescent="0.25">
      <c r="M1101">
        <v>12757280000</v>
      </c>
      <c r="N1101">
        <v>-9.5911474000000005</v>
      </c>
    </row>
    <row r="1102" spans="13:14" x14ac:dyDescent="0.25">
      <c r="M1102">
        <v>12882220000</v>
      </c>
      <c r="N1102">
        <v>-9.6058196999999996</v>
      </c>
    </row>
    <row r="1103" spans="13:14" x14ac:dyDescent="0.25">
      <c r="M1103">
        <v>13007160000</v>
      </c>
      <c r="N1103">
        <v>-9.6353559000000004</v>
      </c>
    </row>
    <row r="1104" spans="13:14" x14ac:dyDescent="0.25">
      <c r="M1104">
        <v>13132100000</v>
      </c>
      <c r="N1104">
        <v>-9.6236343000000009</v>
      </c>
    </row>
    <row r="1105" spans="13:14" x14ac:dyDescent="0.25">
      <c r="M1105">
        <v>13257040000</v>
      </c>
      <c r="N1105">
        <v>-9.6063756999999992</v>
      </c>
    </row>
    <row r="1106" spans="13:14" x14ac:dyDescent="0.25">
      <c r="M1106">
        <v>13381980000</v>
      </c>
      <c r="N1106">
        <v>-9.6928853999999998</v>
      </c>
    </row>
    <row r="1107" spans="13:14" x14ac:dyDescent="0.25">
      <c r="M1107">
        <v>13506920000</v>
      </c>
      <c r="N1107">
        <v>-9.6022902000000006</v>
      </c>
    </row>
    <row r="1108" spans="13:14" x14ac:dyDescent="0.25">
      <c r="M1108">
        <v>13631860000</v>
      </c>
      <c r="N1108">
        <v>-9.5595207000000002</v>
      </c>
    </row>
    <row r="1109" spans="13:14" x14ac:dyDescent="0.25">
      <c r="M1109">
        <v>13756800000</v>
      </c>
      <c r="N1109">
        <v>-9.5396528000000007</v>
      </c>
    </row>
    <row r="1110" spans="13:14" x14ac:dyDescent="0.25">
      <c r="M1110">
        <v>13881740000</v>
      </c>
      <c r="N1110">
        <v>-9.6483202000000006</v>
      </c>
    </row>
    <row r="1111" spans="13:14" x14ac:dyDescent="0.25">
      <c r="M1111">
        <v>14006680000</v>
      </c>
      <c r="N1111">
        <v>-9.6346139999999991</v>
      </c>
    </row>
    <row r="1112" spans="13:14" x14ac:dyDescent="0.25">
      <c r="M1112">
        <v>14131620000</v>
      </c>
      <c r="N1112">
        <v>-9.5484752999999998</v>
      </c>
    </row>
    <row r="1113" spans="13:14" x14ac:dyDescent="0.25">
      <c r="M1113">
        <v>14256560000</v>
      </c>
      <c r="N1113">
        <v>-9.5710478000000005</v>
      </c>
    </row>
    <row r="1114" spans="13:14" x14ac:dyDescent="0.25">
      <c r="M1114">
        <v>14381500000</v>
      </c>
      <c r="N1114">
        <v>-9.5810890000000004</v>
      </c>
    </row>
    <row r="1115" spans="13:14" x14ac:dyDescent="0.25">
      <c r="M1115">
        <v>14506440000</v>
      </c>
      <c r="N1115">
        <v>-9.5572510000000008</v>
      </c>
    </row>
    <row r="1116" spans="13:14" x14ac:dyDescent="0.25">
      <c r="M1116">
        <v>14631380000</v>
      </c>
      <c r="N1116">
        <v>-9.6066198000000007</v>
      </c>
    </row>
    <row r="1117" spans="13:14" x14ac:dyDescent="0.25">
      <c r="M1117">
        <v>14756320000</v>
      </c>
      <c r="N1117">
        <v>-9.5281600999999991</v>
      </c>
    </row>
    <row r="1118" spans="13:14" x14ac:dyDescent="0.25">
      <c r="M1118">
        <v>14881260000</v>
      </c>
      <c r="N1118">
        <v>-9.4949349999999999</v>
      </c>
    </row>
    <row r="1119" spans="13:14" x14ac:dyDescent="0.25">
      <c r="M1119">
        <v>15006200000</v>
      </c>
      <c r="N1119">
        <v>-9.4851960999999996</v>
      </c>
    </row>
    <row r="1120" spans="13:14" x14ac:dyDescent="0.25">
      <c r="M1120">
        <v>15131140000</v>
      </c>
      <c r="N1120">
        <v>-9.5708952000000007</v>
      </c>
    </row>
    <row r="1121" spans="13:14" x14ac:dyDescent="0.25">
      <c r="M1121">
        <v>15256080000</v>
      </c>
      <c r="N1121">
        <v>-9.5583943999999992</v>
      </c>
    </row>
    <row r="1122" spans="13:14" x14ac:dyDescent="0.25">
      <c r="M1122">
        <v>15381020000</v>
      </c>
      <c r="N1122">
        <v>-9.5772562000000008</v>
      </c>
    </row>
    <row r="1123" spans="13:14" x14ac:dyDescent="0.25">
      <c r="M1123">
        <v>15505960000</v>
      </c>
      <c r="N1123">
        <v>-9.5416726999999995</v>
      </c>
    </row>
    <row r="1124" spans="13:14" x14ac:dyDescent="0.25">
      <c r="M1124">
        <v>15630900000</v>
      </c>
      <c r="N1124">
        <v>-9.6055708000000006</v>
      </c>
    </row>
    <row r="1125" spans="13:14" x14ac:dyDescent="0.25">
      <c r="M1125">
        <v>15755840000</v>
      </c>
      <c r="N1125">
        <v>-9.5490513000000004</v>
      </c>
    </row>
    <row r="1126" spans="13:14" x14ac:dyDescent="0.25">
      <c r="M1126">
        <v>15880780000</v>
      </c>
      <c r="N1126">
        <v>-9.5982952000000008</v>
      </c>
    </row>
    <row r="1127" spans="13:14" x14ac:dyDescent="0.25">
      <c r="M1127">
        <v>16005720000</v>
      </c>
      <c r="N1127">
        <v>-9.5514545000000002</v>
      </c>
    </row>
    <row r="1128" spans="13:14" x14ac:dyDescent="0.25">
      <c r="M1128">
        <v>16130660000</v>
      </c>
      <c r="N1128">
        <v>-9.6505002999999991</v>
      </c>
    </row>
    <row r="1129" spans="13:14" x14ac:dyDescent="0.25">
      <c r="M1129">
        <v>16255600000</v>
      </c>
      <c r="N1129">
        <v>-9.6957684000000004</v>
      </c>
    </row>
    <row r="1130" spans="13:14" x14ac:dyDescent="0.25">
      <c r="M1130">
        <v>16380540000</v>
      </c>
      <c r="N1130">
        <v>-9.7003088000000002</v>
      </c>
    </row>
    <row r="1131" spans="13:14" x14ac:dyDescent="0.25">
      <c r="M1131">
        <v>16505480000</v>
      </c>
      <c r="N1131">
        <v>-9.7536591999999995</v>
      </c>
    </row>
    <row r="1132" spans="13:14" x14ac:dyDescent="0.25">
      <c r="M1132">
        <v>16630420000</v>
      </c>
      <c r="N1132">
        <v>-9.7282390999999997</v>
      </c>
    </row>
    <row r="1133" spans="13:14" x14ac:dyDescent="0.25">
      <c r="M1133">
        <v>16755360000</v>
      </c>
      <c r="N1133">
        <v>-9.8085594</v>
      </c>
    </row>
    <row r="1134" spans="13:14" x14ac:dyDescent="0.25">
      <c r="M1134">
        <v>16880300000</v>
      </c>
      <c r="N1134">
        <v>-9.7977819000000004</v>
      </c>
    </row>
    <row r="1135" spans="13:14" x14ac:dyDescent="0.25">
      <c r="M1135">
        <v>17005240000</v>
      </c>
      <c r="N1135">
        <v>-9.7293071999999992</v>
      </c>
    </row>
    <row r="1136" spans="13:14" x14ac:dyDescent="0.25">
      <c r="M1136">
        <v>17130180000</v>
      </c>
      <c r="N1136">
        <v>-9.7623425000000008</v>
      </c>
    </row>
    <row r="1137" spans="13:14" x14ac:dyDescent="0.25">
      <c r="M1137">
        <v>17255120000</v>
      </c>
      <c r="N1137">
        <v>-9.7041167999999995</v>
      </c>
    </row>
    <row r="1138" spans="13:14" x14ac:dyDescent="0.25">
      <c r="M1138">
        <v>17380060000</v>
      </c>
      <c r="N1138">
        <v>-9.7461556999999992</v>
      </c>
    </row>
    <row r="1139" spans="13:14" x14ac:dyDescent="0.25">
      <c r="M1139">
        <v>17505000000</v>
      </c>
      <c r="N1139">
        <v>-9.7201909999999998</v>
      </c>
    </row>
    <row r="1140" spans="13:14" x14ac:dyDescent="0.25">
      <c r="M1140">
        <v>17629940000</v>
      </c>
      <c r="N1140">
        <v>-9.7022037999999995</v>
      </c>
    </row>
    <row r="1141" spans="13:14" x14ac:dyDescent="0.25">
      <c r="M1141">
        <v>17754880000</v>
      </c>
      <c r="N1141">
        <v>-9.6968937000000004</v>
      </c>
    </row>
    <row r="1142" spans="13:14" x14ac:dyDescent="0.25">
      <c r="M1142">
        <v>17879820000</v>
      </c>
      <c r="N1142">
        <v>-9.6710881999999998</v>
      </c>
    </row>
    <row r="1143" spans="13:14" x14ac:dyDescent="0.25">
      <c r="M1143">
        <v>18004760000</v>
      </c>
      <c r="N1143">
        <v>-9.7532568000000008</v>
      </c>
    </row>
    <row r="1144" spans="13:14" x14ac:dyDescent="0.25">
      <c r="M1144">
        <v>18129700000</v>
      </c>
      <c r="N1144">
        <v>-9.8174486000000005</v>
      </c>
    </row>
    <row r="1145" spans="13:14" x14ac:dyDescent="0.25">
      <c r="M1145">
        <v>18254640000</v>
      </c>
      <c r="N1145">
        <v>-9.8601092999999995</v>
      </c>
    </row>
    <row r="1146" spans="13:14" x14ac:dyDescent="0.25">
      <c r="M1146">
        <v>18379580000</v>
      </c>
      <c r="N1146">
        <v>-10.016781</v>
      </c>
    </row>
    <row r="1147" spans="13:14" x14ac:dyDescent="0.25">
      <c r="M1147">
        <v>18504520000</v>
      </c>
      <c r="N1147">
        <v>-10.031917999999999</v>
      </c>
    </row>
    <row r="1148" spans="13:14" x14ac:dyDescent="0.25">
      <c r="M1148">
        <v>18629460000</v>
      </c>
      <c r="N1148">
        <v>-10.17244</v>
      </c>
    </row>
    <row r="1149" spans="13:14" x14ac:dyDescent="0.25">
      <c r="M1149">
        <v>18754400000</v>
      </c>
      <c r="N1149">
        <v>-10.207814000000001</v>
      </c>
    </row>
    <row r="1150" spans="13:14" x14ac:dyDescent="0.25">
      <c r="M1150">
        <v>18879340000</v>
      </c>
      <c r="N1150">
        <v>-10.379581999999999</v>
      </c>
    </row>
    <row r="1151" spans="13:14" x14ac:dyDescent="0.25">
      <c r="M1151">
        <v>19004280000</v>
      </c>
      <c r="N1151">
        <v>-10.522138</v>
      </c>
    </row>
    <row r="1152" spans="13:14" x14ac:dyDescent="0.25">
      <c r="M1152">
        <v>19129220000</v>
      </c>
      <c r="N1152">
        <v>-10.549382</v>
      </c>
    </row>
    <row r="1153" spans="13:14" x14ac:dyDescent="0.25">
      <c r="M1153">
        <v>19254160000</v>
      </c>
      <c r="N1153">
        <v>-10.624777999999999</v>
      </c>
    </row>
    <row r="1154" spans="13:14" x14ac:dyDescent="0.25">
      <c r="M1154">
        <v>19379100000</v>
      </c>
      <c r="N1154">
        <v>-10.762888</v>
      </c>
    </row>
    <row r="1155" spans="13:14" x14ac:dyDescent="0.25">
      <c r="M1155">
        <v>19504040000</v>
      </c>
      <c r="N1155">
        <v>-10.774784</v>
      </c>
    </row>
    <row r="1156" spans="13:14" x14ac:dyDescent="0.25">
      <c r="M1156">
        <v>19628980000</v>
      </c>
      <c r="N1156">
        <v>-10.882237</v>
      </c>
    </row>
    <row r="1157" spans="13:14" x14ac:dyDescent="0.25">
      <c r="M1157">
        <v>19753920000</v>
      </c>
      <c r="N1157">
        <v>-10.931751999999999</v>
      </c>
    </row>
    <row r="1158" spans="13:14" x14ac:dyDescent="0.25">
      <c r="M1158">
        <v>19878860000</v>
      </c>
      <c r="N1158">
        <v>-11.033467999999999</v>
      </c>
    </row>
    <row r="1159" spans="13:14" x14ac:dyDescent="0.25">
      <c r="M1159">
        <v>20003800000</v>
      </c>
      <c r="N1159">
        <v>-11.014753000000001</v>
      </c>
    </row>
    <row r="1160" spans="13:14" x14ac:dyDescent="0.25">
      <c r="M1160">
        <v>20128740000</v>
      </c>
      <c r="N1160">
        <v>-11.142678999999999</v>
      </c>
    </row>
    <row r="1161" spans="13:14" x14ac:dyDescent="0.25">
      <c r="M1161">
        <v>20253680000</v>
      </c>
      <c r="N1161">
        <v>-11.201529000000001</v>
      </c>
    </row>
    <row r="1162" spans="13:14" x14ac:dyDescent="0.25">
      <c r="M1162">
        <v>20378620000</v>
      </c>
      <c r="N1162">
        <v>-11.220594999999999</v>
      </c>
    </row>
    <row r="1163" spans="13:14" x14ac:dyDescent="0.25">
      <c r="M1163">
        <v>20503560000</v>
      </c>
      <c r="N1163">
        <v>-11.241823999999999</v>
      </c>
    </row>
    <row r="1164" spans="13:14" x14ac:dyDescent="0.25">
      <c r="M1164">
        <v>20628500000</v>
      </c>
      <c r="N1164">
        <v>-11.467857</v>
      </c>
    </row>
    <row r="1165" spans="13:14" x14ac:dyDescent="0.25">
      <c r="M1165">
        <v>20753440000</v>
      </c>
      <c r="N1165">
        <v>-11.391897</v>
      </c>
    </row>
    <row r="1166" spans="13:14" x14ac:dyDescent="0.25">
      <c r="M1166">
        <v>20878380000</v>
      </c>
      <c r="N1166">
        <v>-11.428300999999999</v>
      </c>
    </row>
    <row r="1167" spans="13:14" x14ac:dyDescent="0.25">
      <c r="M1167">
        <v>21003320000</v>
      </c>
      <c r="N1167">
        <v>-11.376965</v>
      </c>
    </row>
    <row r="1168" spans="13:14" x14ac:dyDescent="0.25">
      <c r="M1168">
        <v>21128260000</v>
      </c>
      <c r="N1168">
        <v>-11.500078</v>
      </c>
    </row>
    <row r="1169" spans="13:14" x14ac:dyDescent="0.25">
      <c r="M1169">
        <v>21253200000</v>
      </c>
      <c r="N1169">
        <v>-11.559774000000001</v>
      </c>
    </row>
    <row r="1170" spans="13:14" x14ac:dyDescent="0.25">
      <c r="M1170">
        <v>21378140000</v>
      </c>
      <c r="N1170">
        <v>-11.610372</v>
      </c>
    </row>
    <row r="1171" spans="13:14" x14ac:dyDescent="0.25">
      <c r="M1171">
        <v>21503080000</v>
      </c>
      <c r="N1171">
        <v>-11.673985</v>
      </c>
    </row>
    <row r="1172" spans="13:14" x14ac:dyDescent="0.25">
      <c r="M1172">
        <v>21628020000</v>
      </c>
      <c r="N1172">
        <v>-11.758139999999999</v>
      </c>
    </row>
    <row r="1173" spans="13:14" x14ac:dyDescent="0.25">
      <c r="M1173">
        <v>21752960000</v>
      </c>
      <c r="N1173">
        <v>-11.714402</v>
      </c>
    </row>
    <row r="1174" spans="13:14" x14ac:dyDescent="0.25">
      <c r="M1174">
        <v>21877900000</v>
      </c>
      <c r="N1174">
        <v>-11.692882000000001</v>
      </c>
    </row>
    <row r="1175" spans="13:14" x14ac:dyDescent="0.25">
      <c r="M1175">
        <v>22002840000</v>
      </c>
      <c r="N1175">
        <v>-11.729101</v>
      </c>
    </row>
    <row r="1176" spans="13:14" x14ac:dyDescent="0.25">
      <c r="M1176">
        <v>22127780000</v>
      </c>
      <c r="N1176">
        <v>-11.946187</v>
      </c>
    </row>
    <row r="1177" spans="13:14" x14ac:dyDescent="0.25">
      <c r="M1177">
        <v>22252720000</v>
      </c>
      <c r="N1177">
        <v>-11.701536000000001</v>
      </c>
    </row>
    <row r="1178" spans="13:14" x14ac:dyDescent="0.25">
      <c r="M1178">
        <v>22377660000</v>
      </c>
      <c r="N1178">
        <v>-11.976369</v>
      </c>
    </row>
    <row r="1179" spans="13:14" x14ac:dyDescent="0.25">
      <c r="M1179">
        <v>22502600000</v>
      </c>
      <c r="N1179">
        <v>-12.034074</v>
      </c>
    </row>
    <row r="1180" spans="13:14" x14ac:dyDescent="0.25">
      <c r="M1180">
        <v>22627540000</v>
      </c>
      <c r="N1180">
        <v>-12.252599999999999</v>
      </c>
    </row>
    <row r="1181" spans="13:14" x14ac:dyDescent="0.25">
      <c r="M1181">
        <v>22752480000</v>
      </c>
      <c r="N1181">
        <v>-12.189463999999999</v>
      </c>
    </row>
    <row r="1182" spans="13:14" x14ac:dyDescent="0.25">
      <c r="M1182">
        <v>22877420000</v>
      </c>
      <c r="N1182">
        <v>-12.358496000000001</v>
      </c>
    </row>
    <row r="1183" spans="13:14" x14ac:dyDescent="0.25">
      <c r="M1183">
        <v>23002360000</v>
      </c>
      <c r="N1183">
        <v>-12.312008000000001</v>
      </c>
    </row>
    <row r="1184" spans="13:14" x14ac:dyDescent="0.25">
      <c r="M1184">
        <v>23127300000</v>
      </c>
      <c r="N1184">
        <v>-12.763695</v>
      </c>
    </row>
    <row r="1185" spans="13:14" x14ac:dyDescent="0.25">
      <c r="M1185">
        <v>23252240000</v>
      </c>
      <c r="N1185">
        <v>-12.523142999999999</v>
      </c>
    </row>
    <row r="1186" spans="13:14" x14ac:dyDescent="0.25">
      <c r="M1186">
        <v>23377180000</v>
      </c>
      <c r="N1186">
        <v>-12.84351</v>
      </c>
    </row>
    <row r="1187" spans="13:14" x14ac:dyDescent="0.25">
      <c r="M1187">
        <v>23502120000</v>
      </c>
      <c r="N1187">
        <v>-12.690483</v>
      </c>
    </row>
    <row r="1188" spans="13:14" x14ac:dyDescent="0.25">
      <c r="M1188">
        <v>23627060000</v>
      </c>
      <c r="N1188">
        <v>-12.767493</v>
      </c>
    </row>
    <row r="1189" spans="13:14" x14ac:dyDescent="0.25">
      <c r="M1189">
        <v>23752000000</v>
      </c>
      <c r="N1189">
        <v>-12.578485000000001</v>
      </c>
    </row>
    <row r="1190" spans="13:14" x14ac:dyDescent="0.25">
      <c r="M1190">
        <v>23876940000</v>
      </c>
      <c r="N1190">
        <v>-12.66986</v>
      </c>
    </row>
    <row r="1191" spans="13:14" x14ac:dyDescent="0.25">
      <c r="M1191">
        <v>24001880000</v>
      </c>
      <c r="N1191">
        <v>-12.901217000000001</v>
      </c>
    </row>
    <row r="1192" spans="13:14" x14ac:dyDescent="0.25">
      <c r="M1192">
        <v>24126820000</v>
      </c>
      <c r="N1192">
        <v>-13.063469</v>
      </c>
    </row>
    <row r="1193" spans="13:14" x14ac:dyDescent="0.25">
      <c r="M1193">
        <v>24251760000</v>
      </c>
      <c r="N1193">
        <v>-12.734479</v>
      </c>
    </row>
    <row r="1194" spans="13:14" x14ac:dyDescent="0.25">
      <c r="M1194">
        <v>24376700000</v>
      </c>
      <c r="N1194">
        <v>-12.72505</v>
      </c>
    </row>
    <row r="1195" spans="13:14" x14ac:dyDescent="0.25">
      <c r="M1195">
        <v>24501640000</v>
      </c>
      <c r="N1195">
        <v>-12.631418</v>
      </c>
    </row>
    <row r="1196" spans="13:14" x14ac:dyDescent="0.25">
      <c r="M1196">
        <v>24626580000</v>
      </c>
      <c r="N1196">
        <v>-12.804126999999999</v>
      </c>
    </row>
    <row r="1197" spans="13:14" x14ac:dyDescent="0.25">
      <c r="M1197">
        <v>24751520000</v>
      </c>
      <c r="N1197">
        <v>-12.592048999999999</v>
      </c>
    </row>
    <row r="1198" spans="13:14" x14ac:dyDescent="0.25">
      <c r="M1198">
        <v>24876460000</v>
      </c>
      <c r="N1198">
        <v>-12.878652000000001</v>
      </c>
    </row>
    <row r="1199" spans="13:14" x14ac:dyDescent="0.25">
      <c r="M1199">
        <v>25001400000</v>
      </c>
      <c r="N1199">
        <v>-12.613039000000001</v>
      </c>
    </row>
    <row r="1200" spans="13:14" x14ac:dyDescent="0.25">
      <c r="M1200">
        <v>25126340000</v>
      </c>
      <c r="N1200">
        <v>-12.926995</v>
      </c>
    </row>
    <row r="1201" spans="13:14" x14ac:dyDescent="0.25">
      <c r="M1201">
        <v>25251280000</v>
      </c>
      <c r="N1201">
        <v>-12.878125000000001</v>
      </c>
    </row>
    <row r="1202" spans="13:14" x14ac:dyDescent="0.25">
      <c r="M1202">
        <v>25376220000</v>
      </c>
      <c r="N1202">
        <v>-12.965254</v>
      </c>
    </row>
    <row r="1203" spans="13:14" x14ac:dyDescent="0.25">
      <c r="M1203">
        <v>25501160000</v>
      </c>
      <c r="N1203">
        <v>-12.684340000000001</v>
      </c>
    </row>
    <row r="1204" spans="13:14" x14ac:dyDescent="0.25">
      <c r="M1204">
        <v>25626100000</v>
      </c>
      <c r="N1204">
        <v>-12.747775000000001</v>
      </c>
    </row>
    <row r="1205" spans="13:14" x14ac:dyDescent="0.25">
      <c r="M1205">
        <v>25751040000</v>
      </c>
      <c r="N1205">
        <v>-12.642106</v>
      </c>
    </row>
    <row r="1206" spans="13:14" x14ac:dyDescent="0.25">
      <c r="M1206">
        <v>25875980000</v>
      </c>
      <c r="N1206">
        <v>-12.963304000000001</v>
      </c>
    </row>
    <row r="1207" spans="13:14" x14ac:dyDescent="0.25">
      <c r="M1207">
        <v>26000920000</v>
      </c>
      <c r="N1207">
        <v>-12.707862</v>
      </c>
    </row>
    <row r="1208" spans="13:14" x14ac:dyDescent="0.25">
      <c r="M1208">
        <v>26125860000</v>
      </c>
      <c r="N1208">
        <v>-12.641795999999999</v>
      </c>
    </row>
    <row r="1209" spans="13:14" x14ac:dyDescent="0.25">
      <c r="M1209">
        <v>26250800000</v>
      </c>
      <c r="N1209">
        <v>-12.579439000000001</v>
      </c>
    </row>
    <row r="1210" spans="13:14" x14ac:dyDescent="0.25">
      <c r="M1210">
        <v>26375740000</v>
      </c>
      <c r="N1210">
        <v>-12.529658</v>
      </c>
    </row>
    <row r="1211" spans="13:14" x14ac:dyDescent="0.25">
      <c r="M1211">
        <v>26500680000</v>
      </c>
      <c r="N1211">
        <v>-12.688434000000001</v>
      </c>
    </row>
    <row r="1212" spans="13:14" x14ac:dyDescent="0.25">
      <c r="M1212">
        <v>26625620000</v>
      </c>
      <c r="N1212">
        <v>-12.691837</v>
      </c>
    </row>
    <row r="1213" spans="13:14" x14ac:dyDescent="0.25">
      <c r="M1213">
        <v>26750560000</v>
      </c>
      <c r="N1213">
        <v>-12.591391</v>
      </c>
    </row>
    <row r="1214" spans="13:14" x14ac:dyDescent="0.25">
      <c r="M1214">
        <v>26875500000</v>
      </c>
      <c r="N1214">
        <v>-12.481802</v>
      </c>
    </row>
    <row r="1215" spans="13:14" x14ac:dyDescent="0.25">
      <c r="M1215">
        <v>27000440000</v>
      </c>
      <c r="N1215">
        <v>-12.412146999999999</v>
      </c>
    </row>
    <row r="1216" spans="13:14" x14ac:dyDescent="0.25">
      <c r="M1216">
        <v>27125380000</v>
      </c>
      <c r="N1216">
        <v>-12.580216</v>
      </c>
    </row>
    <row r="1217" spans="13:14" x14ac:dyDescent="0.25">
      <c r="M1217">
        <v>27250320000</v>
      </c>
      <c r="N1217">
        <v>-12.418768999999999</v>
      </c>
    </row>
    <row r="1218" spans="13:14" x14ac:dyDescent="0.25">
      <c r="M1218">
        <v>27375260000</v>
      </c>
      <c r="N1218">
        <v>-12.466343999999999</v>
      </c>
    </row>
    <row r="1219" spans="13:14" x14ac:dyDescent="0.25">
      <c r="M1219">
        <v>27500200000</v>
      </c>
      <c r="N1219">
        <v>-12.375260000000001</v>
      </c>
    </row>
    <row r="1220" spans="13:14" x14ac:dyDescent="0.25">
      <c r="M1220">
        <v>27625140000</v>
      </c>
      <c r="N1220">
        <v>-12.339864</v>
      </c>
    </row>
    <row r="1221" spans="13:14" x14ac:dyDescent="0.25">
      <c r="M1221">
        <v>27750080000</v>
      </c>
      <c r="N1221">
        <v>-12.228609000000001</v>
      </c>
    </row>
    <row r="1222" spans="13:14" x14ac:dyDescent="0.25">
      <c r="M1222">
        <v>27875020000</v>
      </c>
      <c r="N1222">
        <v>-12.314588000000001</v>
      </c>
    </row>
    <row r="1223" spans="13:14" x14ac:dyDescent="0.25">
      <c r="M1223">
        <v>27999960000</v>
      </c>
      <c r="N1223">
        <v>-12.346385</v>
      </c>
    </row>
    <row r="1224" spans="13:14" x14ac:dyDescent="0.25">
      <c r="M1224">
        <v>28124900000</v>
      </c>
      <c r="N1224">
        <v>-12.179873000000001</v>
      </c>
    </row>
    <row r="1225" spans="13:14" x14ac:dyDescent="0.25">
      <c r="M1225">
        <v>28249840000</v>
      </c>
      <c r="N1225">
        <v>-12.248046</v>
      </c>
    </row>
    <row r="1226" spans="13:14" x14ac:dyDescent="0.25">
      <c r="M1226">
        <v>28374780000</v>
      </c>
      <c r="N1226">
        <v>-12.422464</v>
      </c>
    </row>
    <row r="1227" spans="13:14" x14ac:dyDescent="0.25">
      <c r="M1227">
        <v>28499720000</v>
      </c>
      <c r="N1227">
        <v>-12.477755999999999</v>
      </c>
    </row>
    <row r="1228" spans="13:14" x14ac:dyDescent="0.25">
      <c r="M1228">
        <v>28624660000</v>
      </c>
      <c r="N1228">
        <v>-12.566549</v>
      </c>
    </row>
    <row r="1229" spans="13:14" x14ac:dyDescent="0.25">
      <c r="M1229">
        <v>28749600000</v>
      </c>
      <c r="N1229">
        <v>-12.572865999999999</v>
      </c>
    </row>
    <row r="1230" spans="13:14" x14ac:dyDescent="0.25">
      <c r="M1230">
        <v>28874540000</v>
      </c>
      <c r="N1230">
        <v>-12.817384000000001</v>
      </c>
    </row>
    <row r="1231" spans="13:14" x14ac:dyDescent="0.25">
      <c r="M1231">
        <v>28999480000</v>
      </c>
      <c r="N1231">
        <v>-12.804034</v>
      </c>
    </row>
    <row r="1232" spans="13:14" x14ac:dyDescent="0.25">
      <c r="M1232">
        <v>29124420000</v>
      </c>
      <c r="N1232">
        <v>-13.062147</v>
      </c>
    </row>
    <row r="1233" spans="13:14" x14ac:dyDescent="0.25">
      <c r="M1233">
        <v>29249360000</v>
      </c>
      <c r="N1233">
        <v>-13.366731</v>
      </c>
    </row>
    <row r="1234" spans="13:14" x14ac:dyDescent="0.25">
      <c r="M1234">
        <v>29374300000</v>
      </c>
      <c r="N1234">
        <v>-13.191127</v>
      </c>
    </row>
    <row r="1235" spans="13:14" x14ac:dyDescent="0.25">
      <c r="M1235">
        <v>29499240000</v>
      </c>
      <c r="N1235">
        <v>-13.481538</v>
      </c>
    </row>
    <row r="1236" spans="13:14" x14ac:dyDescent="0.25">
      <c r="M1236">
        <v>29624180000</v>
      </c>
      <c r="N1236">
        <v>-13.698283999999999</v>
      </c>
    </row>
    <row r="1237" spans="13:14" x14ac:dyDescent="0.25">
      <c r="M1237">
        <v>29749120000</v>
      </c>
      <c r="N1237">
        <v>-13.946498</v>
      </c>
    </row>
    <row r="1238" spans="13:14" x14ac:dyDescent="0.25">
      <c r="M1238">
        <v>29874060000</v>
      </c>
      <c r="N1238">
        <v>-13.944139</v>
      </c>
    </row>
    <row r="1239" spans="13:14" x14ac:dyDescent="0.25">
      <c r="M1239">
        <v>29999000000</v>
      </c>
      <c r="N1239">
        <v>-13.968982</v>
      </c>
    </row>
    <row r="1240" spans="13:14" x14ac:dyDescent="0.25">
      <c r="M1240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34"/>
  <sheetViews>
    <sheetView workbookViewId="0">
      <selection activeCell="Q2" sqref="Q2:U2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101</v>
      </c>
      <c r="E1" s="5" t="s">
        <v>1</v>
      </c>
      <c r="I1" s="31" t="s">
        <v>16</v>
      </c>
      <c r="M1" t="s">
        <v>101</v>
      </c>
      <c r="P1" s="5" t="s">
        <v>1</v>
      </c>
      <c r="T1" s="31" t="s">
        <v>17</v>
      </c>
    </row>
    <row r="2" spans="1:23" x14ac:dyDescent="0.25">
      <c r="A2" s="39" t="s">
        <v>111</v>
      </c>
      <c r="B2" t="s">
        <v>102</v>
      </c>
      <c r="C2" t="s">
        <v>257</v>
      </c>
      <c r="F2" s="72" t="s">
        <v>313</v>
      </c>
      <c r="G2" s="72" t="s">
        <v>314</v>
      </c>
      <c r="H2" s="72" t="s">
        <v>250</v>
      </c>
      <c r="I2" s="72" t="s">
        <v>315</v>
      </c>
      <c r="J2" s="72" t="s">
        <v>316</v>
      </c>
      <c r="K2" s="72" t="s">
        <v>223</v>
      </c>
      <c r="L2" s="39" t="s">
        <v>112</v>
      </c>
      <c r="M2" t="s">
        <v>102</v>
      </c>
      <c r="N2" t="s">
        <v>257</v>
      </c>
      <c r="Q2" s="72" t="s">
        <v>313</v>
      </c>
      <c r="R2" s="72" t="s">
        <v>314</v>
      </c>
      <c r="S2" s="72" t="s">
        <v>250</v>
      </c>
      <c r="T2" s="72" t="s">
        <v>315</v>
      </c>
      <c r="U2" s="72" t="s">
        <v>316</v>
      </c>
      <c r="V2" s="72" t="s">
        <v>223</v>
      </c>
    </row>
    <row r="3" spans="1:23" x14ac:dyDescent="0.25">
      <c r="B3" t="s">
        <v>256</v>
      </c>
      <c r="F3" s="44" t="str">
        <f>C8</f>
        <v>CL +17 dBm LO Log Mag(dB)</v>
      </c>
      <c r="G3" s="44" t="str">
        <f>C214</f>
        <v>CL +15 dBm LO Log Mag(dB)</v>
      </c>
      <c r="H3" s="44" t="str">
        <f>C420</f>
        <v>CL +13 dBm LO Log Mag(dB)</v>
      </c>
      <c r="I3" s="44" t="str">
        <f>C626</f>
        <v>CL +11 dBm LO Log Mag(dB)</v>
      </c>
      <c r="J3" s="44" t="str">
        <f>C832</f>
        <v>CL +9 dBm LO Log Mag(dB)</v>
      </c>
      <c r="K3" s="44">
        <f>C1038</f>
        <v>0</v>
      </c>
      <c r="M3" t="s">
        <v>256</v>
      </c>
      <c r="Q3" s="44" t="str">
        <f>N8</f>
        <v>CL +17 dBm LO Log Mag(dB)</v>
      </c>
      <c r="R3" s="44" t="str">
        <f>N214</f>
        <v>CL +15 dBm LO Log Mag(dB)</v>
      </c>
      <c r="S3" s="44" t="str">
        <f>N420</f>
        <v>CL +13 dBm LO Log Mag(dB)</v>
      </c>
      <c r="T3" s="44" t="str">
        <f>N626</f>
        <v>CL +11 dBm LO Log Mag(dB)</v>
      </c>
      <c r="U3" s="44" t="str">
        <f>N832</f>
        <v>CL +9 dBm LO Log Mag(dB)</v>
      </c>
      <c r="V3" s="44">
        <f>N1038</f>
        <v>0</v>
      </c>
    </row>
    <row r="4" spans="1:23" x14ac:dyDescent="0.25">
      <c r="B4" t="s">
        <v>267</v>
      </c>
      <c r="C4" t="s">
        <v>268</v>
      </c>
      <c r="H4" s="6"/>
      <c r="J4" s="6"/>
      <c r="M4" t="s">
        <v>267</v>
      </c>
      <c r="N4" t="s">
        <v>268</v>
      </c>
      <c r="S4" s="6"/>
      <c r="U4" s="6"/>
    </row>
    <row r="5" spans="1:23" x14ac:dyDescent="0.25">
      <c r="B5" t="s">
        <v>103</v>
      </c>
      <c r="D5" s="20"/>
      <c r="E5" s="6">
        <f t="shared" ref="E5:E68" si="0">B9/1000000000</f>
        <v>5.0110000000000001</v>
      </c>
      <c r="F5" s="6">
        <f t="shared" ref="F5:F68" si="1">C9</f>
        <v>-11.387695000000001</v>
      </c>
      <c r="G5" s="44">
        <f t="shared" ref="G5:G68" si="2">C215</f>
        <v>-11.433149</v>
      </c>
      <c r="H5" s="44">
        <f t="shared" ref="H5:H68" si="3">C421</f>
        <v>-11.579905999999999</v>
      </c>
      <c r="I5" s="44">
        <f t="shared" ref="I5:I68" si="4">C627</f>
        <v>-11.875864</v>
      </c>
      <c r="J5" s="44">
        <f t="shared" ref="J5:J68" si="5">C833</f>
        <v>-12.448661</v>
      </c>
      <c r="K5" s="44">
        <f t="shared" ref="K5:K68" si="6">C1039</f>
        <v>0</v>
      </c>
      <c r="M5" t="s">
        <v>103</v>
      </c>
      <c r="O5" s="20"/>
      <c r="P5" s="6">
        <f>M9/1000000000</f>
        <v>5.0110000000000001</v>
      </c>
      <c r="Q5" s="6">
        <f>N9</f>
        <v>-12.381701</v>
      </c>
      <c r="R5" s="44">
        <f>N215</f>
        <v>-12.431471999999999</v>
      </c>
      <c r="S5" s="44">
        <f>N421</f>
        <v>-12.530144999999999</v>
      </c>
      <c r="T5" s="44">
        <f>N627</f>
        <v>-12.708000999999999</v>
      </c>
      <c r="U5" s="44">
        <f>N833</f>
        <v>-13.042876</v>
      </c>
      <c r="V5" s="44">
        <f>N1039</f>
        <v>0</v>
      </c>
      <c r="W5" s="20"/>
    </row>
    <row r="6" spans="1:23" x14ac:dyDescent="0.25">
      <c r="D6" s="20"/>
      <c r="E6" s="6">
        <f t="shared" si="0"/>
        <v>5.0609349999999997</v>
      </c>
      <c r="F6" s="6">
        <f t="shared" si="1"/>
        <v>-11.342762</v>
      </c>
      <c r="G6" s="44">
        <f t="shared" si="2"/>
        <v>-11.389177</v>
      </c>
      <c r="H6" s="44">
        <f t="shared" si="3"/>
        <v>-11.539989</v>
      </c>
      <c r="I6" s="44">
        <f t="shared" si="4"/>
        <v>-11.845076000000001</v>
      </c>
      <c r="J6" s="44">
        <f t="shared" si="5"/>
        <v>-12.436401</v>
      </c>
      <c r="K6" s="44">
        <f t="shared" si="6"/>
        <v>0</v>
      </c>
      <c r="O6" s="20"/>
      <c r="P6" s="6">
        <f t="shared" ref="P6:P69" si="7">M10/1000000000</f>
        <v>5.0609349999999997</v>
      </c>
      <c r="Q6" s="6">
        <f t="shared" ref="Q6:Q69" si="8">N10</f>
        <v>-12.333591</v>
      </c>
      <c r="R6" s="44">
        <f t="shared" ref="R6:R69" si="9">N216</f>
        <v>-12.381615999999999</v>
      </c>
      <c r="S6" s="44">
        <f t="shared" ref="S6:S69" si="10">N422</f>
        <v>-12.480351000000001</v>
      </c>
      <c r="T6" s="44">
        <f t="shared" ref="T6:T69" si="11">N628</f>
        <v>-12.661625000000001</v>
      </c>
      <c r="U6" s="44">
        <f t="shared" ref="U6:U69" si="12">N834</f>
        <v>-13.008509</v>
      </c>
      <c r="V6" s="44">
        <f t="shared" ref="V6:V69" si="13">N1040</f>
        <v>0</v>
      </c>
      <c r="W6" s="20"/>
    </row>
    <row r="7" spans="1:23" x14ac:dyDescent="0.25">
      <c r="B7" t="s">
        <v>104</v>
      </c>
      <c r="D7" s="20"/>
      <c r="E7" s="6">
        <f t="shared" si="0"/>
        <v>5.1108700000000002</v>
      </c>
      <c r="F7" s="6">
        <f t="shared" si="1"/>
        <v>-11.289770000000001</v>
      </c>
      <c r="G7" s="44">
        <f t="shared" si="2"/>
        <v>-11.332131</v>
      </c>
      <c r="H7" s="44">
        <f t="shared" si="3"/>
        <v>-11.481609000000001</v>
      </c>
      <c r="I7" s="44">
        <f t="shared" si="4"/>
        <v>-11.789885999999999</v>
      </c>
      <c r="J7" s="44">
        <f t="shared" si="5"/>
        <v>-12.391436000000001</v>
      </c>
      <c r="K7" s="44">
        <f t="shared" si="6"/>
        <v>0</v>
      </c>
      <c r="M7" t="s">
        <v>104</v>
      </c>
      <c r="O7" s="20"/>
      <c r="P7" s="6">
        <f t="shared" si="7"/>
        <v>5.1108700000000002</v>
      </c>
      <c r="Q7" s="6">
        <f t="shared" si="8"/>
        <v>-12.272862999999999</v>
      </c>
      <c r="R7" s="44">
        <f t="shared" si="9"/>
        <v>-12.316897000000001</v>
      </c>
      <c r="S7" s="44">
        <f t="shared" si="10"/>
        <v>-12.414619999999999</v>
      </c>
      <c r="T7" s="44">
        <f t="shared" si="11"/>
        <v>-12.597094</v>
      </c>
      <c r="U7" s="44">
        <f t="shared" si="12"/>
        <v>-12.951283999999999</v>
      </c>
      <c r="V7" s="44">
        <f t="shared" si="13"/>
        <v>0</v>
      </c>
      <c r="W7" s="20"/>
    </row>
    <row r="8" spans="1:23" x14ac:dyDescent="0.25">
      <c r="B8" t="s">
        <v>23</v>
      </c>
      <c r="C8" t="s">
        <v>282</v>
      </c>
      <c r="D8" s="20"/>
      <c r="E8" s="6">
        <f t="shared" si="0"/>
        <v>5.1608049999999999</v>
      </c>
      <c r="F8" s="6">
        <f t="shared" si="1"/>
        <v>-11.235847</v>
      </c>
      <c r="G8" s="44">
        <f t="shared" si="2"/>
        <v>-11.273972000000001</v>
      </c>
      <c r="H8" s="44">
        <f t="shared" si="3"/>
        <v>-11.421421</v>
      </c>
      <c r="I8" s="44">
        <f t="shared" si="4"/>
        <v>-11.730976</v>
      </c>
      <c r="J8" s="44">
        <f t="shared" si="5"/>
        <v>-12.337172000000001</v>
      </c>
      <c r="K8" s="44">
        <f t="shared" si="6"/>
        <v>0</v>
      </c>
      <c r="M8" t="s">
        <v>23</v>
      </c>
      <c r="N8" t="s">
        <v>282</v>
      </c>
      <c r="O8" s="20"/>
      <c r="P8" s="6">
        <f t="shared" si="7"/>
        <v>5.1608049999999999</v>
      </c>
      <c r="Q8" s="6">
        <f t="shared" si="8"/>
        <v>-12.197929</v>
      </c>
      <c r="R8" s="44">
        <f t="shared" si="9"/>
        <v>-12.237583000000001</v>
      </c>
      <c r="S8" s="44">
        <f t="shared" si="10"/>
        <v>-12.333295</v>
      </c>
      <c r="T8" s="44">
        <f t="shared" si="11"/>
        <v>-12.51614</v>
      </c>
      <c r="U8" s="44">
        <f t="shared" si="12"/>
        <v>-12.874172</v>
      </c>
      <c r="V8" s="44">
        <f t="shared" si="13"/>
        <v>0</v>
      </c>
      <c r="W8" s="20"/>
    </row>
    <row r="9" spans="1:23" x14ac:dyDescent="0.25">
      <c r="B9">
        <v>5011000000</v>
      </c>
      <c r="C9">
        <v>-11.387695000000001</v>
      </c>
      <c r="D9" s="20"/>
      <c r="E9" s="6">
        <f t="shared" si="0"/>
        <v>5.2107400000000004</v>
      </c>
      <c r="F9" s="6">
        <f t="shared" si="1"/>
        <v>-11.156079999999999</v>
      </c>
      <c r="G9" s="44">
        <f t="shared" si="2"/>
        <v>-11.184409</v>
      </c>
      <c r="H9" s="44">
        <f t="shared" si="3"/>
        <v>-11.324996000000001</v>
      </c>
      <c r="I9" s="44">
        <f t="shared" si="4"/>
        <v>-11.630354000000001</v>
      </c>
      <c r="J9" s="44">
        <f t="shared" si="5"/>
        <v>-12.233941</v>
      </c>
      <c r="K9" s="44">
        <f t="shared" si="6"/>
        <v>0</v>
      </c>
      <c r="M9">
        <v>5011000000</v>
      </c>
      <c r="N9">
        <v>-12.381701</v>
      </c>
      <c r="O9" s="20"/>
      <c r="P9" s="6">
        <f t="shared" si="7"/>
        <v>5.2107400000000004</v>
      </c>
      <c r="Q9" s="6">
        <f t="shared" si="8"/>
        <v>-12.117554999999999</v>
      </c>
      <c r="R9" s="44">
        <f t="shared" si="9"/>
        <v>-12.149625</v>
      </c>
      <c r="S9" s="44">
        <f t="shared" si="10"/>
        <v>-12.239437000000001</v>
      </c>
      <c r="T9" s="44">
        <f t="shared" si="11"/>
        <v>-12.418734000000001</v>
      </c>
      <c r="U9" s="44">
        <f t="shared" si="12"/>
        <v>-12.774407999999999</v>
      </c>
      <c r="V9" s="44">
        <f t="shared" si="13"/>
        <v>0</v>
      </c>
      <c r="W9" s="20"/>
    </row>
    <row r="10" spans="1:23" x14ac:dyDescent="0.25">
      <c r="B10">
        <v>5060935000</v>
      </c>
      <c r="C10">
        <v>-11.342762</v>
      </c>
      <c r="D10" s="20"/>
      <c r="E10" s="6">
        <f t="shared" si="0"/>
        <v>5.260675</v>
      </c>
      <c r="F10" s="6">
        <f t="shared" si="1"/>
        <v>-11.094961</v>
      </c>
      <c r="G10" s="44">
        <f t="shared" si="2"/>
        <v>-11.120156</v>
      </c>
      <c r="H10" s="44">
        <f t="shared" si="3"/>
        <v>-11.25844</v>
      </c>
      <c r="I10" s="44">
        <f t="shared" si="4"/>
        <v>-11.562144</v>
      </c>
      <c r="J10" s="44">
        <f t="shared" si="5"/>
        <v>-12.162083000000001</v>
      </c>
      <c r="K10" s="44">
        <f t="shared" si="6"/>
        <v>0</v>
      </c>
      <c r="M10">
        <v>5060935000</v>
      </c>
      <c r="N10">
        <v>-12.333591</v>
      </c>
      <c r="O10" s="20"/>
      <c r="P10" s="6">
        <f t="shared" si="7"/>
        <v>5.260675</v>
      </c>
      <c r="Q10" s="6">
        <f t="shared" si="8"/>
        <v>-12.045564000000001</v>
      </c>
      <c r="R10" s="44">
        <f t="shared" si="9"/>
        <v>-12.072787999999999</v>
      </c>
      <c r="S10" s="44">
        <f t="shared" si="10"/>
        <v>-12.159331999999999</v>
      </c>
      <c r="T10" s="44">
        <f t="shared" si="11"/>
        <v>-12.336444999999999</v>
      </c>
      <c r="U10" s="44">
        <f t="shared" si="12"/>
        <v>-12.689306</v>
      </c>
      <c r="V10" s="44">
        <f t="shared" si="13"/>
        <v>0</v>
      </c>
      <c r="W10" s="20"/>
    </row>
    <row r="11" spans="1:23" x14ac:dyDescent="0.25">
      <c r="B11">
        <v>5110870000</v>
      </c>
      <c r="C11">
        <v>-11.289770000000001</v>
      </c>
      <c r="D11" s="20"/>
      <c r="E11" s="6">
        <f t="shared" si="0"/>
        <v>5.3106099999999996</v>
      </c>
      <c r="F11" s="6">
        <f t="shared" si="1"/>
        <v>-11.031389000000001</v>
      </c>
      <c r="G11" s="44">
        <f t="shared" si="2"/>
        <v>-11.049961</v>
      </c>
      <c r="H11" s="44">
        <f t="shared" si="3"/>
        <v>-11.183487</v>
      </c>
      <c r="I11" s="44">
        <f t="shared" si="4"/>
        <v>-11.484355000000001</v>
      </c>
      <c r="J11" s="44">
        <f t="shared" si="5"/>
        <v>-12.081595999999999</v>
      </c>
      <c r="K11" s="44">
        <f t="shared" si="6"/>
        <v>0</v>
      </c>
      <c r="M11">
        <v>5110870000</v>
      </c>
      <c r="N11">
        <v>-12.272862999999999</v>
      </c>
      <c r="O11" s="20"/>
      <c r="P11" s="6">
        <f t="shared" si="7"/>
        <v>5.3106099999999996</v>
      </c>
      <c r="Q11" s="6">
        <f t="shared" si="8"/>
        <v>-11.971247</v>
      </c>
      <c r="R11" s="44">
        <f t="shared" si="9"/>
        <v>-11.993156000000001</v>
      </c>
      <c r="S11" s="44">
        <f t="shared" si="10"/>
        <v>-12.077152999999999</v>
      </c>
      <c r="T11" s="44">
        <f t="shared" si="11"/>
        <v>-12.254236000000001</v>
      </c>
      <c r="U11" s="44">
        <f t="shared" si="12"/>
        <v>-12.609627</v>
      </c>
      <c r="V11" s="44">
        <f t="shared" si="13"/>
        <v>0</v>
      </c>
      <c r="W11" s="20"/>
    </row>
    <row r="12" spans="1:23" x14ac:dyDescent="0.25">
      <c r="B12">
        <v>5160805000</v>
      </c>
      <c r="C12">
        <v>-11.235847</v>
      </c>
      <c r="D12" s="20"/>
      <c r="E12" s="6">
        <f t="shared" si="0"/>
        <v>5.3605450000000001</v>
      </c>
      <c r="F12" s="6">
        <f t="shared" si="1"/>
        <v>-10.966032999999999</v>
      </c>
      <c r="G12" s="44">
        <f t="shared" si="2"/>
        <v>-10.982224</v>
      </c>
      <c r="H12" s="44">
        <f t="shared" si="3"/>
        <v>-11.114694999999999</v>
      </c>
      <c r="I12" s="44">
        <f t="shared" si="4"/>
        <v>-11.415979</v>
      </c>
      <c r="J12" s="44">
        <f t="shared" si="5"/>
        <v>-12.015250999999999</v>
      </c>
      <c r="K12" s="44">
        <f t="shared" si="6"/>
        <v>0</v>
      </c>
      <c r="M12">
        <v>5160805000</v>
      </c>
      <c r="N12">
        <v>-12.197929</v>
      </c>
      <c r="O12" s="20"/>
      <c r="P12" s="6">
        <f t="shared" si="7"/>
        <v>5.3605450000000001</v>
      </c>
      <c r="Q12" s="6">
        <f t="shared" si="8"/>
        <v>-11.892848000000001</v>
      </c>
      <c r="R12" s="44">
        <f t="shared" si="9"/>
        <v>-11.908004999999999</v>
      </c>
      <c r="S12" s="44">
        <f t="shared" si="10"/>
        <v>-11.988096000000001</v>
      </c>
      <c r="T12" s="44">
        <f t="shared" si="11"/>
        <v>-12.164932</v>
      </c>
      <c r="U12" s="44">
        <f t="shared" si="12"/>
        <v>-12.523948000000001</v>
      </c>
      <c r="V12" s="44">
        <f t="shared" si="13"/>
        <v>0</v>
      </c>
      <c r="W12" s="20"/>
    </row>
    <row r="13" spans="1:23" x14ac:dyDescent="0.25">
      <c r="B13">
        <v>5210740000</v>
      </c>
      <c r="C13">
        <v>-11.156079999999999</v>
      </c>
      <c r="D13" s="20"/>
      <c r="E13" s="6">
        <f t="shared" si="0"/>
        <v>5.4104799999999997</v>
      </c>
      <c r="F13" s="6">
        <f t="shared" si="1"/>
        <v>-10.892170999999999</v>
      </c>
      <c r="G13" s="44">
        <f t="shared" si="2"/>
        <v>-10.902164000000001</v>
      </c>
      <c r="H13" s="44">
        <f t="shared" si="3"/>
        <v>-11.029944</v>
      </c>
      <c r="I13" s="44">
        <f t="shared" si="4"/>
        <v>-11.328661</v>
      </c>
      <c r="J13" s="44">
        <f t="shared" si="5"/>
        <v>-11.927789000000001</v>
      </c>
      <c r="K13" s="44">
        <f t="shared" si="6"/>
        <v>0</v>
      </c>
      <c r="M13">
        <v>5210740000</v>
      </c>
      <c r="N13">
        <v>-12.117554999999999</v>
      </c>
      <c r="O13" s="20"/>
      <c r="P13" s="6">
        <f t="shared" si="7"/>
        <v>5.4104799999999997</v>
      </c>
      <c r="Q13" s="6">
        <f t="shared" si="8"/>
        <v>-11.818466000000001</v>
      </c>
      <c r="R13" s="44">
        <f t="shared" si="9"/>
        <v>-11.826418</v>
      </c>
      <c r="S13" s="44">
        <f t="shared" si="10"/>
        <v>-11.901842</v>
      </c>
      <c r="T13" s="44">
        <f t="shared" si="11"/>
        <v>-12.076719000000001</v>
      </c>
      <c r="U13" s="44">
        <f t="shared" si="12"/>
        <v>-12.438228000000001</v>
      </c>
      <c r="V13" s="44">
        <f t="shared" si="13"/>
        <v>0</v>
      </c>
      <c r="W13" s="20"/>
    </row>
    <row r="14" spans="1:23" x14ac:dyDescent="0.25">
      <c r="B14">
        <v>5260675000</v>
      </c>
      <c r="C14">
        <v>-11.094961</v>
      </c>
      <c r="D14" s="20"/>
      <c r="E14" s="6">
        <f t="shared" si="0"/>
        <v>5.4604150000000002</v>
      </c>
      <c r="F14" s="6">
        <f t="shared" si="1"/>
        <v>-10.837109</v>
      </c>
      <c r="G14" s="44">
        <f t="shared" si="2"/>
        <v>-10.846107</v>
      </c>
      <c r="H14" s="44">
        <f t="shared" si="3"/>
        <v>-10.971584999999999</v>
      </c>
      <c r="I14" s="44">
        <f t="shared" si="4"/>
        <v>-11.268268000000001</v>
      </c>
      <c r="J14" s="44">
        <f t="shared" si="5"/>
        <v>-11.864646</v>
      </c>
      <c r="K14" s="44">
        <f t="shared" si="6"/>
        <v>0</v>
      </c>
      <c r="M14">
        <v>5260675000</v>
      </c>
      <c r="N14">
        <v>-12.045564000000001</v>
      </c>
      <c r="O14" s="20"/>
      <c r="P14" s="6">
        <f t="shared" si="7"/>
        <v>5.4604150000000002</v>
      </c>
      <c r="Q14" s="6">
        <f t="shared" si="8"/>
        <v>-11.751833</v>
      </c>
      <c r="R14" s="44">
        <f t="shared" si="9"/>
        <v>-11.754057</v>
      </c>
      <c r="S14" s="44">
        <f t="shared" si="10"/>
        <v>-11.826217</v>
      </c>
      <c r="T14" s="44">
        <f t="shared" si="11"/>
        <v>-11.999739999999999</v>
      </c>
      <c r="U14" s="44">
        <f t="shared" si="12"/>
        <v>-12.361869</v>
      </c>
      <c r="V14" s="44">
        <f t="shared" si="13"/>
        <v>0</v>
      </c>
      <c r="W14" s="20"/>
    </row>
    <row r="15" spans="1:23" x14ac:dyDescent="0.25">
      <c r="B15">
        <v>5310610000</v>
      </c>
      <c r="C15">
        <v>-11.031389000000001</v>
      </c>
      <c r="D15" s="20"/>
      <c r="E15" s="6">
        <f t="shared" si="0"/>
        <v>5.5103499999999999</v>
      </c>
      <c r="F15" s="6">
        <f t="shared" si="1"/>
        <v>-10.76807</v>
      </c>
      <c r="G15" s="44">
        <f t="shared" si="2"/>
        <v>-10.769693</v>
      </c>
      <c r="H15" s="44">
        <f t="shared" si="3"/>
        <v>-10.888434999999999</v>
      </c>
      <c r="I15" s="44">
        <f t="shared" si="4"/>
        <v>-11.179138</v>
      </c>
      <c r="J15" s="44">
        <f t="shared" si="5"/>
        <v>-11.768281</v>
      </c>
      <c r="K15" s="44">
        <f t="shared" si="6"/>
        <v>0</v>
      </c>
      <c r="M15">
        <v>5310610000</v>
      </c>
      <c r="N15">
        <v>-11.971247</v>
      </c>
      <c r="O15" s="20"/>
      <c r="P15" s="6">
        <f t="shared" si="7"/>
        <v>5.5103499999999999</v>
      </c>
      <c r="Q15" s="6">
        <f t="shared" si="8"/>
        <v>-11.672924</v>
      </c>
      <c r="R15" s="44">
        <f t="shared" si="9"/>
        <v>-11.667274000000001</v>
      </c>
      <c r="S15" s="44">
        <f t="shared" si="10"/>
        <v>-11.734551</v>
      </c>
      <c r="T15" s="44">
        <f t="shared" si="11"/>
        <v>-11.906063</v>
      </c>
      <c r="U15" s="44">
        <f t="shared" si="12"/>
        <v>-12.267493999999999</v>
      </c>
      <c r="V15" s="44">
        <f t="shared" si="13"/>
        <v>0</v>
      </c>
      <c r="W15" s="20"/>
    </row>
    <row r="16" spans="1:23" x14ac:dyDescent="0.25">
      <c r="B16">
        <v>5360545000</v>
      </c>
      <c r="C16">
        <v>-10.966032999999999</v>
      </c>
      <c r="D16" s="20"/>
      <c r="E16" s="6">
        <f t="shared" si="0"/>
        <v>5.5602850000000004</v>
      </c>
      <c r="F16" s="6">
        <f t="shared" si="1"/>
        <v>-10.714791999999999</v>
      </c>
      <c r="G16" s="44">
        <f t="shared" si="2"/>
        <v>-10.712236000000001</v>
      </c>
      <c r="H16" s="44">
        <f t="shared" si="3"/>
        <v>-10.825081000000001</v>
      </c>
      <c r="I16" s="44">
        <f t="shared" si="4"/>
        <v>-11.109768000000001</v>
      </c>
      <c r="J16" s="44">
        <f t="shared" si="5"/>
        <v>-11.690704</v>
      </c>
      <c r="K16" s="44">
        <f t="shared" si="6"/>
        <v>0</v>
      </c>
      <c r="M16">
        <v>5360545000</v>
      </c>
      <c r="N16">
        <v>-11.892848000000001</v>
      </c>
      <c r="O16" s="20"/>
      <c r="P16" s="6">
        <f t="shared" si="7"/>
        <v>5.5602850000000004</v>
      </c>
      <c r="Q16" s="6">
        <f t="shared" si="8"/>
        <v>-11.599100999999999</v>
      </c>
      <c r="R16" s="44">
        <f t="shared" si="9"/>
        <v>-11.585115</v>
      </c>
      <c r="S16" s="44">
        <f t="shared" si="10"/>
        <v>-11.647402</v>
      </c>
      <c r="T16" s="44">
        <f t="shared" si="11"/>
        <v>-11.817129</v>
      </c>
      <c r="U16" s="44">
        <f t="shared" si="12"/>
        <v>-12.177778</v>
      </c>
      <c r="V16" s="44">
        <f t="shared" si="13"/>
        <v>0</v>
      </c>
      <c r="W16" s="20"/>
    </row>
    <row r="17" spans="2:23" x14ac:dyDescent="0.25">
      <c r="B17">
        <v>5410480000</v>
      </c>
      <c r="C17">
        <v>-10.892170999999999</v>
      </c>
      <c r="D17" s="20"/>
      <c r="E17" s="6">
        <f t="shared" si="0"/>
        <v>5.61022</v>
      </c>
      <c r="F17" s="6">
        <f t="shared" si="1"/>
        <v>-10.660425999999999</v>
      </c>
      <c r="G17" s="44">
        <f t="shared" si="2"/>
        <v>-10.654691</v>
      </c>
      <c r="H17" s="44">
        <f t="shared" si="3"/>
        <v>-10.762919999999999</v>
      </c>
      <c r="I17" s="44">
        <f t="shared" si="4"/>
        <v>-11.042253000000001</v>
      </c>
      <c r="J17" s="44">
        <f t="shared" si="5"/>
        <v>-11.614855</v>
      </c>
      <c r="K17" s="44">
        <f t="shared" si="6"/>
        <v>0</v>
      </c>
      <c r="M17">
        <v>5410480000</v>
      </c>
      <c r="N17">
        <v>-11.818466000000001</v>
      </c>
      <c r="O17" s="20"/>
      <c r="P17" s="6">
        <f t="shared" si="7"/>
        <v>5.61022</v>
      </c>
      <c r="Q17" s="6">
        <f t="shared" si="8"/>
        <v>-11.535173</v>
      </c>
      <c r="R17" s="44">
        <f t="shared" si="9"/>
        <v>-11.516472</v>
      </c>
      <c r="S17" s="44">
        <f t="shared" si="10"/>
        <v>-11.576135000000001</v>
      </c>
      <c r="T17" s="44">
        <f t="shared" si="11"/>
        <v>-11.744681</v>
      </c>
      <c r="U17" s="44">
        <f t="shared" si="12"/>
        <v>-12.104630999999999</v>
      </c>
      <c r="V17" s="44">
        <f t="shared" si="13"/>
        <v>0</v>
      </c>
      <c r="W17" s="20"/>
    </row>
    <row r="18" spans="2:23" x14ac:dyDescent="0.25">
      <c r="B18">
        <v>5460415000</v>
      </c>
      <c r="C18">
        <v>-10.837109</v>
      </c>
      <c r="D18" s="20"/>
      <c r="E18" s="6">
        <f t="shared" si="0"/>
        <v>5.6601549999999996</v>
      </c>
      <c r="F18" s="6">
        <f t="shared" si="1"/>
        <v>-10.605373999999999</v>
      </c>
      <c r="G18" s="44">
        <f t="shared" si="2"/>
        <v>-10.598846999999999</v>
      </c>
      <c r="H18" s="44">
        <f t="shared" si="3"/>
        <v>-10.703806999999999</v>
      </c>
      <c r="I18" s="44">
        <f t="shared" si="4"/>
        <v>-10.978531</v>
      </c>
      <c r="J18" s="44">
        <f t="shared" si="5"/>
        <v>-11.542354</v>
      </c>
      <c r="K18" s="44">
        <f t="shared" si="6"/>
        <v>0</v>
      </c>
      <c r="M18">
        <v>5460415000</v>
      </c>
      <c r="N18">
        <v>-11.751833</v>
      </c>
      <c r="O18" s="20"/>
      <c r="P18" s="6">
        <f t="shared" si="7"/>
        <v>5.6601549999999996</v>
      </c>
      <c r="Q18" s="6">
        <f t="shared" si="8"/>
        <v>-11.468211</v>
      </c>
      <c r="R18" s="44">
        <f t="shared" si="9"/>
        <v>-11.442679</v>
      </c>
      <c r="S18" s="44">
        <f t="shared" si="10"/>
        <v>-11.498799</v>
      </c>
      <c r="T18" s="44">
        <f t="shared" si="11"/>
        <v>-11.666226999999999</v>
      </c>
      <c r="U18" s="44">
        <f t="shared" si="12"/>
        <v>-12.0251</v>
      </c>
      <c r="V18" s="44">
        <f t="shared" si="13"/>
        <v>0</v>
      </c>
      <c r="W18" s="20"/>
    </row>
    <row r="19" spans="2:23" x14ac:dyDescent="0.25">
      <c r="B19">
        <v>5510350000</v>
      </c>
      <c r="C19">
        <v>-10.76807</v>
      </c>
      <c r="D19" s="20"/>
      <c r="E19" s="6">
        <f t="shared" si="0"/>
        <v>5.7100900000000001</v>
      </c>
      <c r="F19" s="6">
        <f t="shared" si="1"/>
        <v>-10.546886000000001</v>
      </c>
      <c r="G19" s="44">
        <f t="shared" si="2"/>
        <v>-10.536148000000001</v>
      </c>
      <c r="H19" s="44">
        <f t="shared" si="3"/>
        <v>-10.635007</v>
      </c>
      <c r="I19" s="44">
        <f t="shared" si="4"/>
        <v>-10.901827000000001</v>
      </c>
      <c r="J19" s="44">
        <f t="shared" si="5"/>
        <v>-11.452738999999999</v>
      </c>
      <c r="K19" s="44">
        <f t="shared" si="6"/>
        <v>0</v>
      </c>
      <c r="M19">
        <v>5510350000</v>
      </c>
      <c r="N19">
        <v>-11.672924</v>
      </c>
      <c r="O19" s="20"/>
      <c r="P19" s="6">
        <f t="shared" si="7"/>
        <v>5.7100900000000001</v>
      </c>
      <c r="Q19" s="6">
        <f t="shared" si="8"/>
        <v>-11.401422999999999</v>
      </c>
      <c r="R19" s="44">
        <f t="shared" si="9"/>
        <v>-11.370824000000001</v>
      </c>
      <c r="S19" s="44">
        <f t="shared" si="10"/>
        <v>-11.424208999999999</v>
      </c>
      <c r="T19" s="44">
        <f t="shared" si="11"/>
        <v>-11.590062</v>
      </c>
      <c r="U19" s="44">
        <f t="shared" si="12"/>
        <v>-11.946804999999999</v>
      </c>
      <c r="V19" s="44">
        <f t="shared" si="13"/>
        <v>0</v>
      </c>
      <c r="W19" s="20"/>
    </row>
    <row r="20" spans="2:23" x14ac:dyDescent="0.25">
      <c r="B20">
        <v>5560285000</v>
      </c>
      <c r="C20">
        <v>-10.714791999999999</v>
      </c>
      <c r="D20" s="20"/>
      <c r="E20" s="6">
        <f t="shared" si="0"/>
        <v>5.7600249999999997</v>
      </c>
      <c r="F20" s="6">
        <f t="shared" si="1"/>
        <v>-10.493078000000001</v>
      </c>
      <c r="G20" s="44">
        <f t="shared" si="2"/>
        <v>-10.480954000000001</v>
      </c>
      <c r="H20" s="44">
        <f t="shared" si="3"/>
        <v>-10.574820000000001</v>
      </c>
      <c r="I20" s="44">
        <f t="shared" si="4"/>
        <v>-10.834659</v>
      </c>
      <c r="J20" s="44">
        <f t="shared" si="5"/>
        <v>-11.3729</v>
      </c>
      <c r="K20" s="44">
        <f t="shared" si="6"/>
        <v>0</v>
      </c>
      <c r="M20">
        <v>5560285000</v>
      </c>
      <c r="N20">
        <v>-11.599100999999999</v>
      </c>
      <c r="O20" s="20"/>
      <c r="P20" s="6">
        <f t="shared" si="7"/>
        <v>5.7600249999999997</v>
      </c>
      <c r="Q20" s="6">
        <f t="shared" si="8"/>
        <v>-11.340479</v>
      </c>
      <c r="R20" s="44">
        <f t="shared" si="9"/>
        <v>-11.304568</v>
      </c>
      <c r="S20" s="44">
        <f t="shared" si="10"/>
        <v>-11.354134</v>
      </c>
      <c r="T20" s="44">
        <f t="shared" si="11"/>
        <v>-11.516636</v>
      </c>
      <c r="U20" s="44">
        <f t="shared" si="12"/>
        <v>-11.867884999999999</v>
      </c>
      <c r="V20" s="44">
        <f t="shared" si="13"/>
        <v>0</v>
      </c>
      <c r="W20" s="20"/>
    </row>
    <row r="21" spans="2:23" x14ac:dyDescent="0.25">
      <c r="B21">
        <v>5610220000</v>
      </c>
      <c r="C21">
        <v>-10.660425999999999</v>
      </c>
      <c r="D21" s="20"/>
      <c r="E21" s="6">
        <f t="shared" si="0"/>
        <v>5.8099600000000002</v>
      </c>
      <c r="F21" s="6">
        <f t="shared" si="1"/>
        <v>-10.429606</v>
      </c>
      <c r="G21" s="44">
        <f t="shared" si="2"/>
        <v>-10.418340000000001</v>
      </c>
      <c r="H21" s="44">
        <f t="shared" si="3"/>
        <v>-10.510422</v>
      </c>
      <c r="I21" s="44">
        <f t="shared" si="4"/>
        <v>-10.763828999999999</v>
      </c>
      <c r="J21" s="44">
        <f t="shared" si="5"/>
        <v>-11.287393</v>
      </c>
      <c r="K21" s="44">
        <f t="shared" si="6"/>
        <v>0</v>
      </c>
      <c r="M21">
        <v>5610220000</v>
      </c>
      <c r="N21">
        <v>-11.535173</v>
      </c>
      <c r="O21" s="20"/>
      <c r="P21" s="6">
        <f t="shared" si="7"/>
        <v>5.8099600000000002</v>
      </c>
      <c r="Q21" s="6">
        <f t="shared" si="8"/>
        <v>-11.284527000000001</v>
      </c>
      <c r="R21" s="44">
        <f t="shared" si="9"/>
        <v>-11.247581</v>
      </c>
      <c r="S21" s="44">
        <f t="shared" si="10"/>
        <v>-11.297071000000001</v>
      </c>
      <c r="T21" s="44">
        <f t="shared" si="11"/>
        <v>-11.458489</v>
      </c>
      <c r="U21" s="44">
        <f t="shared" si="12"/>
        <v>-11.805797</v>
      </c>
      <c r="V21" s="44">
        <f t="shared" si="13"/>
        <v>0</v>
      </c>
      <c r="W21" s="20"/>
    </row>
    <row r="22" spans="2:23" x14ac:dyDescent="0.25">
      <c r="B22">
        <v>5660155000</v>
      </c>
      <c r="C22">
        <v>-10.605373999999999</v>
      </c>
      <c r="D22" s="20"/>
      <c r="E22" s="6">
        <f t="shared" si="0"/>
        <v>5.8598949999999999</v>
      </c>
      <c r="F22" s="6">
        <f t="shared" si="1"/>
        <v>-10.373953999999999</v>
      </c>
      <c r="G22" s="44">
        <f t="shared" si="2"/>
        <v>-10.361427000000001</v>
      </c>
      <c r="H22" s="44">
        <f t="shared" si="3"/>
        <v>-10.450203</v>
      </c>
      <c r="I22" s="44">
        <f t="shared" si="4"/>
        <v>-10.697792</v>
      </c>
      <c r="J22" s="44">
        <f t="shared" si="5"/>
        <v>-11.208318999999999</v>
      </c>
      <c r="K22" s="44">
        <f t="shared" si="6"/>
        <v>0</v>
      </c>
      <c r="M22">
        <v>5660155000</v>
      </c>
      <c r="N22">
        <v>-11.468211</v>
      </c>
      <c r="O22" s="20"/>
      <c r="P22" s="6">
        <f t="shared" si="7"/>
        <v>5.8598949999999999</v>
      </c>
      <c r="Q22" s="6">
        <f t="shared" si="8"/>
        <v>-11.225731</v>
      </c>
      <c r="R22" s="44">
        <f t="shared" si="9"/>
        <v>-11.187243</v>
      </c>
      <c r="S22" s="44">
        <f t="shared" si="10"/>
        <v>-11.236122</v>
      </c>
      <c r="T22" s="44">
        <f t="shared" si="11"/>
        <v>-11.398405</v>
      </c>
      <c r="U22" s="44">
        <f t="shared" si="12"/>
        <v>-11.745511</v>
      </c>
      <c r="V22" s="44">
        <f t="shared" si="13"/>
        <v>0</v>
      </c>
      <c r="W22" s="20"/>
    </row>
    <row r="23" spans="2:23" x14ac:dyDescent="0.25">
      <c r="B23">
        <v>5710090000</v>
      </c>
      <c r="C23">
        <v>-10.546886000000001</v>
      </c>
      <c r="D23" s="20"/>
      <c r="E23" s="6">
        <f t="shared" si="0"/>
        <v>5.9098300000000004</v>
      </c>
      <c r="F23" s="6">
        <f t="shared" si="1"/>
        <v>-10.312601000000001</v>
      </c>
      <c r="G23" s="44">
        <f t="shared" si="2"/>
        <v>-10.302661000000001</v>
      </c>
      <c r="H23" s="44">
        <f t="shared" si="3"/>
        <v>-10.392447000000001</v>
      </c>
      <c r="I23" s="44">
        <f t="shared" si="4"/>
        <v>-10.638976</v>
      </c>
      <c r="J23" s="44">
        <f t="shared" si="5"/>
        <v>-11.144299999999999</v>
      </c>
      <c r="K23" s="44">
        <f t="shared" si="6"/>
        <v>0</v>
      </c>
      <c r="M23">
        <v>5710090000</v>
      </c>
      <c r="N23">
        <v>-11.401422999999999</v>
      </c>
      <c r="O23" s="20"/>
      <c r="P23" s="6">
        <f t="shared" si="7"/>
        <v>5.9098300000000004</v>
      </c>
      <c r="Q23" s="6">
        <f t="shared" si="8"/>
        <v>-11.172413000000001</v>
      </c>
      <c r="R23" s="44">
        <f t="shared" si="9"/>
        <v>-11.136405</v>
      </c>
      <c r="S23" s="44">
        <f t="shared" si="10"/>
        <v>-11.188627</v>
      </c>
      <c r="T23" s="44">
        <f t="shared" si="11"/>
        <v>-11.355775</v>
      </c>
      <c r="U23" s="44">
        <f t="shared" si="12"/>
        <v>-11.710317999999999</v>
      </c>
      <c r="V23" s="44">
        <f t="shared" si="13"/>
        <v>0</v>
      </c>
      <c r="W23" s="20"/>
    </row>
    <row r="24" spans="2:23" x14ac:dyDescent="0.25">
      <c r="B24">
        <v>5760025000</v>
      </c>
      <c r="C24">
        <v>-10.493078000000001</v>
      </c>
      <c r="D24" s="20"/>
      <c r="E24" s="6">
        <f t="shared" si="0"/>
        <v>5.959765</v>
      </c>
      <c r="F24" s="6">
        <f t="shared" si="1"/>
        <v>-10.255179999999999</v>
      </c>
      <c r="G24" s="44">
        <f t="shared" si="2"/>
        <v>-10.249101</v>
      </c>
      <c r="H24" s="44">
        <f t="shared" si="3"/>
        <v>-10.34362</v>
      </c>
      <c r="I24" s="44">
        <f t="shared" si="4"/>
        <v>-10.595027</v>
      </c>
      <c r="J24" s="44">
        <f t="shared" si="5"/>
        <v>-11.106954999999999</v>
      </c>
      <c r="K24" s="44">
        <f t="shared" si="6"/>
        <v>0</v>
      </c>
      <c r="M24">
        <v>5760025000</v>
      </c>
      <c r="N24">
        <v>-11.340479</v>
      </c>
      <c r="O24" s="20"/>
      <c r="P24" s="6">
        <f t="shared" si="7"/>
        <v>5.959765</v>
      </c>
      <c r="Q24" s="6">
        <f t="shared" si="8"/>
        <v>-11.118805999999999</v>
      </c>
      <c r="R24" s="44">
        <f t="shared" si="9"/>
        <v>-11.085758</v>
      </c>
      <c r="S24" s="44">
        <f t="shared" si="10"/>
        <v>-11.142441</v>
      </c>
      <c r="T24" s="44">
        <f t="shared" si="11"/>
        <v>-11.316485</v>
      </c>
      <c r="U24" s="44">
        <f t="shared" si="12"/>
        <v>-11.683176</v>
      </c>
      <c r="V24" s="44">
        <f t="shared" si="13"/>
        <v>0</v>
      </c>
      <c r="W24" s="20"/>
    </row>
    <row r="25" spans="2:23" x14ac:dyDescent="0.25">
      <c r="B25">
        <v>5809960000</v>
      </c>
      <c r="C25">
        <v>-10.429606</v>
      </c>
      <c r="D25" s="20"/>
      <c r="E25" s="6">
        <f t="shared" si="0"/>
        <v>6.0096999999999996</v>
      </c>
      <c r="F25" s="6">
        <f t="shared" si="1"/>
        <v>-10.201663</v>
      </c>
      <c r="G25" s="44">
        <f t="shared" si="2"/>
        <v>-10.199121999999999</v>
      </c>
      <c r="H25" s="44">
        <f t="shared" si="3"/>
        <v>-10.298377</v>
      </c>
      <c r="I25" s="44">
        <f t="shared" si="4"/>
        <v>-10.554888</v>
      </c>
      <c r="J25" s="44">
        <f t="shared" si="5"/>
        <v>-11.075106</v>
      </c>
      <c r="K25" s="44">
        <f t="shared" si="6"/>
        <v>0</v>
      </c>
      <c r="M25">
        <v>5809960000</v>
      </c>
      <c r="N25">
        <v>-11.284527000000001</v>
      </c>
      <c r="O25" s="20"/>
      <c r="P25" s="6">
        <f t="shared" si="7"/>
        <v>6.0096999999999996</v>
      </c>
      <c r="Q25" s="6">
        <f t="shared" si="8"/>
        <v>-11.06944</v>
      </c>
      <c r="R25" s="44">
        <f t="shared" si="9"/>
        <v>-11.038285999999999</v>
      </c>
      <c r="S25" s="44">
        <f t="shared" si="10"/>
        <v>-11.099672</v>
      </c>
      <c r="T25" s="44">
        <f t="shared" si="11"/>
        <v>-11.281371</v>
      </c>
      <c r="U25" s="44">
        <f t="shared" si="12"/>
        <v>-11.663190999999999</v>
      </c>
      <c r="V25" s="44">
        <f t="shared" si="13"/>
        <v>0</v>
      </c>
      <c r="W25" s="20"/>
    </row>
    <row r="26" spans="2:23" x14ac:dyDescent="0.25">
      <c r="B26">
        <v>5859895000</v>
      </c>
      <c r="C26">
        <v>-10.373953999999999</v>
      </c>
      <c r="D26" s="20"/>
      <c r="E26" s="6">
        <f t="shared" si="0"/>
        <v>6.0596350000000001</v>
      </c>
      <c r="F26" s="6">
        <f t="shared" si="1"/>
        <v>-10.148866</v>
      </c>
      <c r="G26" s="44">
        <f t="shared" si="2"/>
        <v>-10.145968999999999</v>
      </c>
      <c r="H26" s="44">
        <f t="shared" si="3"/>
        <v>-10.245563000000001</v>
      </c>
      <c r="I26" s="44">
        <f t="shared" si="4"/>
        <v>-10.504263999999999</v>
      </c>
      <c r="J26" s="44">
        <f t="shared" si="5"/>
        <v>-11.029249</v>
      </c>
      <c r="K26" s="44">
        <f t="shared" si="6"/>
        <v>0</v>
      </c>
      <c r="M26">
        <v>5859895000</v>
      </c>
      <c r="N26">
        <v>-11.225731</v>
      </c>
      <c r="O26" s="20"/>
      <c r="P26" s="6">
        <f t="shared" si="7"/>
        <v>6.0596350000000001</v>
      </c>
      <c r="Q26" s="6">
        <f t="shared" si="8"/>
        <v>-11.019590000000001</v>
      </c>
      <c r="R26" s="44">
        <f t="shared" si="9"/>
        <v>-10.987425</v>
      </c>
      <c r="S26" s="44">
        <f t="shared" si="10"/>
        <v>-11.049465</v>
      </c>
      <c r="T26" s="44">
        <f t="shared" si="11"/>
        <v>-11.233974</v>
      </c>
      <c r="U26" s="44">
        <f t="shared" si="12"/>
        <v>-11.623398999999999</v>
      </c>
      <c r="V26" s="44">
        <f t="shared" si="13"/>
        <v>0</v>
      </c>
      <c r="W26" s="20"/>
    </row>
    <row r="27" spans="2:23" x14ac:dyDescent="0.25">
      <c r="B27">
        <v>5909830000</v>
      </c>
      <c r="C27">
        <v>-10.312601000000001</v>
      </c>
      <c r="D27" s="20"/>
      <c r="E27" s="6">
        <f t="shared" si="0"/>
        <v>6.1095699999999997</v>
      </c>
      <c r="F27" s="6">
        <f t="shared" si="1"/>
        <v>-10.09639</v>
      </c>
      <c r="G27" s="44">
        <f t="shared" si="2"/>
        <v>-10.092323</v>
      </c>
      <c r="H27" s="44">
        <f t="shared" si="3"/>
        <v>-10.192155</v>
      </c>
      <c r="I27" s="44">
        <f t="shared" si="4"/>
        <v>-10.450939999999999</v>
      </c>
      <c r="J27" s="44">
        <f t="shared" si="5"/>
        <v>-10.976423</v>
      </c>
      <c r="K27" s="44">
        <f t="shared" si="6"/>
        <v>0</v>
      </c>
      <c r="M27">
        <v>5909830000</v>
      </c>
      <c r="N27">
        <v>-11.172413000000001</v>
      </c>
      <c r="O27" s="20"/>
      <c r="P27" s="6">
        <f t="shared" si="7"/>
        <v>6.1095699999999997</v>
      </c>
      <c r="Q27" s="6">
        <f t="shared" si="8"/>
        <v>-10.979269</v>
      </c>
      <c r="R27" s="44">
        <f t="shared" si="9"/>
        <v>-10.945676000000001</v>
      </c>
      <c r="S27" s="44">
        <f t="shared" si="10"/>
        <v>-11.0076</v>
      </c>
      <c r="T27" s="44">
        <f t="shared" si="11"/>
        <v>-11.192477</v>
      </c>
      <c r="U27" s="44">
        <f t="shared" si="12"/>
        <v>-11.584961</v>
      </c>
      <c r="V27" s="44">
        <f t="shared" si="13"/>
        <v>0</v>
      </c>
      <c r="W27" s="20"/>
    </row>
    <row r="28" spans="2:23" x14ac:dyDescent="0.25">
      <c r="B28">
        <v>5959765000</v>
      </c>
      <c r="C28">
        <v>-10.255179999999999</v>
      </c>
      <c r="D28" s="20"/>
      <c r="E28" s="6">
        <f t="shared" si="0"/>
        <v>6.1595050000000002</v>
      </c>
      <c r="F28" s="6">
        <f t="shared" si="1"/>
        <v>-10.056212</v>
      </c>
      <c r="G28" s="44">
        <f t="shared" si="2"/>
        <v>-10.048926</v>
      </c>
      <c r="H28" s="44">
        <f t="shared" si="3"/>
        <v>-10.146784</v>
      </c>
      <c r="I28" s="44">
        <f t="shared" si="4"/>
        <v>-10.403026000000001</v>
      </c>
      <c r="J28" s="44">
        <f t="shared" si="5"/>
        <v>-10.924775</v>
      </c>
      <c r="K28" s="44">
        <f t="shared" si="6"/>
        <v>0</v>
      </c>
      <c r="M28">
        <v>5959765000</v>
      </c>
      <c r="N28">
        <v>-11.118805999999999</v>
      </c>
      <c r="O28" s="20"/>
      <c r="P28" s="6">
        <f t="shared" si="7"/>
        <v>6.1595050000000002</v>
      </c>
      <c r="Q28" s="6">
        <f t="shared" si="8"/>
        <v>-10.936857</v>
      </c>
      <c r="R28" s="44">
        <f t="shared" si="9"/>
        <v>-10.900062</v>
      </c>
      <c r="S28" s="44">
        <f t="shared" si="10"/>
        <v>-10.959568000000001</v>
      </c>
      <c r="T28" s="44">
        <f t="shared" si="11"/>
        <v>-11.141702</v>
      </c>
      <c r="U28" s="44">
        <f t="shared" si="12"/>
        <v>-11.530752</v>
      </c>
      <c r="V28" s="44">
        <f t="shared" si="13"/>
        <v>0</v>
      </c>
      <c r="W28" s="20"/>
    </row>
    <row r="29" spans="2:23" x14ac:dyDescent="0.25">
      <c r="B29">
        <v>6009700000</v>
      </c>
      <c r="C29">
        <v>-10.201663</v>
      </c>
      <c r="D29" s="20"/>
      <c r="E29" s="6">
        <f t="shared" si="0"/>
        <v>6.2094399999999998</v>
      </c>
      <c r="F29" s="6">
        <f t="shared" si="1"/>
        <v>-10.007720000000001</v>
      </c>
      <c r="G29" s="44">
        <f t="shared" si="2"/>
        <v>-9.9953289000000005</v>
      </c>
      <c r="H29" s="44">
        <f t="shared" si="3"/>
        <v>-10.089207</v>
      </c>
      <c r="I29" s="44">
        <f t="shared" si="4"/>
        <v>-10.340417</v>
      </c>
      <c r="J29" s="44">
        <f t="shared" si="5"/>
        <v>-10.853156</v>
      </c>
      <c r="K29" s="44">
        <f t="shared" si="6"/>
        <v>0</v>
      </c>
      <c r="M29">
        <v>6009700000</v>
      </c>
      <c r="N29">
        <v>-11.06944</v>
      </c>
      <c r="O29" s="20"/>
      <c r="P29" s="6">
        <f t="shared" si="7"/>
        <v>6.2094399999999998</v>
      </c>
      <c r="Q29" s="6">
        <f t="shared" si="8"/>
        <v>-10.894754000000001</v>
      </c>
      <c r="R29" s="44">
        <f t="shared" si="9"/>
        <v>-10.851352</v>
      </c>
      <c r="S29" s="44">
        <f t="shared" si="10"/>
        <v>-10.905386</v>
      </c>
      <c r="T29" s="44">
        <f t="shared" si="11"/>
        <v>-11.081388</v>
      </c>
      <c r="U29" s="44">
        <f t="shared" si="12"/>
        <v>-11.462531999999999</v>
      </c>
      <c r="V29" s="44">
        <f t="shared" si="13"/>
        <v>0</v>
      </c>
      <c r="W29" s="20"/>
    </row>
    <row r="30" spans="2:23" x14ac:dyDescent="0.25">
      <c r="B30">
        <v>6059635000</v>
      </c>
      <c r="C30">
        <v>-10.148866</v>
      </c>
      <c r="D30" s="20"/>
      <c r="E30" s="6">
        <f t="shared" si="0"/>
        <v>6.2593750000000004</v>
      </c>
      <c r="F30" s="6">
        <f t="shared" si="1"/>
        <v>-9.9591311999999999</v>
      </c>
      <c r="G30" s="44">
        <f t="shared" si="2"/>
        <v>-9.9424305000000004</v>
      </c>
      <c r="H30" s="44">
        <f t="shared" si="3"/>
        <v>-10.033184</v>
      </c>
      <c r="I30" s="44">
        <f t="shared" si="4"/>
        <v>-10.279228</v>
      </c>
      <c r="J30" s="44">
        <f t="shared" si="5"/>
        <v>-10.781015999999999</v>
      </c>
      <c r="K30" s="44">
        <f t="shared" si="6"/>
        <v>0</v>
      </c>
      <c r="M30">
        <v>6059635000</v>
      </c>
      <c r="N30">
        <v>-11.019590000000001</v>
      </c>
      <c r="O30" s="20"/>
      <c r="P30" s="6">
        <f t="shared" si="7"/>
        <v>6.2593750000000004</v>
      </c>
      <c r="Q30" s="6">
        <f t="shared" si="8"/>
        <v>-10.856996000000001</v>
      </c>
      <c r="R30" s="44">
        <f t="shared" si="9"/>
        <v>-10.808235</v>
      </c>
      <c r="S30" s="44">
        <f t="shared" si="10"/>
        <v>-10.856617999999999</v>
      </c>
      <c r="T30" s="44">
        <f t="shared" si="11"/>
        <v>-11.025496</v>
      </c>
      <c r="U30" s="44">
        <f t="shared" si="12"/>
        <v>-11.3948</v>
      </c>
      <c r="V30" s="44">
        <f t="shared" si="13"/>
        <v>0</v>
      </c>
      <c r="W30" s="20"/>
    </row>
    <row r="31" spans="2:23" x14ac:dyDescent="0.25">
      <c r="B31">
        <v>6109570000</v>
      </c>
      <c r="C31">
        <v>-10.09639</v>
      </c>
      <c r="D31" s="20"/>
      <c r="E31" s="6">
        <f t="shared" si="0"/>
        <v>6.30931</v>
      </c>
      <c r="F31" s="6">
        <f t="shared" si="1"/>
        <v>-9.9239215999999999</v>
      </c>
      <c r="G31" s="44">
        <f t="shared" si="2"/>
        <v>-9.9038515</v>
      </c>
      <c r="H31" s="44">
        <f t="shared" si="3"/>
        <v>-9.9932956999999991</v>
      </c>
      <c r="I31" s="44">
        <f t="shared" si="4"/>
        <v>-10.235946999999999</v>
      </c>
      <c r="J31" s="44">
        <f t="shared" si="5"/>
        <v>-10.729075</v>
      </c>
      <c r="K31" s="44">
        <f t="shared" si="6"/>
        <v>0</v>
      </c>
      <c r="M31">
        <v>6109570000</v>
      </c>
      <c r="N31">
        <v>-10.979269</v>
      </c>
      <c r="O31" s="20"/>
      <c r="P31" s="6">
        <f t="shared" si="7"/>
        <v>6.30931</v>
      </c>
      <c r="Q31" s="6">
        <f t="shared" si="8"/>
        <v>-10.823198</v>
      </c>
      <c r="R31" s="44">
        <f t="shared" si="9"/>
        <v>-10.769769999999999</v>
      </c>
      <c r="S31" s="44">
        <f t="shared" si="10"/>
        <v>-10.814621000000001</v>
      </c>
      <c r="T31" s="44">
        <f t="shared" si="11"/>
        <v>-10.978440000000001</v>
      </c>
      <c r="U31" s="44">
        <f t="shared" si="12"/>
        <v>-11.338587</v>
      </c>
      <c r="V31" s="44">
        <f t="shared" si="13"/>
        <v>0</v>
      </c>
      <c r="W31" s="20"/>
    </row>
    <row r="32" spans="2:23" x14ac:dyDescent="0.25">
      <c r="B32">
        <v>6159505000</v>
      </c>
      <c r="C32">
        <v>-10.056212</v>
      </c>
      <c r="D32" s="20"/>
      <c r="E32" s="6">
        <f t="shared" si="0"/>
        <v>6.3592449999999996</v>
      </c>
      <c r="F32" s="6">
        <f t="shared" si="1"/>
        <v>-9.8887280999999998</v>
      </c>
      <c r="G32" s="44">
        <f t="shared" si="2"/>
        <v>-9.8663588000000004</v>
      </c>
      <c r="H32" s="44">
        <f t="shared" si="3"/>
        <v>-9.9546700000000001</v>
      </c>
      <c r="I32" s="44">
        <f t="shared" si="4"/>
        <v>-10.195563999999999</v>
      </c>
      <c r="J32" s="44">
        <f t="shared" si="5"/>
        <v>-10.684843000000001</v>
      </c>
      <c r="K32" s="44">
        <f t="shared" si="6"/>
        <v>0</v>
      </c>
      <c r="M32">
        <v>6159505000</v>
      </c>
      <c r="N32">
        <v>-10.936857</v>
      </c>
      <c r="O32" s="20"/>
      <c r="P32" s="6">
        <f t="shared" si="7"/>
        <v>6.3592449999999996</v>
      </c>
      <c r="Q32" s="6">
        <f t="shared" si="8"/>
        <v>-10.788513</v>
      </c>
      <c r="R32" s="44">
        <f t="shared" si="9"/>
        <v>-10.729480000000001</v>
      </c>
      <c r="S32" s="44">
        <f t="shared" si="10"/>
        <v>-10.770464</v>
      </c>
      <c r="T32" s="44">
        <f t="shared" si="11"/>
        <v>-10.929795</v>
      </c>
      <c r="U32" s="44">
        <f t="shared" si="12"/>
        <v>-11.281971</v>
      </c>
      <c r="V32" s="44">
        <f t="shared" si="13"/>
        <v>0</v>
      </c>
      <c r="W32" s="20"/>
    </row>
    <row r="33" spans="2:23" x14ac:dyDescent="0.25">
      <c r="B33">
        <v>6209440000</v>
      </c>
      <c r="C33">
        <v>-10.007720000000001</v>
      </c>
      <c r="D33" s="20"/>
      <c r="E33" s="6">
        <f t="shared" si="0"/>
        <v>6.4091800000000001</v>
      </c>
      <c r="F33" s="6">
        <f t="shared" si="1"/>
        <v>-9.8476047999999992</v>
      </c>
      <c r="G33" s="44">
        <f t="shared" si="2"/>
        <v>-9.8217429999999997</v>
      </c>
      <c r="H33" s="44">
        <f t="shared" si="3"/>
        <v>-9.9088717000000006</v>
      </c>
      <c r="I33" s="44">
        <f t="shared" si="4"/>
        <v>-10.148622</v>
      </c>
      <c r="J33" s="44">
        <f t="shared" si="5"/>
        <v>-10.635770000000001</v>
      </c>
      <c r="K33" s="44">
        <f t="shared" si="6"/>
        <v>0</v>
      </c>
      <c r="M33">
        <v>6209440000</v>
      </c>
      <c r="N33">
        <v>-10.894754000000001</v>
      </c>
      <c r="O33" s="20"/>
      <c r="P33" s="6">
        <f t="shared" si="7"/>
        <v>6.4091800000000001</v>
      </c>
      <c r="Q33" s="6">
        <f t="shared" si="8"/>
        <v>-10.750997999999999</v>
      </c>
      <c r="R33" s="44">
        <f t="shared" si="9"/>
        <v>-10.686207</v>
      </c>
      <c r="S33" s="44">
        <f t="shared" si="10"/>
        <v>-10.723233</v>
      </c>
      <c r="T33" s="44">
        <f t="shared" si="11"/>
        <v>-10.878081999999999</v>
      </c>
      <c r="U33" s="44">
        <f t="shared" si="12"/>
        <v>-11.223863</v>
      </c>
      <c r="V33" s="44">
        <f t="shared" si="13"/>
        <v>0</v>
      </c>
      <c r="W33" s="20"/>
    </row>
    <row r="34" spans="2:23" x14ac:dyDescent="0.25">
      <c r="B34">
        <v>6259375000</v>
      </c>
      <c r="C34">
        <v>-9.9591311999999999</v>
      </c>
      <c r="D34" s="20"/>
      <c r="E34" s="6">
        <f t="shared" si="0"/>
        <v>6.4591149999999997</v>
      </c>
      <c r="F34" s="6">
        <f t="shared" si="1"/>
        <v>-9.8118981999999999</v>
      </c>
      <c r="G34" s="44">
        <f t="shared" si="2"/>
        <v>-9.7851075999999999</v>
      </c>
      <c r="H34" s="44">
        <f t="shared" si="3"/>
        <v>-9.8715638999999999</v>
      </c>
      <c r="I34" s="44">
        <f t="shared" si="4"/>
        <v>-10.109707999999999</v>
      </c>
      <c r="J34" s="44">
        <f t="shared" si="5"/>
        <v>-10.59409</v>
      </c>
      <c r="K34" s="44">
        <f t="shared" si="6"/>
        <v>0</v>
      </c>
      <c r="M34">
        <v>6259375000</v>
      </c>
      <c r="N34">
        <v>-10.856996000000001</v>
      </c>
      <c r="O34" s="20"/>
      <c r="P34" s="6">
        <f t="shared" si="7"/>
        <v>6.4591149999999997</v>
      </c>
      <c r="Q34" s="6">
        <f t="shared" si="8"/>
        <v>-10.718648999999999</v>
      </c>
      <c r="R34" s="44">
        <f t="shared" si="9"/>
        <v>-10.649984</v>
      </c>
      <c r="S34" s="44">
        <f t="shared" si="10"/>
        <v>-10.685110999999999</v>
      </c>
      <c r="T34" s="44">
        <f t="shared" si="11"/>
        <v>-10.838207000000001</v>
      </c>
      <c r="U34" s="44">
        <f t="shared" si="12"/>
        <v>-11.180192</v>
      </c>
      <c r="V34" s="44">
        <f t="shared" si="13"/>
        <v>0</v>
      </c>
      <c r="W34" s="20"/>
    </row>
    <row r="35" spans="2:23" x14ac:dyDescent="0.25">
      <c r="B35">
        <v>6309310000</v>
      </c>
      <c r="C35">
        <v>-9.9239215999999999</v>
      </c>
      <c r="D35" s="20"/>
      <c r="E35" s="6">
        <f t="shared" si="0"/>
        <v>6.5090500000000002</v>
      </c>
      <c r="F35" s="6">
        <f t="shared" si="1"/>
        <v>-9.7845925999999999</v>
      </c>
      <c r="G35" s="44">
        <f t="shared" si="2"/>
        <v>-9.7563104999999997</v>
      </c>
      <c r="H35" s="44">
        <f t="shared" si="3"/>
        <v>-9.8416604999999997</v>
      </c>
      <c r="I35" s="44">
        <f t="shared" si="4"/>
        <v>-10.077847</v>
      </c>
      <c r="J35" s="44">
        <f t="shared" si="5"/>
        <v>-10.5595</v>
      </c>
      <c r="K35" s="44">
        <f t="shared" si="6"/>
        <v>0</v>
      </c>
      <c r="M35">
        <v>6309310000</v>
      </c>
      <c r="N35">
        <v>-10.823198</v>
      </c>
      <c r="O35" s="20"/>
      <c r="P35" s="6">
        <f t="shared" si="7"/>
        <v>6.5090500000000002</v>
      </c>
      <c r="Q35" s="6">
        <f t="shared" si="8"/>
        <v>-10.682740000000001</v>
      </c>
      <c r="R35" s="44">
        <f t="shared" si="9"/>
        <v>-10.612506</v>
      </c>
      <c r="S35" s="44">
        <f t="shared" si="10"/>
        <v>-10.648111999999999</v>
      </c>
      <c r="T35" s="44">
        <f t="shared" si="11"/>
        <v>-10.801500000000001</v>
      </c>
      <c r="U35" s="44">
        <f t="shared" si="12"/>
        <v>-11.142913999999999</v>
      </c>
      <c r="V35" s="44">
        <f t="shared" si="13"/>
        <v>0</v>
      </c>
      <c r="W35" s="20"/>
    </row>
    <row r="36" spans="2:23" x14ac:dyDescent="0.25">
      <c r="B36">
        <v>6359245000</v>
      </c>
      <c r="C36">
        <v>-9.8887280999999998</v>
      </c>
      <c r="D36" s="20"/>
      <c r="E36" s="6">
        <f t="shared" si="0"/>
        <v>6.5589849999999998</v>
      </c>
      <c r="F36" s="6">
        <f t="shared" si="1"/>
        <v>-9.7547159000000008</v>
      </c>
      <c r="G36" s="44">
        <f t="shared" si="2"/>
        <v>-9.7229308999999997</v>
      </c>
      <c r="H36" s="44">
        <f t="shared" si="3"/>
        <v>-9.8049440000000008</v>
      </c>
      <c r="I36" s="44">
        <f t="shared" si="4"/>
        <v>-10.037319999999999</v>
      </c>
      <c r="J36" s="44">
        <f t="shared" si="5"/>
        <v>-10.516068000000001</v>
      </c>
      <c r="K36" s="44">
        <f t="shared" si="6"/>
        <v>0</v>
      </c>
      <c r="M36">
        <v>6359245000</v>
      </c>
      <c r="N36">
        <v>-10.788513</v>
      </c>
      <c r="O36" s="20"/>
      <c r="P36" s="6">
        <f t="shared" si="7"/>
        <v>6.5589849999999998</v>
      </c>
      <c r="Q36" s="6">
        <f t="shared" si="8"/>
        <v>-10.651317000000001</v>
      </c>
      <c r="R36" s="44">
        <f t="shared" si="9"/>
        <v>-10.577482</v>
      </c>
      <c r="S36" s="44">
        <f t="shared" si="10"/>
        <v>-10.611641000000001</v>
      </c>
      <c r="T36" s="44">
        <f t="shared" si="11"/>
        <v>-10.765165</v>
      </c>
      <c r="U36" s="44">
        <f t="shared" si="12"/>
        <v>-11.106228</v>
      </c>
      <c r="V36" s="44">
        <f t="shared" si="13"/>
        <v>0</v>
      </c>
      <c r="W36" s="20"/>
    </row>
    <row r="37" spans="2:23" x14ac:dyDescent="0.25">
      <c r="B37">
        <v>6409180000</v>
      </c>
      <c r="C37">
        <v>-9.8476047999999992</v>
      </c>
      <c r="D37" s="20"/>
      <c r="E37" s="6">
        <f t="shared" si="0"/>
        <v>6.6089200000000003</v>
      </c>
      <c r="F37" s="6">
        <f t="shared" si="1"/>
        <v>-9.7290802000000003</v>
      </c>
      <c r="G37" s="44">
        <f t="shared" si="2"/>
        <v>-9.6934184999999999</v>
      </c>
      <c r="H37" s="44">
        <f t="shared" si="3"/>
        <v>-9.7717123000000008</v>
      </c>
      <c r="I37" s="44">
        <f t="shared" si="4"/>
        <v>-9.9984521999999991</v>
      </c>
      <c r="J37" s="44">
        <f t="shared" si="5"/>
        <v>-10.469022000000001</v>
      </c>
      <c r="K37" s="44">
        <f t="shared" si="6"/>
        <v>0</v>
      </c>
      <c r="M37">
        <v>6409180000</v>
      </c>
      <c r="N37">
        <v>-10.750997999999999</v>
      </c>
      <c r="O37" s="20"/>
      <c r="P37" s="6">
        <f t="shared" si="7"/>
        <v>6.6089200000000003</v>
      </c>
      <c r="Q37" s="6">
        <f t="shared" si="8"/>
        <v>-10.617073</v>
      </c>
      <c r="R37" s="44">
        <f t="shared" si="9"/>
        <v>-10.539828</v>
      </c>
      <c r="S37" s="44">
        <f t="shared" si="10"/>
        <v>-10.571902</v>
      </c>
      <c r="T37" s="44">
        <f t="shared" si="11"/>
        <v>-10.72423</v>
      </c>
      <c r="U37" s="44">
        <f t="shared" si="12"/>
        <v>-11.063857</v>
      </c>
      <c r="V37" s="44">
        <f t="shared" si="13"/>
        <v>0</v>
      </c>
      <c r="W37" s="20"/>
    </row>
    <row r="38" spans="2:23" x14ac:dyDescent="0.25">
      <c r="B38">
        <v>6459115000</v>
      </c>
      <c r="C38">
        <v>-9.8118981999999999</v>
      </c>
      <c r="D38" s="20"/>
      <c r="E38" s="6">
        <f t="shared" si="0"/>
        <v>6.658855</v>
      </c>
      <c r="F38" s="6">
        <f t="shared" si="1"/>
        <v>-9.7086114999999999</v>
      </c>
      <c r="G38" s="44">
        <f t="shared" si="2"/>
        <v>-9.6673679000000003</v>
      </c>
      <c r="H38" s="44">
        <f t="shared" si="3"/>
        <v>-9.7394104000000006</v>
      </c>
      <c r="I38" s="44">
        <f t="shared" si="4"/>
        <v>-9.9571971999999995</v>
      </c>
      <c r="J38" s="44">
        <f t="shared" si="5"/>
        <v>-10.414815000000001</v>
      </c>
      <c r="K38" s="44">
        <f t="shared" si="6"/>
        <v>0</v>
      </c>
      <c r="M38">
        <v>6459115000</v>
      </c>
      <c r="N38">
        <v>-10.718648999999999</v>
      </c>
      <c r="O38" s="20"/>
      <c r="P38" s="6">
        <f t="shared" si="7"/>
        <v>6.658855</v>
      </c>
      <c r="Q38" s="6">
        <f t="shared" si="8"/>
        <v>-10.591252000000001</v>
      </c>
      <c r="R38" s="44">
        <f t="shared" si="9"/>
        <v>-10.511676</v>
      </c>
      <c r="S38" s="44">
        <f t="shared" si="10"/>
        <v>-10.543117000000001</v>
      </c>
      <c r="T38" s="44">
        <f t="shared" si="11"/>
        <v>-10.695031</v>
      </c>
      <c r="U38" s="44">
        <f t="shared" si="12"/>
        <v>-11.033277999999999</v>
      </c>
      <c r="V38" s="44">
        <f t="shared" si="13"/>
        <v>0</v>
      </c>
      <c r="W38" s="20"/>
    </row>
    <row r="39" spans="2:23" x14ac:dyDescent="0.25">
      <c r="B39">
        <v>6509050000</v>
      </c>
      <c r="C39">
        <v>-9.7845925999999999</v>
      </c>
      <c r="D39" s="20"/>
      <c r="E39" s="6">
        <f t="shared" si="0"/>
        <v>6.7087899999999996</v>
      </c>
      <c r="F39" s="6">
        <f t="shared" si="1"/>
        <v>-9.6963471999999999</v>
      </c>
      <c r="G39" s="44">
        <f t="shared" si="2"/>
        <v>-9.6485453000000003</v>
      </c>
      <c r="H39" s="44">
        <f t="shared" si="3"/>
        <v>-9.7140675000000005</v>
      </c>
      <c r="I39" s="44">
        <f t="shared" si="4"/>
        <v>-9.9229363999999993</v>
      </c>
      <c r="J39" s="44">
        <f t="shared" si="5"/>
        <v>-10.368124999999999</v>
      </c>
      <c r="K39" s="44">
        <f t="shared" si="6"/>
        <v>0</v>
      </c>
      <c r="M39">
        <v>6509050000</v>
      </c>
      <c r="N39">
        <v>-10.682740000000001</v>
      </c>
      <c r="O39" s="20"/>
      <c r="P39" s="6">
        <f t="shared" si="7"/>
        <v>6.7087899999999996</v>
      </c>
      <c r="Q39" s="6">
        <f t="shared" si="8"/>
        <v>-10.557785000000001</v>
      </c>
      <c r="R39" s="44">
        <f t="shared" si="9"/>
        <v>-10.477772999999999</v>
      </c>
      <c r="S39" s="44">
        <f t="shared" si="10"/>
        <v>-10.509449</v>
      </c>
      <c r="T39" s="44">
        <f t="shared" si="11"/>
        <v>-10.661972</v>
      </c>
      <c r="U39" s="44">
        <f t="shared" si="12"/>
        <v>-11.000360000000001</v>
      </c>
      <c r="V39" s="44">
        <f t="shared" si="13"/>
        <v>0</v>
      </c>
      <c r="W39" s="20"/>
    </row>
    <row r="40" spans="2:23" x14ac:dyDescent="0.25">
      <c r="B40">
        <v>6558985000</v>
      </c>
      <c r="C40">
        <v>-9.7547159000000008</v>
      </c>
      <c r="D40" s="20"/>
      <c r="E40" s="6">
        <f t="shared" si="0"/>
        <v>6.7587250000000001</v>
      </c>
      <c r="F40" s="6">
        <f t="shared" si="1"/>
        <v>-9.6809340000000006</v>
      </c>
      <c r="G40" s="44">
        <f t="shared" si="2"/>
        <v>-9.6256657000000008</v>
      </c>
      <c r="H40" s="44">
        <f t="shared" si="3"/>
        <v>-9.6836061000000004</v>
      </c>
      <c r="I40" s="44">
        <f t="shared" si="4"/>
        <v>-9.8842496999999998</v>
      </c>
      <c r="J40" s="44">
        <f t="shared" si="5"/>
        <v>-10.321897999999999</v>
      </c>
      <c r="K40" s="44">
        <f t="shared" si="6"/>
        <v>0</v>
      </c>
      <c r="M40">
        <v>6558985000</v>
      </c>
      <c r="N40">
        <v>-10.651317000000001</v>
      </c>
      <c r="O40" s="20"/>
      <c r="P40" s="6">
        <f t="shared" si="7"/>
        <v>6.7587250000000001</v>
      </c>
      <c r="Q40" s="6">
        <f t="shared" si="8"/>
        <v>-10.526536</v>
      </c>
      <c r="R40" s="44">
        <f t="shared" si="9"/>
        <v>-10.446856</v>
      </c>
      <c r="S40" s="44">
        <f t="shared" si="10"/>
        <v>-10.479317</v>
      </c>
      <c r="T40" s="44">
        <f t="shared" si="11"/>
        <v>-10.634326</v>
      </c>
      <c r="U40" s="44">
        <f t="shared" si="12"/>
        <v>-10.977677</v>
      </c>
      <c r="V40" s="44">
        <f t="shared" si="13"/>
        <v>0</v>
      </c>
      <c r="W40" s="20"/>
    </row>
    <row r="41" spans="2:23" x14ac:dyDescent="0.25">
      <c r="B41">
        <v>6608920000</v>
      </c>
      <c r="C41">
        <v>-9.7290802000000003</v>
      </c>
      <c r="D41" s="20"/>
      <c r="E41" s="6">
        <f t="shared" si="0"/>
        <v>6.8086599999999997</v>
      </c>
      <c r="F41" s="6">
        <f t="shared" si="1"/>
        <v>-9.6689691999999994</v>
      </c>
      <c r="G41" s="44">
        <f t="shared" si="2"/>
        <v>-9.6100016000000004</v>
      </c>
      <c r="H41" s="44">
        <f t="shared" si="3"/>
        <v>-9.6641940999999996</v>
      </c>
      <c r="I41" s="44">
        <f t="shared" si="4"/>
        <v>-9.8609475999999994</v>
      </c>
      <c r="J41" s="44">
        <f t="shared" si="5"/>
        <v>-10.298467</v>
      </c>
      <c r="K41" s="44">
        <f t="shared" si="6"/>
        <v>0</v>
      </c>
      <c r="M41">
        <v>6608920000</v>
      </c>
      <c r="N41">
        <v>-10.617073</v>
      </c>
      <c r="O41" s="20"/>
      <c r="P41" s="6">
        <f t="shared" si="7"/>
        <v>6.8086599999999997</v>
      </c>
      <c r="Q41" s="6">
        <f t="shared" si="8"/>
        <v>-10.495735</v>
      </c>
      <c r="R41" s="44">
        <f t="shared" si="9"/>
        <v>-10.417521000000001</v>
      </c>
      <c r="S41" s="44">
        <f t="shared" si="10"/>
        <v>-10.45266</v>
      </c>
      <c r="T41" s="44">
        <f t="shared" si="11"/>
        <v>-10.611086999999999</v>
      </c>
      <c r="U41" s="44">
        <f t="shared" si="12"/>
        <v>-10.962669</v>
      </c>
      <c r="V41" s="44">
        <f t="shared" si="13"/>
        <v>0</v>
      </c>
      <c r="W41" s="20"/>
    </row>
    <row r="42" spans="2:23" x14ac:dyDescent="0.25">
      <c r="B42">
        <v>6658855000</v>
      </c>
      <c r="C42">
        <v>-9.7086114999999999</v>
      </c>
      <c r="D42" s="20"/>
      <c r="E42" s="6">
        <f t="shared" si="0"/>
        <v>6.8585950000000002</v>
      </c>
      <c r="F42" s="6">
        <f t="shared" si="1"/>
        <v>-9.6563625000000002</v>
      </c>
      <c r="G42" s="44">
        <f t="shared" si="2"/>
        <v>-9.5909262000000002</v>
      </c>
      <c r="H42" s="44">
        <f t="shared" si="3"/>
        <v>-9.6386786000000004</v>
      </c>
      <c r="I42" s="44">
        <f t="shared" si="4"/>
        <v>-9.8302154999999996</v>
      </c>
      <c r="J42" s="44">
        <f t="shared" si="5"/>
        <v>-10.267097</v>
      </c>
      <c r="K42" s="44">
        <f t="shared" si="6"/>
        <v>0</v>
      </c>
      <c r="M42">
        <v>6658855000</v>
      </c>
      <c r="N42">
        <v>-10.591252000000001</v>
      </c>
      <c r="O42" s="20"/>
      <c r="P42" s="6">
        <f t="shared" si="7"/>
        <v>6.8585950000000002</v>
      </c>
      <c r="Q42" s="6">
        <f t="shared" si="8"/>
        <v>-10.469267</v>
      </c>
      <c r="R42" s="44">
        <f t="shared" si="9"/>
        <v>-10.391999999999999</v>
      </c>
      <c r="S42" s="44">
        <f t="shared" si="10"/>
        <v>-10.429935</v>
      </c>
      <c r="T42" s="44">
        <f t="shared" si="11"/>
        <v>-10.592285</v>
      </c>
      <c r="U42" s="44">
        <f t="shared" si="12"/>
        <v>-10.951442999999999</v>
      </c>
      <c r="V42" s="44">
        <f t="shared" si="13"/>
        <v>0</v>
      </c>
      <c r="W42" s="20"/>
    </row>
    <row r="43" spans="2:23" x14ac:dyDescent="0.25">
      <c r="B43">
        <v>6708790000</v>
      </c>
      <c r="C43">
        <v>-9.6963471999999999</v>
      </c>
      <c r="D43" s="20"/>
      <c r="E43" s="6">
        <f t="shared" si="0"/>
        <v>6.9085299999999998</v>
      </c>
      <c r="F43" s="6">
        <f t="shared" si="1"/>
        <v>-9.6476059000000003</v>
      </c>
      <c r="G43" s="44">
        <f t="shared" si="2"/>
        <v>-9.5757446000000002</v>
      </c>
      <c r="H43" s="44">
        <f t="shared" si="3"/>
        <v>-9.6170787999999998</v>
      </c>
      <c r="I43" s="44">
        <f t="shared" si="4"/>
        <v>-9.8031120000000005</v>
      </c>
      <c r="J43" s="44">
        <f t="shared" si="5"/>
        <v>-10.238313</v>
      </c>
      <c r="K43" s="44">
        <f t="shared" si="6"/>
        <v>0</v>
      </c>
      <c r="M43">
        <v>6708790000</v>
      </c>
      <c r="N43">
        <v>-10.557785000000001</v>
      </c>
      <c r="O43" s="20"/>
      <c r="P43" s="6">
        <f t="shared" si="7"/>
        <v>6.9085299999999998</v>
      </c>
      <c r="Q43" s="6">
        <f t="shared" si="8"/>
        <v>-10.442492</v>
      </c>
      <c r="R43" s="44">
        <f t="shared" si="9"/>
        <v>-10.362575</v>
      </c>
      <c r="S43" s="44">
        <f t="shared" si="10"/>
        <v>-10.399786000000001</v>
      </c>
      <c r="T43" s="44">
        <f t="shared" si="11"/>
        <v>-10.562991999999999</v>
      </c>
      <c r="U43" s="44">
        <f t="shared" si="12"/>
        <v>-10.925397999999999</v>
      </c>
      <c r="V43" s="44">
        <f t="shared" si="13"/>
        <v>0</v>
      </c>
      <c r="W43" s="20"/>
    </row>
    <row r="44" spans="2:23" x14ac:dyDescent="0.25">
      <c r="B44">
        <v>6758725000</v>
      </c>
      <c r="C44">
        <v>-9.6809340000000006</v>
      </c>
      <c r="D44" s="20"/>
      <c r="E44" s="6">
        <f t="shared" si="0"/>
        <v>6.9584650000000003</v>
      </c>
      <c r="F44" s="6">
        <f t="shared" si="1"/>
        <v>-9.6366987000000002</v>
      </c>
      <c r="G44" s="44">
        <f t="shared" si="2"/>
        <v>-9.5585012000000003</v>
      </c>
      <c r="H44" s="44">
        <f t="shared" si="3"/>
        <v>-9.5924835000000002</v>
      </c>
      <c r="I44" s="44">
        <f t="shared" si="4"/>
        <v>-9.7718477000000004</v>
      </c>
      <c r="J44" s="44">
        <f t="shared" si="5"/>
        <v>-10.203120999999999</v>
      </c>
      <c r="K44" s="44">
        <f t="shared" si="6"/>
        <v>0</v>
      </c>
      <c r="M44">
        <v>6758725000</v>
      </c>
      <c r="N44">
        <v>-10.526536</v>
      </c>
      <c r="O44" s="20"/>
      <c r="P44" s="6">
        <f t="shared" si="7"/>
        <v>6.9584650000000003</v>
      </c>
      <c r="Q44" s="6">
        <f t="shared" si="8"/>
        <v>-10.417173999999999</v>
      </c>
      <c r="R44" s="44">
        <f t="shared" si="9"/>
        <v>-10.336206000000001</v>
      </c>
      <c r="S44" s="44">
        <f t="shared" si="10"/>
        <v>-10.373791000000001</v>
      </c>
      <c r="T44" s="44">
        <f t="shared" si="11"/>
        <v>-10.538285999999999</v>
      </c>
      <c r="U44" s="44">
        <f t="shared" si="12"/>
        <v>-10.903482</v>
      </c>
      <c r="V44" s="44">
        <f t="shared" si="13"/>
        <v>0</v>
      </c>
      <c r="W44" s="20"/>
    </row>
    <row r="45" spans="2:23" x14ac:dyDescent="0.25">
      <c r="B45">
        <v>6808660000</v>
      </c>
      <c r="C45">
        <v>-9.6689691999999994</v>
      </c>
      <c r="D45" s="20"/>
      <c r="E45" s="6">
        <f t="shared" si="0"/>
        <v>7.0084</v>
      </c>
      <c r="F45" s="6">
        <f t="shared" si="1"/>
        <v>-9.6304549999999995</v>
      </c>
      <c r="G45" s="44">
        <f t="shared" si="2"/>
        <v>-9.5487318000000005</v>
      </c>
      <c r="H45" s="44">
        <f t="shared" si="3"/>
        <v>-9.5781793999999998</v>
      </c>
      <c r="I45" s="44">
        <f t="shared" si="4"/>
        <v>-9.7526530999999999</v>
      </c>
      <c r="J45" s="44">
        <f t="shared" si="5"/>
        <v>-10.180476000000001</v>
      </c>
      <c r="K45" s="44">
        <f t="shared" si="6"/>
        <v>0</v>
      </c>
      <c r="M45">
        <v>6808660000</v>
      </c>
      <c r="N45">
        <v>-10.495735</v>
      </c>
      <c r="O45" s="20"/>
      <c r="P45" s="6">
        <f t="shared" si="7"/>
        <v>7.0084</v>
      </c>
      <c r="Q45" s="6">
        <f t="shared" si="8"/>
        <v>-10.401249</v>
      </c>
      <c r="R45" s="44">
        <f t="shared" si="9"/>
        <v>-10.317921</v>
      </c>
      <c r="S45" s="44">
        <f t="shared" si="10"/>
        <v>-10.355048</v>
      </c>
      <c r="T45" s="44">
        <f t="shared" si="11"/>
        <v>-10.519135</v>
      </c>
      <c r="U45" s="44">
        <f t="shared" si="12"/>
        <v>-10.885088</v>
      </c>
      <c r="V45" s="44">
        <f t="shared" si="13"/>
        <v>0</v>
      </c>
      <c r="W45" s="20"/>
    </row>
    <row r="46" spans="2:23" x14ac:dyDescent="0.25">
      <c r="B46">
        <v>6858595000</v>
      </c>
      <c r="C46">
        <v>-9.6563625000000002</v>
      </c>
      <c r="D46" s="20"/>
      <c r="E46" s="6">
        <f t="shared" si="0"/>
        <v>7.0583349999999996</v>
      </c>
      <c r="F46" s="6">
        <f t="shared" si="1"/>
        <v>-9.6172322999999995</v>
      </c>
      <c r="G46" s="44">
        <f t="shared" si="2"/>
        <v>-9.5325489000000001</v>
      </c>
      <c r="H46" s="44">
        <f t="shared" si="3"/>
        <v>-9.5576314999999994</v>
      </c>
      <c r="I46" s="44">
        <f t="shared" si="4"/>
        <v>-9.7286406000000003</v>
      </c>
      <c r="J46" s="44">
        <f t="shared" si="5"/>
        <v>-10.156234</v>
      </c>
      <c r="K46" s="44">
        <f t="shared" si="6"/>
        <v>0</v>
      </c>
      <c r="M46">
        <v>6858595000</v>
      </c>
      <c r="N46">
        <v>-10.469267</v>
      </c>
      <c r="O46" s="20"/>
      <c r="P46" s="6">
        <f t="shared" si="7"/>
        <v>7.0583349999999996</v>
      </c>
      <c r="Q46" s="6">
        <f t="shared" si="8"/>
        <v>-10.378240999999999</v>
      </c>
      <c r="R46" s="44">
        <f t="shared" si="9"/>
        <v>-10.296245000000001</v>
      </c>
      <c r="S46" s="44">
        <f t="shared" si="10"/>
        <v>-10.334746000000001</v>
      </c>
      <c r="T46" s="44">
        <f t="shared" si="11"/>
        <v>-10.502075</v>
      </c>
      <c r="U46" s="44">
        <f t="shared" si="12"/>
        <v>-10.873908999999999</v>
      </c>
      <c r="V46" s="44">
        <f t="shared" si="13"/>
        <v>0</v>
      </c>
      <c r="W46" s="20"/>
    </row>
    <row r="47" spans="2:23" x14ac:dyDescent="0.25">
      <c r="B47">
        <v>6908530000</v>
      </c>
      <c r="C47">
        <v>-9.6476059000000003</v>
      </c>
      <c r="D47" s="20"/>
      <c r="E47" s="6">
        <f t="shared" si="0"/>
        <v>7.1082700000000001</v>
      </c>
      <c r="F47" s="6">
        <f t="shared" si="1"/>
        <v>-9.6029748999999995</v>
      </c>
      <c r="G47" s="44">
        <f t="shared" si="2"/>
        <v>-9.5164975999999992</v>
      </c>
      <c r="H47" s="44">
        <f t="shared" si="3"/>
        <v>-9.5385132000000006</v>
      </c>
      <c r="I47" s="44">
        <f t="shared" si="4"/>
        <v>-9.7075577000000006</v>
      </c>
      <c r="J47" s="44">
        <f t="shared" si="5"/>
        <v>-10.13997</v>
      </c>
      <c r="K47" s="44">
        <f t="shared" si="6"/>
        <v>0</v>
      </c>
      <c r="M47">
        <v>6908530000</v>
      </c>
      <c r="N47">
        <v>-10.442492</v>
      </c>
      <c r="O47" s="20"/>
      <c r="P47" s="6">
        <f t="shared" si="7"/>
        <v>7.1082700000000001</v>
      </c>
      <c r="Q47" s="6">
        <f t="shared" si="8"/>
        <v>-10.355631000000001</v>
      </c>
      <c r="R47" s="44">
        <f t="shared" si="9"/>
        <v>-10.27284</v>
      </c>
      <c r="S47" s="44">
        <f t="shared" si="10"/>
        <v>-10.311591999999999</v>
      </c>
      <c r="T47" s="44">
        <f t="shared" si="11"/>
        <v>-10.482212000000001</v>
      </c>
      <c r="U47" s="44">
        <f t="shared" si="12"/>
        <v>-10.861810999999999</v>
      </c>
      <c r="V47" s="44">
        <f t="shared" si="13"/>
        <v>0</v>
      </c>
      <c r="W47" s="20"/>
    </row>
    <row r="48" spans="2:23" x14ac:dyDescent="0.25">
      <c r="B48">
        <v>6958465000</v>
      </c>
      <c r="C48">
        <v>-9.6366987000000002</v>
      </c>
      <c r="D48" s="20"/>
      <c r="E48" s="6">
        <f t="shared" si="0"/>
        <v>7.1582049999999997</v>
      </c>
      <c r="F48" s="6">
        <f t="shared" si="1"/>
        <v>-9.5889281999999998</v>
      </c>
      <c r="G48" s="44">
        <f t="shared" si="2"/>
        <v>-9.5051441000000008</v>
      </c>
      <c r="H48" s="44">
        <f t="shared" si="3"/>
        <v>-9.5264272999999999</v>
      </c>
      <c r="I48" s="44">
        <f t="shared" si="4"/>
        <v>-9.6947259999999993</v>
      </c>
      <c r="J48" s="44">
        <f t="shared" si="5"/>
        <v>-10.132686</v>
      </c>
      <c r="K48" s="44">
        <f t="shared" si="6"/>
        <v>0</v>
      </c>
      <c r="M48">
        <v>6958465000</v>
      </c>
      <c r="N48">
        <v>-10.417173999999999</v>
      </c>
      <c r="O48" s="20"/>
      <c r="P48" s="6">
        <f t="shared" si="7"/>
        <v>7.1582049999999997</v>
      </c>
      <c r="Q48" s="6">
        <f t="shared" si="8"/>
        <v>-10.336354</v>
      </c>
      <c r="R48" s="44">
        <f t="shared" si="9"/>
        <v>-10.256618</v>
      </c>
      <c r="S48" s="44">
        <f t="shared" si="10"/>
        <v>-10.298579999999999</v>
      </c>
      <c r="T48" s="44">
        <f t="shared" si="11"/>
        <v>-10.474195</v>
      </c>
      <c r="U48" s="44">
        <f t="shared" si="12"/>
        <v>-10.863053000000001</v>
      </c>
      <c r="V48" s="44">
        <f t="shared" si="13"/>
        <v>0</v>
      </c>
      <c r="W48" s="20"/>
    </row>
    <row r="49" spans="2:23" x14ac:dyDescent="0.25">
      <c r="B49">
        <v>7008400000</v>
      </c>
      <c r="C49">
        <v>-9.6304549999999995</v>
      </c>
      <c r="D49" s="20"/>
      <c r="E49" s="6">
        <f t="shared" si="0"/>
        <v>7.2081400000000002</v>
      </c>
      <c r="F49" s="6">
        <f t="shared" si="1"/>
        <v>-9.5801572999999998</v>
      </c>
      <c r="G49" s="44">
        <f t="shared" si="2"/>
        <v>-9.4990167999999997</v>
      </c>
      <c r="H49" s="44">
        <f t="shared" si="3"/>
        <v>-9.5187501999999995</v>
      </c>
      <c r="I49" s="44">
        <f t="shared" si="4"/>
        <v>-9.6853428000000008</v>
      </c>
      <c r="J49" s="44">
        <f t="shared" si="5"/>
        <v>-10.127995</v>
      </c>
      <c r="K49" s="44">
        <f t="shared" si="6"/>
        <v>0</v>
      </c>
      <c r="M49">
        <v>7008400000</v>
      </c>
      <c r="N49">
        <v>-10.401249</v>
      </c>
      <c r="O49" s="20"/>
      <c r="P49" s="6">
        <f t="shared" si="7"/>
        <v>7.2081400000000002</v>
      </c>
      <c r="Q49" s="6">
        <f t="shared" si="8"/>
        <v>-10.326974999999999</v>
      </c>
      <c r="R49" s="44">
        <f t="shared" si="9"/>
        <v>-10.246401000000001</v>
      </c>
      <c r="S49" s="44">
        <f t="shared" si="10"/>
        <v>-10.289149</v>
      </c>
      <c r="T49" s="44">
        <f t="shared" si="11"/>
        <v>-10.467307</v>
      </c>
      <c r="U49" s="44">
        <f t="shared" si="12"/>
        <v>-10.862083</v>
      </c>
      <c r="V49" s="44">
        <f t="shared" si="13"/>
        <v>0</v>
      </c>
      <c r="W49" s="20"/>
    </row>
    <row r="50" spans="2:23" x14ac:dyDescent="0.25">
      <c r="B50">
        <v>7058335000</v>
      </c>
      <c r="C50">
        <v>-9.6172322999999995</v>
      </c>
      <c r="D50" s="20"/>
      <c r="E50" s="6">
        <f t="shared" si="0"/>
        <v>7.2580749999999998</v>
      </c>
      <c r="F50" s="6">
        <f t="shared" si="1"/>
        <v>-9.5625572000000005</v>
      </c>
      <c r="G50" s="44">
        <f t="shared" si="2"/>
        <v>-9.4821290999999999</v>
      </c>
      <c r="H50" s="44">
        <f t="shared" si="3"/>
        <v>-9.4980221</v>
      </c>
      <c r="I50" s="44">
        <f t="shared" si="4"/>
        <v>-9.6610832000000002</v>
      </c>
      <c r="J50" s="44">
        <f t="shared" si="5"/>
        <v>-10.105401000000001</v>
      </c>
      <c r="K50" s="44">
        <f t="shared" si="6"/>
        <v>0</v>
      </c>
      <c r="M50">
        <v>7058335000</v>
      </c>
      <c r="N50">
        <v>-10.378240999999999</v>
      </c>
      <c r="O50" s="20"/>
      <c r="P50" s="6">
        <f t="shared" si="7"/>
        <v>7.2580749999999998</v>
      </c>
      <c r="Q50" s="6">
        <f t="shared" si="8"/>
        <v>-10.310808</v>
      </c>
      <c r="R50" s="44">
        <f t="shared" si="9"/>
        <v>-10.228464000000001</v>
      </c>
      <c r="S50" s="44">
        <f t="shared" si="10"/>
        <v>-10.269883999999999</v>
      </c>
      <c r="T50" s="44">
        <f t="shared" si="11"/>
        <v>-10.448921</v>
      </c>
      <c r="U50" s="44">
        <f t="shared" si="12"/>
        <v>-10.845560000000001</v>
      </c>
      <c r="V50" s="44">
        <f t="shared" si="13"/>
        <v>0</v>
      </c>
      <c r="W50" s="20"/>
    </row>
    <row r="51" spans="2:23" x14ac:dyDescent="0.25">
      <c r="B51">
        <v>7108270000</v>
      </c>
      <c r="C51">
        <v>-9.6029748999999995</v>
      </c>
      <c r="D51" s="20"/>
      <c r="E51" s="6">
        <f t="shared" si="0"/>
        <v>7.3080100000000003</v>
      </c>
      <c r="F51" s="6">
        <f t="shared" si="1"/>
        <v>-9.5491580999999996</v>
      </c>
      <c r="G51" s="44">
        <f t="shared" si="2"/>
        <v>-9.4681244000000007</v>
      </c>
      <c r="H51" s="44">
        <f t="shared" si="3"/>
        <v>-9.4784269000000005</v>
      </c>
      <c r="I51" s="44">
        <f t="shared" si="4"/>
        <v>-9.6345653999999996</v>
      </c>
      <c r="J51" s="44">
        <f t="shared" si="5"/>
        <v>-10.074598</v>
      </c>
      <c r="K51" s="44">
        <f t="shared" si="6"/>
        <v>0</v>
      </c>
      <c r="M51">
        <v>7108270000</v>
      </c>
      <c r="N51">
        <v>-10.355631000000001</v>
      </c>
      <c r="O51" s="20"/>
      <c r="P51" s="6">
        <f t="shared" si="7"/>
        <v>7.3080100000000003</v>
      </c>
      <c r="Q51" s="6">
        <f t="shared" si="8"/>
        <v>-10.302953</v>
      </c>
      <c r="R51" s="44">
        <f t="shared" si="9"/>
        <v>-10.217038000000001</v>
      </c>
      <c r="S51" s="44">
        <f t="shared" si="10"/>
        <v>-10.256344</v>
      </c>
      <c r="T51" s="44">
        <f t="shared" si="11"/>
        <v>-10.432892000000001</v>
      </c>
      <c r="U51" s="44">
        <f t="shared" si="12"/>
        <v>-10.825787999999999</v>
      </c>
      <c r="V51" s="44">
        <f t="shared" si="13"/>
        <v>0</v>
      </c>
      <c r="W51" s="20"/>
    </row>
    <row r="52" spans="2:23" x14ac:dyDescent="0.25">
      <c r="B52">
        <v>7158205000</v>
      </c>
      <c r="C52">
        <v>-9.5889281999999998</v>
      </c>
      <c r="D52" s="20"/>
      <c r="E52" s="6">
        <f t="shared" si="0"/>
        <v>7.357945</v>
      </c>
      <c r="F52" s="6">
        <f t="shared" si="1"/>
        <v>-9.5339098</v>
      </c>
      <c r="G52" s="44">
        <f t="shared" si="2"/>
        <v>-9.4587336000000004</v>
      </c>
      <c r="H52" s="44">
        <f t="shared" si="3"/>
        <v>-9.4668378999999998</v>
      </c>
      <c r="I52" s="44">
        <f t="shared" si="4"/>
        <v>-9.6172313999999997</v>
      </c>
      <c r="J52" s="44">
        <f t="shared" si="5"/>
        <v>-10.050182</v>
      </c>
      <c r="K52" s="44">
        <f t="shared" si="6"/>
        <v>0</v>
      </c>
      <c r="M52">
        <v>7158205000</v>
      </c>
      <c r="N52">
        <v>-10.336354</v>
      </c>
      <c r="O52" s="20"/>
      <c r="P52" s="6">
        <f t="shared" si="7"/>
        <v>7.357945</v>
      </c>
      <c r="Q52" s="6">
        <f t="shared" si="8"/>
        <v>-10.297473</v>
      </c>
      <c r="R52" s="44">
        <f t="shared" si="9"/>
        <v>-10.211672</v>
      </c>
      <c r="S52" s="44">
        <f t="shared" si="10"/>
        <v>-10.250823</v>
      </c>
      <c r="T52" s="44">
        <f t="shared" si="11"/>
        <v>-10.426425999999999</v>
      </c>
      <c r="U52" s="44">
        <f t="shared" si="12"/>
        <v>-10.815716999999999</v>
      </c>
      <c r="V52" s="44">
        <f t="shared" si="13"/>
        <v>0</v>
      </c>
      <c r="W52" s="20"/>
    </row>
    <row r="53" spans="2:23" x14ac:dyDescent="0.25">
      <c r="B53">
        <v>7208140000</v>
      </c>
      <c r="C53">
        <v>-9.5801572999999998</v>
      </c>
      <c r="D53" s="20"/>
      <c r="E53" s="6">
        <f t="shared" si="0"/>
        <v>7.4078799999999996</v>
      </c>
      <c r="F53" s="6">
        <f t="shared" si="1"/>
        <v>-9.5172834000000002</v>
      </c>
      <c r="G53" s="44">
        <f t="shared" si="2"/>
        <v>-9.4448366000000004</v>
      </c>
      <c r="H53" s="44">
        <f t="shared" si="3"/>
        <v>-9.4498329000000005</v>
      </c>
      <c r="I53" s="44">
        <f t="shared" si="4"/>
        <v>-9.5959310999999996</v>
      </c>
      <c r="J53" s="44">
        <f t="shared" si="5"/>
        <v>-10.025015</v>
      </c>
      <c r="K53" s="44">
        <f t="shared" si="6"/>
        <v>0</v>
      </c>
      <c r="M53">
        <v>7208140000</v>
      </c>
      <c r="N53">
        <v>-10.326974999999999</v>
      </c>
      <c r="O53" s="20"/>
      <c r="P53" s="6">
        <f t="shared" si="7"/>
        <v>7.4078799999999996</v>
      </c>
      <c r="Q53" s="6">
        <f t="shared" si="8"/>
        <v>-10.289671</v>
      </c>
      <c r="R53" s="44">
        <f t="shared" si="9"/>
        <v>-10.202026999999999</v>
      </c>
      <c r="S53" s="44">
        <f t="shared" si="10"/>
        <v>-10.240396</v>
      </c>
      <c r="T53" s="44">
        <f t="shared" si="11"/>
        <v>-10.414724</v>
      </c>
      <c r="U53" s="44">
        <f t="shared" si="12"/>
        <v>-10.800941</v>
      </c>
      <c r="V53" s="44">
        <f t="shared" si="13"/>
        <v>0</v>
      </c>
      <c r="W53" s="20"/>
    </row>
    <row r="54" spans="2:23" x14ac:dyDescent="0.25">
      <c r="B54">
        <v>7258075000</v>
      </c>
      <c r="C54">
        <v>-9.5625572000000005</v>
      </c>
      <c r="D54" s="20"/>
      <c r="E54" s="6">
        <f t="shared" si="0"/>
        <v>7.4578150000000001</v>
      </c>
      <c r="F54" s="6">
        <f t="shared" si="1"/>
        <v>-9.4945011000000008</v>
      </c>
      <c r="G54" s="44">
        <f t="shared" si="2"/>
        <v>-9.4269133000000007</v>
      </c>
      <c r="H54" s="44">
        <f t="shared" si="3"/>
        <v>-9.4305067000000005</v>
      </c>
      <c r="I54" s="44">
        <f t="shared" si="4"/>
        <v>-9.5738725999999996</v>
      </c>
      <c r="J54" s="44">
        <f t="shared" si="5"/>
        <v>-10.001552</v>
      </c>
      <c r="K54" s="44">
        <f t="shared" si="6"/>
        <v>0</v>
      </c>
      <c r="M54">
        <v>7258075000</v>
      </c>
      <c r="N54">
        <v>-10.310808</v>
      </c>
      <c r="O54" s="20"/>
      <c r="P54" s="6">
        <f t="shared" si="7"/>
        <v>7.4578150000000001</v>
      </c>
      <c r="Q54" s="6">
        <f t="shared" si="8"/>
        <v>-10.281048</v>
      </c>
      <c r="R54" s="44">
        <f t="shared" si="9"/>
        <v>-10.192190999999999</v>
      </c>
      <c r="S54" s="44">
        <f t="shared" si="10"/>
        <v>-10.229452</v>
      </c>
      <c r="T54" s="44">
        <f t="shared" si="11"/>
        <v>-10.402642</v>
      </c>
      <c r="U54" s="44">
        <f t="shared" si="12"/>
        <v>-10.787041</v>
      </c>
      <c r="V54" s="44">
        <f t="shared" si="13"/>
        <v>0</v>
      </c>
      <c r="W54" s="20"/>
    </row>
    <row r="55" spans="2:23" x14ac:dyDescent="0.25">
      <c r="B55">
        <v>7308010000</v>
      </c>
      <c r="C55">
        <v>-9.5491580999999996</v>
      </c>
      <c r="D55" s="20"/>
      <c r="E55" s="6">
        <f t="shared" si="0"/>
        <v>7.5077499999999997</v>
      </c>
      <c r="F55" s="6">
        <f t="shared" si="1"/>
        <v>-9.4719809999999995</v>
      </c>
      <c r="G55" s="44">
        <f t="shared" si="2"/>
        <v>-9.4100608999999995</v>
      </c>
      <c r="H55" s="44">
        <f t="shared" si="3"/>
        <v>-9.4140320000000006</v>
      </c>
      <c r="I55" s="44">
        <f t="shared" si="4"/>
        <v>-9.5559014999999992</v>
      </c>
      <c r="J55" s="44">
        <f t="shared" si="5"/>
        <v>-9.9831637999999998</v>
      </c>
      <c r="K55" s="44">
        <f t="shared" si="6"/>
        <v>0</v>
      </c>
      <c r="M55">
        <v>7308010000</v>
      </c>
      <c r="N55">
        <v>-10.302953</v>
      </c>
      <c r="O55" s="20"/>
      <c r="P55" s="6">
        <f t="shared" si="7"/>
        <v>7.5077499999999997</v>
      </c>
      <c r="Q55" s="6">
        <f t="shared" si="8"/>
        <v>-10.277395</v>
      </c>
      <c r="R55" s="44">
        <f t="shared" si="9"/>
        <v>-10.189437</v>
      </c>
      <c r="S55" s="44">
        <f t="shared" si="10"/>
        <v>-10.227687</v>
      </c>
      <c r="T55" s="44">
        <f t="shared" si="11"/>
        <v>-10.400539</v>
      </c>
      <c r="U55" s="44">
        <f t="shared" si="12"/>
        <v>-10.783549000000001</v>
      </c>
      <c r="V55" s="44">
        <f t="shared" si="13"/>
        <v>0</v>
      </c>
      <c r="W55" s="20"/>
    </row>
    <row r="56" spans="2:23" x14ac:dyDescent="0.25">
      <c r="B56">
        <v>7357945000</v>
      </c>
      <c r="C56">
        <v>-9.5339098</v>
      </c>
      <c r="E56" s="6">
        <f t="shared" si="0"/>
        <v>7.5576850000000002</v>
      </c>
      <c r="F56" s="6">
        <f t="shared" si="1"/>
        <v>-9.4516068000000004</v>
      </c>
      <c r="G56" s="44">
        <f t="shared" si="2"/>
        <v>-9.3934946000000004</v>
      </c>
      <c r="H56" s="44">
        <f t="shared" si="3"/>
        <v>-9.3958445000000008</v>
      </c>
      <c r="I56" s="44">
        <f t="shared" si="4"/>
        <v>-9.5339908999999992</v>
      </c>
      <c r="J56" s="44">
        <f t="shared" si="5"/>
        <v>-9.9572935000000005</v>
      </c>
      <c r="K56" s="44">
        <f t="shared" si="6"/>
        <v>0</v>
      </c>
      <c r="M56">
        <v>7357945000</v>
      </c>
      <c r="N56">
        <v>-10.297473</v>
      </c>
      <c r="P56" s="6">
        <f t="shared" si="7"/>
        <v>7.5576850000000002</v>
      </c>
      <c r="Q56" s="6">
        <f t="shared" si="8"/>
        <v>-10.268394000000001</v>
      </c>
      <c r="R56" s="44">
        <f t="shared" si="9"/>
        <v>-10.179556</v>
      </c>
      <c r="S56" s="44">
        <f t="shared" si="10"/>
        <v>-10.216646000000001</v>
      </c>
      <c r="T56" s="44">
        <f t="shared" si="11"/>
        <v>-10.388458</v>
      </c>
      <c r="U56" s="44">
        <f t="shared" si="12"/>
        <v>-10.769251000000001</v>
      </c>
      <c r="V56" s="44">
        <f t="shared" si="13"/>
        <v>0</v>
      </c>
    </row>
    <row r="57" spans="2:23" x14ac:dyDescent="0.25">
      <c r="B57">
        <v>7407880000</v>
      </c>
      <c r="C57">
        <v>-9.5172834000000002</v>
      </c>
      <c r="E57" s="6">
        <f t="shared" si="0"/>
        <v>7.6076199999999998</v>
      </c>
      <c r="F57" s="6">
        <f t="shared" si="1"/>
        <v>-9.4305524999999992</v>
      </c>
      <c r="G57" s="44">
        <f t="shared" si="2"/>
        <v>-9.3733654000000008</v>
      </c>
      <c r="H57" s="44">
        <f t="shared" si="3"/>
        <v>-9.3731833000000009</v>
      </c>
      <c r="I57" s="44">
        <f t="shared" si="4"/>
        <v>-9.5089930999999996</v>
      </c>
      <c r="J57" s="44">
        <f t="shared" si="5"/>
        <v>-9.9317712999999994</v>
      </c>
      <c r="K57" s="44">
        <f t="shared" si="6"/>
        <v>0</v>
      </c>
      <c r="M57">
        <v>7407880000</v>
      </c>
      <c r="N57">
        <v>-10.289671</v>
      </c>
      <c r="P57" s="6">
        <f t="shared" si="7"/>
        <v>7.6076199999999998</v>
      </c>
      <c r="Q57" s="6">
        <f t="shared" si="8"/>
        <v>-10.255819000000001</v>
      </c>
      <c r="R57" s="44">
        <f t="shared" si="9"/>
        <v>-10.165725999999999</v>
      </c>
      <c r="S57" s="44">
        <f t="shared" si="10"/>
        <v>-10.202292999999999</v>
      </c>
      <c r="T57" s="44">
        <f t="shared" si="11"/>
        <v>-10.372487</v>
      </c>
      <c r="U57" s="44">
        <f t="shared" si="12"/>
        <v>-10.750436000000001</v>
      </c>
      <c r="V57" s="44">
        <f t="shared" si="13"/>
        <v>0</v>
      </c>
    </row>
    <row r="58" spans="2:23" x14ac:dyDescent="0.25">
      <c r="B58">
        <v>7457815000</v>
      </c>
      <c r="C58">
        <v>-9.4945011000000008</v>
      </c>
      <c r="E58" s="6">
        <f t="shared" si="0"/>
        <v>7.6575550000000003</v>
      </c>
      <c r="F58" s="6">
        <f t="shared" si="1"/>
        <v>-9.4049262999999996</v>
      </c>
      <c r="G58" s="44">
        <f t="shared" si="2"/>
        <v>-9.3544263999999995</v>
      </c>
      <c r="H58" s="44">
        <f t="shared" si="3"/>
        <v>-9.3555373999999993</v>
      </c>
      <c r="I58" s="44">
        <f t="shared" si="4"/>
        <v>-9.4902677999999998</v>
      </c>
      <c r="J58" s="44">
        <f t="shared" si="5"/>
        <v>-9.9143190000000008</v>
      </c>
      <c r="K58" s="44">
        <f t="shared" si="6"/>
        <v>0</v>
      </c>
      <c r="M58">
        <v>7457815000</v>
      </c>
      <c r="N58">
        <v>-10.281048</v>
      </c>
      <c r="P58" s="6">
        <f t="shared" si="7"/>
        <v>7.6575550000000003</v>
      </c>
      <c r="Q58" s="6">
        <f t="shared" si="8"/>
        <v>-10.251367</v>
      </c>
      <c r="R58" s="44">
        <f t="shared" si="9"/>
        <v>-10.160722</v>
      </c>
      <c r="S58" s="44">
        <f t="shared" si="10"/>
        <v>-10.196797</v>
      </c>
      <c r="T58" s="44">
        <f t="shared" si="11"/>
        <v>-10.366712</v>
      </c>
      <c r="U58" s="44">
        <f t="shared" si="12"/>
        <v>-10.744346999999999</v>
      </c>
      <c r="V58" s="44">
        <f t="shared" si="13"/>
        <v>0</v>
      </c>
    </row>
    <row r="59" spans="2:23" x14ac:dyDescent="0.25">
      <c r="B59">
        <v>7507750000</v>
      </c>
      <c r="C59">
        <v>-9.4719809999999995</v>
      </c>
      <c r="E59" s="6">
        <f t="shared" si="0"/>
        <v>7.70749</v>
      </c>
      <c r="F59" s="6">
        <f t="shared" si="1"/>
        <v>-9.3753252000000007</v>
      </c>
      <c r="G59" s="44">
        <f t="shared" si="2"/>
        <v>-9.3318747999999996</v>
      </c>
      <c r="H59" s="44">
        <f t="shared" si="3"/>
        <v>-9.3373594000000004</v>
      </c>
      <c r="I59" s="44">
        <f t="shared" si="4"/>
        <v>-9.4743633000000003</v>
      </c>
      <c r="J59" s="44">
        <f t="shared" si="5"/>
        <v>-9.9007845000000003</v>
      </c>
      <c r="K59" s="44">
        <f t="shared" si="6"/>
        <v>0</v>
      </c>
      <c r="M59">
        <v>7507750000</v>
      </c>
      <c r="N59">
        <v>-10.277395</v>
      </c>
      <c r="P59" s="6">
        <f t="shared" si="7"/>
        <v>7.70749</v>
      </c>
      <c r="Q59" s="6">
        <f t="shared" si="8"/>
        <v>-10.249665999999999</v>
      </c>
      <c r="R59" s="44">
        <f t="shared" si="9"/>
        <v>-10.161436999999999</v>
      </c>
      <c r="S59" s="44">
        <f t="shared" si="10"/>
        <v>-10.199120000000001</v>
      </c>
      <c r="T59" s="44">
        <f t="shared" si="11"/>
        <v>-10.370161</v>
      </c>
      <c r="U59" s="44">
        <f t="shared" si="12"/>
        <v>-10.747524</v>
      </c>
      <c r="V59" s="44">
        <f t="shared" si="13"/>
        <v>0</v>
      </c>
    </row>
    <row r="60" spans="2:23" x14ac:dyDescent="0.25">
      <c r="B60">
        <v>7557685000</v>
      </c>
      <c r="C60">
        <v>-9.4516068000000004</v>
      </c>
      <c r="E60" s="6">
        <f t="shared" si="0"/>
        <v>7.7574249999999996</v>
      </c>
      <c r="F60" s="6">
        <f t="shared" si="1"/>
        <v>-9.3526640000000008</v>
      </c>
      <c r="G60" s="44">
        <f t="shared" si="2"/>
        <v>-9.3114071000000003</v>
      </c>
      <c r="H60" s="44">
        <f t="shared" si="3"/>
        <v>-9.3179587999999995</v>
      </c>
      <c r="I60" s="44">
        <f t="shared" si="4"/>
        <v>-9.4554852999999994</v>
      </c>
      <c r="J60" s="44">
        <f t="shared" si="5"/>
        <v>-9.8886041999999996</v>
      </c>
      <c r="K60" s="44">
        <f t="shared" si="6"/>
        <v>0</v>
      </c>
      <c r="M60">
        <v>7557685000</v>
      </c>
      <c r="N60">
        <v>-10.268394000000001</v>
      </c>
      <c r="P60" s="6">
        <f t="shared" si="7"/>
        <v>7.7574249999999996</v>
      </c>
      <c r="Q60" s="6">
        <f t="shared" si="8"/>
        <v>-10.239775</v>
      </c>
      <c r="R60" s="44">
        <f t="shared" si="9"/>
        <v>-10.152806</v>
      </c>
      <c r="S60" s="44">
        <f t="shared" si="10"/>
        <v>-10.192041</v>
      </c>
      <c r="T60" s="44">
        <f t="shared" si="11"/>
        <v>-10.364765</v>
      </c>
      <c r="U60" s="44">
        <f t="shared" si="12"/>
        <v>-10.746147000000001</v>
      </c>
      <c r="V60" s="44">
        <f t="shared" si="13"/>
        <v>0</v>
      </c>
    </row>
    <row r="61" spans="2:23" x14ac:dyDescent="0.25">
      <c r="B61">
        <v>7607620000</v>
      </c>
      <c r="C61">
        <v>-9.4305524999999992</v>
      </c>
      <c r="E61" s="6">
        <f t="shared" si="0"/>
        <v>7.8073600000000001</v>
      </c>
      <c r="F61" s="6">
        <f t="shared" si="1"/>
        <v>-9.3243475</v>
      </c>
      <c r="G61" s="44">
        <f t="shared" si="2"/>
        <v>-9.2883873000000001</v>
      </c>
      <c r="H61" s="44">
        <f t="shared" si="3"/>
        <v>-9.2993115999999993</v>
      </c>
      <c r="I61" s="44">
        <f t="shared" si="4"/>
        <v>-9.4422864999999998</v>
      </c>
      <c r="J61" s="44">
        <f t="shared" si="5"/>
        <v>-9.8931026000000006</v>
      </c>
      <c r="K61" s="44">
        <f t="shared" si="6"/>
        <v>0</v>
      </c>
      <c r="M61">
        <v>7607620000</v>
      </c>
      <c r="N61">
        <v>-10.255819000000001</v>
      </c>
      <c r="P61" s="6">
        <f t="shared" si="7"/>
        <v>7.8073600000000001</v>
      </c>
      <c r="Q61" s="6">
        <f t="shared" si="8"/>
        <v>-10.23649</v>
      </c>
      <c r="R61" s="44">
        <f t="shared" si="9"/>
        <v>-10.150511</v>
      </c>
      <c r="S61" s="44">
        <f t="shared" si="10"/>
        <v>-10.191428</v>
      </c>
      <c r="T61" s="44">
        <f t="shared" si="11"/>
        <v>-10.366391</v>
      </c>
      <c r="U61" s="44">
        <f t="shared" si="12"/>
        <v>-10.75389</v>
      </c>
      <c r="V61" s="44">
        <f t="shared" si="13"/>
        <v>0</v>
      </c>
    </row>
    <row r="62" spans="2:23" x14ac:dyDescent="0.25">
      <c r="B62">
        <v>7657555000</v>
      </c>
      <c r="C62">
        <v>-9.4049262999999996</v>
      </c>
      <c r="E62" s="6">
        <f t="shared" si="0"/>
        <v>7.8572949999999997</v>
      </c>
      <c r="F62" s="6">
        <f t="shared" si="1"/>
        <v>-9.3006715999999994</v>
      </c>
      <c r="G62" s="44">
        <f t="shared" si="2"/>
        <v>-9.2683038999999994</v>
      </c>
      <c r="H62" s="44">
        <f t="shared" si="3"/>
        <v>-9.2837896000000004</v>
      </c>
      <c r="I62" s="44">
        <f t="shared" si="4"/>
        <v>-9.4328423000000008</v>
      </c>
      <c r="J62" s="44">
        <f t="shared" si="5"/>
        <v>-9.9046316000000001</v>
      </c>
      <c r="K62" s="44">
        <f t="shared" si="6"/>
        <v>0</v>
      </c>
      <c r="M62">
        <v>7657555000</v>
      </c>
      <c r="N62">
        <v>-10.251367</v>
      </c>
      <c r="P62" s="6">
        <f t="shared" si="7"/>
        <v>7.8572949999999997</v>
      </c>
      <c r="Q62" s="6">
        <f t="shared" si="8"/>
        <v>-10.236635</v>
      </c>
      <c r="R62" s="44">
        <f t="shared" si="9"/>
        <v>-10.149940000000001</v>
      </c>
      <c r="S62" s="44">
        <f t="shared" si="10"/>
        <v>-10.191031000000001</v>
      </c>
      <c r="T62" s="44">
        <f t="shared" si="11"/>
        <v>-10.367452999999999</v>
      </c>
      <c r="U62" s="44">
        <f t="shared" si="12"/>
        <v>-10.760745</v>
      </c>
      <c r="V62" s="44">
        <f t="shared" si="13"/>
        <v>0</v>
      </c>
    </row>
    <row r="63" spans="2:23" x14ac:dyDescent="0.25">
      <c r="B63">
        <v>7707490000</v>
      </c>
      <c r="C63">
        <v>-9.3753252000000007</v>
      </c>
      <c r="E63" s="6">
        <f t="shared" si="0"/>
        <v>7.9072300000000002</v>
      </c>
      <c r="F63" s="6">
        <f t="shared" si="1"/>
        <v>-9.2809247999999993</v>
      </c>
      <c r="G63" s="44">
        <f t="shared" si="2"/>
        <v>-9.2462453999999994</v>
      </c>
      <c r="H63" s="44">
        <f t="shared" si="3"/>
        <v>-9.2616233999999995</v>
      </c>
      <c r="I63" s="44">
        <f t="shared" si="4"/>
        <v>-9.4102163000000001</v>
      </c>
      <c r="J63" s="44">
        <f t="shared" si="5"/>
        <v>-9.8864640999999995</v>
      </c>
      <c r="K63" s="44">
        <f t="shared" si="6"/>
        <v>0</v>
      </c>
      <c r="M63">
        <v>7707490000</v>
      </c>
      <c r="N63">
        <v>-10.249665999999999</v>
      </c>
      <c r="P63" s="6">
        <f t="shared" si="7"/>
        <v>7.9072300000000002</v>
      </c>
      <c r="Q63" s="6">
        <f t="shared" si="8"/>
        <v>-10.23906</v>
      </c>
      <c r="R63" s="44">
        <f t="shared" si="9"/>
        <v>-10.148629</v>
      </c>
      <c r="S63" s="44">
        <f t="shared" si="10"/>
        <v>-10.187306</v>
      </c>
      <c r="T63" s="44">
        <f t="shared" si="11"/>
        <v>-10.361083000000001</v>
      </c>
      <c r="U63" s="44">
        <f t="shared" si="12"/>
        <v>-10.751835</v>
      </c>
      <c r="V63" s="44">
        <f t="shared" si="13"/>
        <v>0</v>
      </c>
    </row>
    <row r="64" spans="2:23" x14ac:dyDescent="0.25">
      <c r="B64">
        <v>7757425000</v>
      </c>
      <c r="C64">
        <v>-9.3526640000000008</v>
      </c>
      <c r="E64" s="6">
        <f t="shared" si="0"/>
        <v>7.9571649999999998</v>
      </c>
      <c r="F64" s="6">
        <f t="shared" si="1"/>
        <v>-9.2682418999999996</v>
      </c>
      <c r="G64" s="44">
        <f t="shared" si="2"/>
        <v>-9.2260714000000004</v>
      </c>
      <c r="H64" s="44">
        <f t="shared" si="3"/>
        <v>-9.2354040000000008</v>
      </c>
      <c r="I64" s="44">
        <f t="shared" si="4"/>
        <v>-9.3760394999999992</v>
      </c>
      <c r="J64" s="44">
        <f t="shared" si="5"/>
        <v>-9.8426837999999996</v>
      </c>
      <c r="K64" s="44">
        <f t="shared" si="6"/>
        <v>0</v>
      </c>
      <c r="M64">
        <v>7757425000</v>
      </c>
      <c r="N64">
        <v>-10.239775</v>
      </c>
      <c r="P64" s="6">
        <f t="shared" si="7"/>
        <v>7.9571649999999998</v>
      </c>
      <c r="Q64" s="6">
        <f t="shared" si="8"/>
        <v>-10.238524999999999</v>
      </c>
      <c r="R64" s="44">
        <f t="shared" si="9"/>
        <v>-10.140274</v>
      </c>
      <c r="S64" s="44">
        <f t="shared" si="10"/>
        <v>-10.172145</v>
      </c>
      <c r="T64" s="44">
        <f t="shared" si="11"/>
        <v>-10.337721</v>
      </c>
      <c r="U64" s="44">
        <f t="shared" si="12"/>
        <v>-10.718584</v>
      </c>
      <c r="V64" s="44">
        <f t="shared" si="13"/>
        <v>0</v>
      </c>
    </row>
    <row r="65" spans="2:22" x14ac:dyDescent="0.25">
      <c r="B65">
        <v>7807360000</v>
      </c>
      <c r="C65">
        <v>-9.3243475</v>
      </c>
      <c r="E65" s="6">
        <f t="shared" si="0"/>
        <v>8.0070999999999994</v>
      </c>
      <c r="F65" s="6">
        <f t="shared" si="1"/>
        <v>-9.2495259999999995</v>
      </c>
      <c r="G65" s="44">
        <f t="shared" si="2"/>
        <v>-9.2031355000000001</v>
      </c>
      <c r="H65" s="44">
        <f t="shared" si="3"/>
        <v>-9.2081137000000002</v>
      </c>
      <c r="I65" s="44">
        <f t="shared" si="4"/>
        <v>-9.3402814999999997</v>
      </c>
      <c r="J65" s="44">
        <f t="shared" si="5"/>
        <v>-9.7914361999999997</v>
      </c>
      <c r="K65" s="44">
        <f t="shared" si="6"/>
        <v>0</v>
      </c>
      <c r="M65">
        <v>7807360000</v>
      </c>
      <c r="N65">
        <v>-10.23649</v>
      </c>
      <c r="P65" s="6">
        <f t="shared" si="7"/>
        <v>8.0070999999999994</v>
      </c>
      <c r="Q65" s="6">
        <f t="shared" si="8"/>
        <v>-10.241464000000001</v>
      </c>
      <c r="R65" s="44">
        <f t="shared" si="9"/>
        <v>-10.137107</v>
      </c>
      <c r="S65" s="44">
        <f t="shared" si="10"/>
        <v>-10.162295</v>
      </c>
      <c r="T65" s="44">
        <f t="shared" si="11"/>
        <v>-10.319739</v>
      </c>
      <c r="U65" s="44">
        <f t="shared" si="12"/>
        <v>-10.686552000000001</v>
      </c>
      <c r="V65" s="44">
        <f t="shared" si="13"/>
        <v>0</v>
      </c>
    </row>
    <row r="66" spans="2:22" x14ac:dyDescent="0.25">
      <c r="B66">
        <v>7857295000</v>
      </c>
      <c r="C66">
        <v>-9.3006715999999994</v>
      </c>
      <c r="E66" s="6">
        <f t="shared" si="0"/>
        <v>8.0570350000000008</v>
      </c>
      <c r="F66" s="6">
        <f t="shared" si="1"/>
        <v>-9.2407702999999994</v>
      </c>
      <c r="G66" s="44">
        <f t="shared" si="2"/>
        <v>-9.1882371999999997</v>
      </c>
      <c r="H66" s="44">
        <f t="shared" si="3"/>
        <v>-9.1901826999999994</v>
      </c>
      <c r="I66" s="44">
        <f t="shared" si="4"/>
        <v>-9.3173361000000003</v>
      </c>
      <c r="J66" s="44">
        <f t="shared" si="5"/>
        <v>-9.7591552999999998</v>
      </c>
      <c r="K66" s="44">
        <f t="shared" si="6"/>
        <v>0</v>
      </c>
      <c r="M66">
        <v>7857295000</v>
      </c>
      <c r="N66">
        <v>-10.236635</v>
      </c>
      <c r="P66" s="6">
        <f t="shared" si="7"/>
        <v>8.0570350000000008</v>
      </c>
      <c r="Q66" s="6">
        <f t="shared" si="8"/>
        <v>-10.246707000000001</v>
      </c>
      <c r="R66" s="44">
        <f t="shared" si="9"/>
        <v>-10.13893</v>
      </c>
      <c r="S66" s="44">
        <f t="shared" si="10"/>
        <v>-10.159810999999999</v>
      </c>
      <c r="T66" s="44">
        <f t="shared" si="11"/>
        <v>-10.311332999999999</v>
      </c>
      <c r="U66" s="44">
        <f t="shared" si="12"/>
        <v>-10.667846000000001</v>
      </c>
      <c r="V66" s="44">
        <f t="shared" si="13"/>
        <v>0</v>
      </c>
    </row>
    <row r="67" spans="2:22" x14ac:dyDescent="0.25">
      <c r="B67">
        <v>7907230000</v>
      </c>
      <c r="C67">
        <v>-9.2809247999999993</v>
      </c>
      <c r="E67" s="6">
        <f t="shared" si="0"/>
        <v>8.1069700000000005</v>
      </c>
      <c r="F67" s="6">
        <f t="shared" si="1"/>
        <v>-9.2270765000000008</v>
      </c>
      <c r="G67" s="44">
        <f t="shared" si="2"/>
        <v>-9.1682625000000009</v>
      </c>
      <c r="H67" s="44">
        <f t="shared" si="3"/>
        <v>-9.1666554999999992</v>
      </c>
      <c r="I67" s="44">
        <f t="shared" si="4"/>
        <v>-9.2888097999999992</v>
      </c>
      <c r="J67" s="44">
        <f t="shared" si="5"/>
        <v>-9.7227830999999991</v>
      </c>
      <c r="K67" s="44">
        <f t="shared" si="6"/>
        <v>0</v>
      </c>
      <c r="M67">
        <v>7907230000</v>
      </c>
      <c r="N67">
        <v>-10.23906</v>
      </c>
      <c r="P67" s="6">
        <f t="shared" si="7"/>
        <v>8.1069700000000005</v>
      </c>
      <c r="Q67" s="6">
        <f t="shared" si="8"/>
        <v>-10.248383</v>
      </c>
      <c r="R67" s="44">
        <f t="shared" si="9"/>
        <v>-10.136972999999999</v>
      </c>
      <c r="S67" s="44">
        <f t="shared" si="10"/>
        <v>-10.154032000000001</v>
      </c>
      <c r="T67" s="44">
        <f t="shared" si="11"/>
        <v>-10.300808</v>
      </c>
      <c r="U67" s="44">
        <f t="shared" si="12"/>
        <v>-10.651082000000001</v>
      </c>
      <c r="V67" s="44">
        <f t="shared" si="13"/>
        <v>0</v>
      </c>
    </row>
    <row r="68" spans="2:22" x14ac:dyDescent="0.25">
      <c r="B68">
        <v>7957165000</v>
      </c>
      <c r="C68">
        <v>-9.2682418999999996</v>
      </c>
      <c r="E68" s="6">
        <f t="shared" si="0"/>
        <v>8.1569050000000001</v>
      </c>
      <c r="F68" s="6">
        <f t="shared" si="1"/>
        <v>-9.2106686</v>
      </c>
      <c r="G68" s="44">
        <f t="shared" si="2"/>
        <v>-9.1456117999999993</v>
      </c>
      <c r="H68" s="44">
        <f t="shared" si="3"/>
        <v>-9.1410836999999994</v>
      </c>
      <c r="I68" s="44">
        <f t="shared" si="4"/>
        <v>-9.2623663000000001</v>
      </c>
      <c r="J68" s="44">
        <f t="shared" si="5"/>
        <v>-9.6984242999999992</v>
      </c>
      <c r="K68" s="44">
        <f t="shared" si="6"/>
        <v>0</v>
      </c>
      <c r="M68">
        <v>7957165000</v>
      </c>
      <c r="N68">
        <v>-10.238524999999999</v>
      </c>
      <c r="P68" s="6">
        <f t="shared" si="7"/>
        <v>8.1569050000000001</v>
      </c>
      <c r="Q68" s="6">
        <f t="shared" si="8"/>
        <v>-10.248355999999999</v>
      </c>
      <c r="R68" s="44">
        <f t="shared" si="9"/>
        <v>-10.13382</v>
      </c>
      <c r="S68" s="44">
        <f t="shared" si="10"/>
        <v>-10.148315</v>
      </c>
      <c r="T68" s="44">
        <f t="shared" si="11"/>
        <v>-10.292376000000001</v>
      </c>
      <c r="U68" s="44">
        <f t="shared" si="12"/>
        <v>-10.640807000000001</v>
      </c>
      <c r="V68" s="44">
        <f t="shared" si="13"/>
        <v>0</v>
      </c>
    </row>
    <row r="69" spans="2:22" x14ac:dyDescent="0.25">
      <c r="B69">
        <v>8007100000</v>
      </c>
      <c r="C69">
        <v>-9.2495259999999995</v>
      </c>
      <c r="E69" s="6">
        <f t="shared" ref="E69:E132" si="14">B73/1000000000</f>
        <v>8.2068399999999997</v>
      </c>
      <c r="F69" s="6">
        <f t="shared" ref="F69:F132" si="15">C73</f>
        <v>-9.1991329000000004</v>
      </c>
      <c r="G69" s="44">
        <f t="shared" ref="G69:G132" si="16">C279</f>
        <v>-9.1268414999999994</v>
      </c>
      <c r="H69" s="44">
        <f t="shared" ref="H69:H132" si="17">C485</f>
        <v>-9.1191510999999998</v>
      </c>
      <c r="I69" s="44">
        <f t="shared" ref="I69:I132" si="18">C691</f>
        <v>-9.2400131000000005</v>
      </c>
      <c r="J69" s="44">
        <f t="shared" ref="J69:J132" si="19">C897</f>
        <v>-9.6811857000000003</v>
      </c>
      <c r="K69" s="44">
        <f t="shared" ref="K69:K132" si="20">C1103</f>
        <v>0</v>
      </c>
      <c r="M69">
        <v>8007100000</v>
      </c>
      <c r="N69">
        <v>-10.241464000000001</v>
      </c>
      <c r="P69" s="6">
        <f t="shared" si="7"/>
        <v>8.2068399999999997</v>
      </c>
      <c r="Q69" s="6">
        <f t="shared" si="8"/>
        <v>-10.249122</v>
      </c>
      <c r="R69" s="44">
        <f t="shared" si="9"/>
        <v>-10.132191000000001</v>
      </c>
      <c r="S69" s="44">
        <f t="shared" si="10"/>
        <v>-10.145706000000001</v>
      </c>
      <c r="T69" s="44">
        <f t="shared" si="11"/>
        <v>-10.288906000000001</v>
      </c>
      <c r="U69" s="44">
        <f t="shared" si="12"/>
        <v>-10.637834</v>
      </c>
      <c r="V69" s="44">
        <f t="shared" si="13"/>
        <v>0</v>
      </c>
    </row>
    <row r="70" spans="2:22" x14ac:dyDescent="0.25">
      <c r="B70">
        <v>8057035000</v>
      </c>
      <c r="C70">
        <v>-9.2407702999999994</v>
      </c>
      <c r="E70" s="6">
        <f t="shared" si="14"/>
        <v>8.2567749999999993</v>
      </c>
      <c r="F70" s="6">
        <f t="shared" si="15"/>
        <v>-9.1938448000000008</v>
      </c>
      <c r="G70" s="44">
        <f t="shared" si="16"/>
        <v>-9.1137428000000007</v>
      </c>
      <c r="H70" s="44">
        <f t="shared" si="17"/>
        <v>-9.1027851000000002</v>
      </c>
      <c r="I70" s="44">
        <f t="shared" si="18"/>
        <v>-9.2244864</v>
      </c>
      <c r="J70" s="44">
        <f t="shared" si="19"/>
        <v>-9.6713228000000004</v>
      </c>
      <c r="K70" s="44">
        <f t="shared" si="20"/>
        <v>0</v>
      </c>
      <c r="M70">
        <v>8057035000</v>
      </c>
      <c r="N70">
        <v>-10.246707000000001</v>
      </c>
      <c r="P70" s="6">
        <f t="shared" ref="P70:P133" si="21">M74/1000000000</f>
        <v>8.2567749999999993</v>
      </c>
      <c r="Q70" s="6">
        <f t="shared" ref="Q70:Q133" si="22">N74</f>
        <v>-10.255855</v>
      </c>
      <c r="R70" s="44">
        <f t="shared" ref="R70:R133" si="23">N280</f>
        <v>-10.133998</v>
      </c>
      <c r="S70" s="44">
        <f t="shared" ref="S70:S133" si="24">N486</f>
        <v>-10.145574</v>
      </c>
      <c r="T70" s="44">
        <f t="shared" ref="T70:T133" si="25">N692</f>
        <v>-10.286763000000001</v>
      </c>
      <c r="U70" s="44">
        <f t="shared" ref="U70:U133" si="26">N898</f>
        <v>-10.635735</v>
      </c>
      <c r="V70" s="44">
        <f t="shared" ref="V70:V133" si="27">N1104</f>
        <v>0</v>
      </c>
    </row>
    <row r="71" spans="2:22" x14ac:dyDescent="0.25">
      <c r="B71">
        <v>8106970000</v>
      </c>
      <c r="C71">
        <v>-9.2270765000000008</v>
      </c>
      <c r="E71" s="6">
        <f t="shared" si="14"/>
        <v>8.3067100000000007</v>
      </c>
      <c r="F71" s="6">
        <f t="shared" si="15"/>
        <v>-9.1814727999999999</v>
      </c>
      <c r="G71" s="44">
        <f t="shared" si="16"/>
        <v>-9.0929202999999994</v>
      </c>
      <c r="H71" s="44">
        <f t="shared" si="17"/>
        <v>-9.0762777000000003</v>
      </c>
      <c r="I71" s="44">
        <f t="shared" si="18"/>
        <v>-9.1945095000000006</v>
      </c>
      <c r="J71" s="44">
        <f t="shared" si="19"/>
        <v>-9.6376895999999999</v>
      </c>
      <c r="K71" s="44">
        <f t="shared" si="20"/>
        <v>0</v>
      </c>
      <c r="M71">
        <v>8106970000</v>
      </c>
      <c r="N71">
        <v>-10.248383</v>
      </c>
      <c r="P71" s="6">
        <f t="shared" si="21"/>
        <v>8.3067100000000007</v>
      </c>
      <c r="Q71" s="6">
        <f t="shared" si="22"/>
        <v>-10.251977999999999</v>
      </c>
      <c r="R71" s="44">
        <f t="shared" si="23"/>
        <v>-10.125743999999999</v>
      </c>
      <c r="S71" s="44">
        <f t="shared" si="24"/>
        <v>-10.134392999999999</v>
      </c>
      <c r="T71" s="44">
        <f t="shared" si="25"/>
        <v>-10.27308</v>
      </c>
      <c r="U71" s="44">
        <f t="shared" si="26"/>
        <v>-10.619223</v>
      </c>
      <c r="V71" s="44">
        <f t="shared" si="27"/>
        <v>0</v>
      </c>
    </row>
    <row r="72" spans="2:22" x14ac:dyDescent="0.25">
      <c r="B72">
        <v>8156905000</v>
      </c>
      <c r="C72">
        <v>-9.2106686</v>
      </c>
      <c r="E72" s="6">
        <f t="shared" si="14"/>
        <v>8.3566450000000003</v>
      </c>
      <c r="F72" s="6">
        <f t="shared" si="15"/>
        <v>-9.1673106999999998</v>
      </c>
      <c r="G72" s="44">
        <f t="shared" si="16"/>
        <v>-9.0723094999999994</v>
      </c>
      <c r="H72" s="44">
        <f t="shared" si="17"/>
        <v>-9.0523634000000008</v>
      </c>
      <c r="I72" s="44">
        <f t="shared" si="18"/>
        <v>-9.1691722999999996</v>
      </c>
      <c r="J72" s="44">
        <f t="shared" si="19"/>
        <v>-9.6099967999999993</v>
      </c>
      <c r="K72" s="44">
        <f t="shared" si="20"/>
        <v>0</v>
      </c>
      <c r="M72">
        <v>8156905000</v>
      </c>
      <c r="N72">
        <v>-10.248355999999999</v>
      </c>
      <c r="P72" s="6">
        <f t="shared" si="21"/>
        <v>8.3566450000000003</v>
      </c>
      <c r="Q72" s="6">
        <f t="shared" si="22"/>
        <v>-10.254549000000001</v>
      </c>
      <c r="R72" s="44">
        <f t="shared" si="23"/>
        <v>-10.125296000000001</v>
      </c>
      <c r="S72" s="44">
        <f t="shared" si="24"/>
        <v>-10.132384999999999</v>
      </c>
      <c r="T72" s="44">
        <f t="shared" si="25"/>
        <v>-10.270054</v>
      </c>
      <c r="U72" s="44">
        <f t="shared" si="26"/>
        <v>-10.614001999999999</v>
      </c>
      <c r="V72" s="44">
        <f t="shared" si="27"/>
        <v>0</v>
      </c>
    </row>
    <row r="73" spans="2:22" x14ac:dyDescent="0.25">
      <c r="B73">
        <v>8206840000</v>
      </c>
      <c r="C73">
        <v>-9.1991329000000004</v>
      </c>
      <c r="E73" s="6">
        <f t="shared" si="14"/>
        <v>8.4065799999999999</v>
      </c>
      <c r="F73" s="6">
        <f t="shared" si="15"/>
        <v>-9.1559010000000001</v>
      </c>
      <c r="G73" s="44">
        <f t="shared" si="16"/>
        <v>-9.0539512999999996</v>
      </c>
      <c r="H73" s="44">
        <f t="shared" si="17"/>
        <v>-9.0309638999999997</v>
      </c>
      <c r="I73" s="44">
        <f t="shared" si="18"/>
        <v>-9.1496820000000003</v>
      </c>
      <c r="J73" s="44">
        <f t="shared" si="19"/>
        <v>-9.5977868999999991</v>
      </c>
      <c r="K73" s="44">
        <f t="shared" si="20"/>
        <v>0</v>
      </c>
      <c r="M73">
        <v>8206840000</v>
      </c>
      <c r="N73">
        <v>-10.249122</v>
      </c>
      <c r="P73" s="6">
        <f t="shared" si="21"/>
        <v>8.4065799999999999</v>
      </c>
      <c r="Q73" s="6">
        <f t="shared" si="22"/>
        <v>-10.248772000000001</v>
      </c>
      <c r="R73" s="44">
        <f t="shared" si="23"/>
        <v>-10.119564</v>
      </c>
      <c r="S73" s="44">
        <f t="shared" si="24"/>
        <v>-10.127162</v>
      </c>
      <c r="T73" s="44">
        <f t="shared" si="25"/>
        <v>-10.266750999999999</v>
      </c>
      <c r="U73" s="44">
        <f t="shared" si="26"/>
        <v>-10.614072999999999</v>
      </c>
      <c r="V73" s="44">
        <f t="shared" si="27"/>
        <v>0</v>
      </c>
    </row>
    <row r="74" spans="2:22" x14ac:dyDescent="0.25">
      <c r="B74">
        <v>8256775000</v>
      </c>
      <c r="C74">
        <v>-9.1938448000000008</v>
      </c>
      <c r="E74" s="6">
        <f t="shared" si="14"/>
        <v>8.4565149999999996</v>
      </c>
      <c r="F74" s="6">
        <f t="shared" si="15"/>
        <v>-9.1419143999999992</v>
      </c>
      <c r="G74" s="44">
        <f t="shared" si="16"/>
        <v>-9.0359134999999995</v>
      </c>
      <c r="H74" s="44">
        <f t="shared" si="17"/>
        <v>-9.0134764000000001</v>
      </c>
      <c r="I74" s="44">
        <f t="shared" si="18"/>
        <v>-9.1398057999999995</v>
      </c>
      <c r="J74" s="44">
        <f t="shared" si="19"/>
        <v>-9.6090908000000006</v>
      </c>
      <c r="K74" s="44">
        <f t="shared" si="20"/>
        <v>0</v>
      </c>
      <c r="M74">
        <v>8256775000</v>
      </c>
      <c r="N74">
        <v>-10.255855</v>
      </c>
      <c r="P74" s="6">
        <f t="shared" si="21"/>
        <v>8.4565149999999996</v>
      </c>
      <c r="Q74" s="6">
        <f t="shared" si="22"/>
        <v>-10.250012999999999</v>
      </c>
      <c r="R74" s="44">
        <f t="shared" si="23"/>
        <v>-10.119338000000001</v>
      </c>
      <c r="S74" s="44">
        <f t="shared" si="24"/>
        <v>-10.127481</v>
      </c>
      <c r="T74" s="44">
        <f t="shared" si="25"/>
        <v>-10.271018</v>
      </c>
      <c r="U74" s="44">
        <f t="shared" si="26"/>
        <v>-10.625709000000001</v>
      </c>
      <c r="V74" s="44">
        <f t="shared" si="27"/>
        <v>0</v>
      </c>
    </row>
    <row r="75" spans="2:22" x14ac:dyDescent="0.25">
      <c r="B75">
        <v>8306710000</v>
      </c>
      <c r="C75">
        <v>-9.1814727999999999</v>
      </c>
      <c r="E75" s="6">
        <f t="shared" si="14"/>
        <v>8.5064499999999992</v>
      </c>
      <c r="F75" s="6">
        <f t="shared" si="15"/>
        <v>-9.1281289999999995</v>
      </c>
      <c r="G75" s="44">
        <f t="shared" si="16"/>
        <v>-9.0170002</v>
      </c>
      <c r="H75" s="44">
        <f t="shared" si="17"/>
        <v>-8.9935188000000004</v>
      </c>
      <c r="I75" s="44">
        <f t="shared" si="18"/>
        <v>-9.1246594999999999</v>
      </c>
      <c r="J75" s="44">
        <f t="shared" si="19"/>
        <v>-9.6101313000000008</v>
      </c>
      <c r="K75" s="44">
        <f t="shared" si="20"/>
        <v>0</v>
      </c>
      <c r="M75">
        <v>8306710000</v>
      </c>
      <c r="N75">
        <v>-10.251977999999999</v>
      </c>
      <c r="P75" s="6">
        <f t="shared" si="21"/>
        <v>8.5064499999999992</v>
      </c>
      <c r="Q75" s="6">
        <f t="shared" si="22"/>
        <v>-10.248709</v>
      </c>
      <c r="R75" s="44">
        <f t="shared" si="23"/>
        <v>-10.115111000000001</v>
      </c>
      <c r="S75" s="44">
        <f t="shared" si="24"/>
        <v>-10.122114</v>
      </c>
      <c r="T75" s="44">
        <f t="shared" si="25"/>
        <v>-10.267817000000001</v>
      </c>
      <c r="U75" s="44">
        <f t="shared" si="26"/>
        <v>-10.6275</v>
      </c>
      <c r="V75" s="44">
        <f t="shared" si="27"/>
        <v>0</v>
      </c>
    </row>
    <row r="76" spans="2:22" x14ac:dyDescent="0.25">
      <c r="B76">
        <v>8356645000</v>
      </c>
      <c r="C76">
        <v>-9.1673106999999998</v>
      </c>
      <c r="E76" s="6">
        <f t="shared" si="14"/>
        <v>8.5563850000000006</v>
      </c>
      <c r="F76" s="6">
        <f t="shared" si="15"/>
        <v>-9.1127976999999998</v>
      </c>
      <c r="G76" s="44">
        <f t="shared" si="16"/>
        <v>-8.9976187000000003</v>
      </c>
      <c r="H76" s="44">
        <f t="shared" si="17"/>
        <v>-8.9734792999999993</v>
      </c>
      <c r="I76" s="44">
        <f t="shared" si="18"/>
        <v>-9.1083879000000003</v>
      </c>
      <c r="J76" s="44">
        <f t="shared" si="19"/>
        <v>-9.6031379999999995</v>
      </c>
      <c r="K76" s="44">
        <f t="shared" si="20"/>
        <v>0</v>
      </c>
      <c r="M76">
        <v>8356645000</v>
      </c>
      <c r="N76">
        <v>-10.254549000000001</v>
      </c>
      <c r="P76" s="6">
        <f t="shared" si="21"/>
        <v>8.5563850000000006</v>
      </c>
      <c r="Q76" s="6">
        <f t="shared" si="22"/>
        <v>-10.257365999999999</v>
      </c>
      <c r="R76" s="44">
        <f t="shared" si="23"/>
        <v>-10.120884999999999</v>
      </c>
      <c r="S76" s="44">
        <f t="shared" si="24"/>
        <v>-10.127071000000001</v>
      </c>
      <c r="T76" s="44">
        <f t="shared" si="25"/>
        <v>-10.272995999999999</v>
      </c>
      <c r="U76" s="44">
        <f t="shared" si="26"/>
        <v>-10.632904999999999</v>
      </c>
      <c r="V76" s="44">
        <f t="shared" si="27"/>
        <v>0</v>
      </c>
    </row>
    <row r="77" spans="2:22" x14ac:dyDescent="0.25">
      <c r="B77">
        <v>8406580000</v>
      </c>
      <c r="C77">
        <v>-9.1559010000000001</v>
      </c>
      <c r="E77" s="6">
        <f t="shared" si="14"/>
        <v>8.6063200000000002</v>
      </c>
      <c r="F77" s="6">
        <f t="shared" si="15"/>
        <v>-9.0986060999999996</v>
      </c>
      <c r="G77" s="44">
        <f t="shared" si="16"/>
        <v>-8.9801464000000006</v>
      </c>
      <c r="H77" s="44">
        <f t="shared" si="17"/>
        <v>-8.9553156000000005</v>
      </c>
      <c r="I77" s="44">
        <f t="shared" si="18"/>
        <v>-9.0933703999999995</v>
      </c>
      <c r="J77" s="44">
        <f t="shared" si="19"/>
        <v>-9.5942106000000003</v>
      </c>
      <c r="K77" s="44">
        <f t="shared" si="20"/>
        <v>0</v>
      </c>
      <c r="M77">
        <v>8406580000</v>
      </c>
      <c r="N77">
        <v>-10.248772000000001</v>
      </c>
      <c r="P77" s="6">
        <f t="shared" si="21"/>
        <v>8.6063200000000002</v>
      </c>
      <c r="Q77" s="6">
        <f t="shared" si="22"/>
        <v>-10.261839999999999</v>
      </c>
      <c r="R77" s="44">
        <f t="shared" si="23"/>
        <v>-10.123098000000001</v>
      </c>
      <c r="S77" s="44">
        <f t="shared" si="24"/>
        <v>-10.128835</v>
      </c>
      <c r="T77" s="44">
        <f t="shared" si="25"/>
        <v>-10.274602</v>
      </c>
      <c r="U77" s="44">
        <f t="shared" si="26"/>
        <v>-10.634186</v>
      </c>
      <c r="V77" s="44">
        <f t="shared" si="27"/>
        <v>0</v>
      </c>
    </row>
    <row r="78" spans="2:22" x14ac:dyDescent="0.25">
      <c r="B78">
        <v>8456515000</v>
      </c>
      <c r="C78">
        <v>-9.1419143999999992</v>
      </c>
      <c r="E78" s="6">
        <f t="shared" si="14"/>
        <v>8.6562549999999998</v>
      </c>
      <c r="F78" s="6">
        <f t="shared" si="15"/>
        <v>-9.0867958000000009</v>
      </c>
      <c r="G78" s="44">
        <f t="shared" si="16"/>
        <v>-8.9644451000000007</v>
      </c>
      <c r="H78" s="44">
        <f t="shared" si="17"/>
        <v>-8.9405707999999997</v>
      </c>
      <c r="I78" s="44">
        <f t="shared" si="18"/>
        <v>-9.0827608000000009</v>
      </c>
      <c r="J78" s="44">
        <f t="shared" si="19"/>
        <v>-9.5931826000000004</v>
      </c>
      <c r="K78" s="44">
        <f t="shared" si="20"/>
        <v>0</v>
      </c>
      <c r="M78">
        <v>8456515000</v>
      </c>
      <c r="N78">
        <v>-10.250012999999999</v>
      </c>
      <c r="P78" s="6">
        <f t="shared" si="21"/>
        <v>8.6562549999999998</v>
      </c>
      <c r="Q78" s="6">
        <f t="shared" si="22"/>
        <v>-10.271729000000001</v>
      </c>
      <c r="R78" s="44">
        <f t="shared" si="23"/>
        <v>-10.128444999999999</v>
      </c>
      <c r="S78" s="44">
        <f t="shared" si="24"/>
        <v>-10.132517999999999</v>
      </c>
      <c r="T78" s="44">
        <f t="shared" si="25"/>
        <v>-10.277272999999999</v>
      </c>
      <c r="U78" s="44">
        <f t="shared" si="26"/>
        <v>-10.635999</v>
      </c>
      <c r="V78" s="44">
        <f t="shared" si="27"/>
        <v>0</v>
      </c>
    </row>
    <row r="79" spans="2:22" x14ac:dyDescent="0.25">
      <c r="B79">
        <v>8506450000</v>
      </c>
      <c r="C79">
        <v>-9.1281289999999995</v>
      </c>
      <c r="E79" s="6">
        <f t="shared" si="14"/>
        <v>8.7061899999999994</v>
      </c>
      <c r="F79" s="6">
        <f t="shared" si="15"/>
        <v>-9.0764904000000008</v>
      </c>
      <c r="G79" s="44">
        <f t="shared" si="16"/>
        <v>-8.9494801000000006</v>
      </c>
      <c r="H79" s="44">
        <f t="shared" si="17"/>
        <v>-8.9243030999999995</v>
      </c>
      <c r="I79" s="44">
        <f t="shared" si="18"/>
        <v>-9.0684090000000008</v>
      </c>
      <c r="J79" s="44">
        <f t="shared" si="19"/>
        <v>-9.5846061999999996</v>
      </c>
      <c r="K79" s="44">
        <f t="shared" si="20"/>
        <v>0</v>
      </c>
      <c r="M79">
        <v>8506450000</v>
      </c>
      <c r="N79">
        <v>-10.248709</v>
      </c>
      <c r="P79" s="6">
        <f t="shared" si="21"/>
        <v>8.7061899999999994</v>
      </c>
      <c r="Q79" s="6">
        <f t="shared" si="22"/>
        <v>-10.274470000000001</v>
      </c>
      <c r="R79" s="44">
        <f t="shared" si="23"/>
        <v>-10.128104</v>
      </c>
      <c r="S79" s="44">
        <f t="shared" si="24"/>
        <v>-10.130831000000001</v>
      </c>
      <c r="T79" s="44">
        <f t="shared" si="25"/>
        <v>-10.273621</v>
      </c>
      <c r="U79" s="44">
        <f t="shared" si="26"/>
        <v>-10.631634999999999</v>
      </c>
      <c r="V79" s="44">
        <f t="shared" si="27"/>
        <v>0</v>
      </c>
    </row>
    <row r="80" spans="2:22" x14ac:dyDescent="0.25">
      <c r="B80">
        <v>8556385000</v>
      </c>
      <c r="C80">
        <v>-9.1127976999999998</v>
      </c>
      <c r="E80" s="6">
        <f t="shared" si="14"/>
        <v>8.7561250000000008</v>
      </c>
      <c r="F80" s="6">
        <f t="shared" si="15"/>
        <v>-9.0600891000000008</v>
      </c>
      <c r="G80" s="44">
        <f t="shared" si="16"/>
        <v>-8.9298964000000005</v>
      </c>
      <c r="H80" s="44">
        <f t="shared" si="17"/>
        <v>-8.9041920000000001</v>
      </c>
      <c r="I80" s="44">
        <f t="shared" si="18"/>
        <v>-9.0490942000000008</v>
      </c>
      <c r="J80" s="44">
        <f t="shared" si="19"/>
        <v>-9.5675325000000004</v>
      </c>
      <c r="K80" s="44">
        <f t="shared" si="20"/>
        <v>0</v>
      </c>
      <c r="M80">
        <v>8556385000</v>
      </c>
      <c r="N80">
        <v>-10.257365999999999</v>
      </c>
      <c r="P80" s="6">
        <f t="shared" si="21"/>
        <v>8.7561250000000008</v>
      </c>
      <c r="Q80" s="6">
        <f t="shared" si="22"/>
        <v>-10.283635</v>
      </c>
      <c r="R80" s="44">
        <f t="shared" si="23"/>
        <v>-10.133566</v>
      </c>
      <c r="S80" s="44">
        <f t="shared" si="24"/>
        <v>-10.134421</v>
      </c>
      <c r="T80" s="44">
        <f t="shared" si="25"/>
        <v>-10.274341</v>
      </c>
      <c r="U80" s="44">
        <f t="shared" si="26"/>
        <v>-10.62801</v>
      </c>
      <c r="V80" s="44">
        <f t="shared" si="27"/>
        <v>0</v>
      </c>
    </row>
    <row r="81" spans="2:22" x14ac:dyDescent="0.25">
      <c r="B81">
        <v>8606320000</v>
      </c>
      <c r="C81">
        <v>-9.0986060999999996</v>
      </c>
      <c r="E81" s="6">
        <f t="shared" si="14"/>
        <v>8.8060600000000004</v>
      </c>
      <c r="F81" s="6">
        <f t="shared" si="15"/>
        <v>-9.0473985999999993</v>
      </c>
      <c r="G81" s="44">
        <f t="shared" si="16"/>
        <v>-8.9140768000000001</v>
      </c>
      <c r="H81" s="44">
        <f t="shared" si="17"/>
        <v>-8.8869123000000005</v>
      </c>
      <c r="I81" s="44">
        <f t="shared" si="18"/>
        <v>-9.0309895999999998</v>
      </c>
      <c r="J81" s="44">
        <f t="shared" si="19"/>
        <v>-9.5481634</v>
      </c>
      <c r="K81" s="44">
        <f t="shared" si="20"/>
        <v>0</v>
      </c>
      <c r="M81">
        <v>8606320000</v>
      </c>
      <c r="N81">
        <v>-10.261839999999999</v>
      </c>
      <c r="P81" s="6">
        <f t="shared" si="21"/>
        <v>8.8060600000000004</v>
      </c>
      <c r="Q81" s="6">
        <f t="shared" si="22"/>
        <v>-10.290469</v>
      </c>
      <c r="R81" s="44">
        <f t="shared" si="23"/>
        <v>-10.135733</v>
      </c>
      <c r="S81" s="44">
        <f t="shared" si="24"/>
        <v>-10.133877</v>
      </c>
      <c r="T81" s="44">
        <f t="shared" si="25"/>
        <v>-10.270552</v>
      </c>
      <c r="U81" s="44">
        <f t="shared" si="26"/>
        <v>-10.619541999999999</v>
      </c>
      <c r="V81" s="44">
        <f t="shared" si="27"/>
        <v>0</v>
      </c>
    </row>
    <row r="82" spans="2:22" x14ac:dyDescent="0.25">
      <c r="B82">
        <v>8656255000</v>
      </c>
      <c r="C82">
        <v>-9.0867958000000009</v>
      </c>
      <c r="E82" s="6">
        <f t="shared" si="14"/>
        <v>8.8559950000000001</v>
      </c>
      <c r="F82" s="6">
        <f t="shared" si="15"/>
        <v>-9.0361948000000005</v>
      </c>
      <c r="G82" s="44">
        <f t="shared" si="16"/>
        <v>-8.8992825</v>
      </c>
      <c r="H82" s="44">
        <f t="shared" si="17"/>
        <v>-8.8702334999999994</v>
      </c>
      <c r="I82" s="44">
        <f t="shared" si="18"/>
        <v>-9.0131092000000006</v>
      </c>
      <c r="J82" s="44">
        <f t="shared" si="19"/>
        <v>-9.5283461000000003</v>
      </c>
      <c r="K82" s="44">
        <f t="shared" si="20"/>
        <v>0</v>
      </c>
      <c r="M82">
        <v>8656255000</v>
      </c>
      <c r="N82">
        <v>-10.271729000000001</v>
      </c>
      <c r="P82" s="6">
        <f t="shared" si="21"/>
        <v>8.8559950000000001</v>
      </c>
      <c r="Q82" s="6">
        <f t="shared" si="22"/>
        <v>-10.298415</v>
      </c>
      <c r="R82" s="44">
        <f t="shared" si="23"/>
        <v>-10.138558</v>
      </c>
      <c r="S82" s="44">
        <f t="shared" si="24"/>
        <v>-10.133265</v>
      </c>
      <c r="T82" s="44">
        <f t="shared" si="25"/>
        <v>-10.265620999999999</v>
      </c>
      <c r="U82" s="44">
        <f t="shared" si="26"/>
        <v>-10.608127</v>
      </c>
      <c r="V82" s="44">
        <f t="shared" si="27"/>
        <v>0</v>
      </c>
    </row>
    <row r="83" spans="2:22" x14ac:dyDescent="0.25">
      <c r="B83">
        <v>8706190000</v>
      </c>
      <c r="C83">
        <v>-9.0764904000000008</v>
      </c>
      <c r="E83" s="6">
        <f t="shared" si="14"/>
        <v>8.9059299999999997</v>
      </c>
      <c r="F83" s="6">
        <f t="shared" si="15"/>
        <v>-9.0231923999999992</v>
      </c>
      <c r="G83" s="44">
        <f t="shared" si="16"/>
        <v>-8.8872108000000001</v>
      </c>
      <c r="H83" s="44">
        <f t="shared" si="17"/>
        <v>-8.8574065999999991</v>
      </c>
      <c r="I83" s="44">
        <f t="shared" si="18"/>
        <v>-8.9983138999999994</v>
      </c>
      <c r="J83" s="44">
        <f t="shared" si="19"/>
        <v>-9.5084333000000001</v>
      </c>
      <c r="K83" s="44">
        <f t="shared" si="20"/>
        <v>0</v>
      </c>
      <c r="M83">
        <v>8706190000</v>
      </c>
      <c r="N83">
        <v>-10.274470000000001</v>
      </c>
      <c r="P83" s="6">
        <f t="shared" si="21"/>
        <v>8.9059299999999997</v>
      </c>
      <c r="Q83" s="6">
        <f t="shared" si="22"/>
        <v>-10.305184000000001</v>
      </c>
      <c r="R83" s="44">
        <f t="shared" si="23"/>
        <v>-10.144816</v>
      </c>
      <c r="S83" s="44">
        <f t="shared" si="24"/>
        <v>-10.137554</v>
      </c>
      <c r="T83" s="44">
        <f t="shared" si="25"/>
        <v>-10.267426</v>
      </c>
      <c r="U83" s="44">
        <f t="shared" si="26"/>
        <v>-10.604753000000001</v>
      </c>
      <c r="V83" s="44">
        <f t="shared" si="27"/>
        <v>0</v>
      </c>
    </row>
    <row r="84" spans="2:22" x14ac:dyDescent="0.25">
      <c r="B84">
        <v>8756125000</v>
      </c>
      <c r="C84">
        <v>-9.0600891000000008</v>
      </c>
      <c r="E84" s="6">
        <f t="shared" si="14"/>
        <v>8.9558649999999993</v>
      </c>
      <c r="F84" s="6">
        <f t="shared" si="15"/>
        <v>-9.0030861000000009</v>
      </c>
      <c r="G84" s="44">
        <f t="shared" si="16"/>
        <v>-8.8697710000000001</v>
      </c>
      <c r="H84" s="44">
        <f t="shared" si="17"/>
        <v>-8.8414096999999998</v>
      </c>
      <c r="I84" s="44">
        <f t="shared" si="18"/>
        <v>-8.9812507999999998</v>
      </c>
      <c r="J84" s="44">
        <f t="shared" si="19"/>
        <v>-9.4859218999999992</v>
      </c>
      <c r="K84" s="44">
        <f t="shared" si="20"/>
        <v>0</v>
      </c>
      <c r="M84">
        <v>8756125000</v>
      </c>
      <c r="N84">
        <v>-10.283635</v>
      </c>
      <c r="P84" s="6">
        <f t="shared" si="21"/>
        <v>8.9558649999999993</v>
      </c>
      <c r="Q84" s="6">
        <f t="shared" si="22"/>
        <v>-10.310991</v>
      </c>
      <c r="R84" s="44">
        <f t="shared" si="23"/>
        <v>-10.151774</v>
      </c>
      <c r="S84" s="44">
        <f t="shared" si="24"/>
        <v>-10.144233</v>
      </c>
      <c r="T84" s="44">
        <f t="shared" si="25"/>
        <v>-10.272366</v>
      </c>
      <c r="U84" s="44">
        <f t="shared" si="26"/>
        <v>-10.604635</v>
      </c>
      <c r="V84" s="44">
        <f t="shared" si="27"/>
        <v>0</v>
      </c>
    </row>
    <row r="85" spans="2:22" x14ac:dyDescent="0.25">
      <c r="B85">
        <v>8806060000</v>
      </c>
      <c r="C85">
        <v>-9.0473985999999993</v>
      </c>
      <c r="E85" s="6">
        <f t="shared" si="14"/>
        <v>9.0058000000000007</v>
      </c>
      <c r="F85" s="6">
        <f t="shared" si="15"/>
        <v>-8.9831266000000003</v>
      </c>
      <c r="G85" s="44">
        <f t="shared" si="16"/>
        <v>-8.8528414000000009</v>
      </c>
      <c r="H85" s="44">
        <f t="shared" si="17"/>
        <v>-8.8261967000000006</v>
      </c>
      <c r="I85" s="44">
        <f t="shared" si="18"/>
        <v>-8.9680900999999995</v>
      </c>
      <c r="J85" s="44">
        <f t="shared" si="19"/>
        <v>-9.4774159999999998</v>
      </c>
      <c r="K85" s="44">
        <f t="shared" si="20"/>
        <v>0</v>
      </c>
      <c r="M85">
        <v>8806060000</v>
      </c>
      <c r="N85">
        <v>-10.290469</v>
      </c>
      <c r="P85" s="6">
        <f t="shared" si="21"/>
        <v>9.0058000000000007</v>
      </c>
      <c r="Q85" s="6">
        <f t="shared" si="22"/>
        <v>-10.309054</v>
      </c>
      <c r="R85" s="44">
        <f t="shared" si="23"/>
        <v>-10.151268999999999</v>
      </c>
      <c r="S85" s="44">
        <f t="shared" si="24"/>
        <v>-10.143578</v>
      </c>
      <c r="T85" s="44">
        <f t="shared" si="25"/>
        <v>-10.271165</v>
      </c>
      <c r="U85" s="44">
        <f t="shared" si="26"/>
        <v>-10.603680000000001</v>
      </c>
      <c r="V85" s="44">
        <f t="shared" si="27"/>
        <v>0</v>
      </c>
    </row>
    <row r="86" spans="2:22" x14ac:dyDescent="0.25">
      <c r="B86">
        <v>8855995000</v>
      </c>
      <c r="C86">
        <v>-9.0361948000000005</v>
      </c>
      <c r="E86" s="6">
        <f t="shared" si="14"/>
        <v>9.0557350000000003</v>
      </c>
      <c r="F86" s="6">
        <f t="shared" si="15"/>
        <v>-8.9640169000000007</v>
      </c>
      <c r="G86" s="44">
        <f t="shared" si="16"/>
        <v>-8.8380393999999995</v>
      </c>
      <c r="H86" s="44">
        <f t="shared" si="17"/>
        <v>-8.8151369000000006</v>
      </c>
      <c r="I86" s="44">
        <f t="shared" si="18"/>
        <v>-8.9632930999999996</v>
      </c>
      <c r="J86" s="44">
        <f t="shared" si="19"/>
        <v>-9.4882860000000004</v>
      </c>
      <c r="K86" s="44">
        <f t="shared" si="20"/>
        <v>0</v>
      </c>
      <c r="M86">
        <v>8855995000</v>
      </c>
      <c r="N86">
        <v>-10.298415</v>
      </c>
      <c r="P86" s="6">
        <f t="shared" si="21"/>
        <v>9.0557350000000003</v>
      </c>
      <c r="Q86" s="6">
        <f t="shared" si="22"/>
        <v>-10.311814999999999</v>
      </c>
      <c r="R86" s="44">
        <f t="shared" si="23"/>
        <v>-10.154051000000001</v>
      </c>
      <c r="S86" s="44">
        <f t="shared" si="24"/>
        <v>-10.145663000000001</v>
      </c>
      <c r="T86" s="44">
        <f t="shared" si="25"/>
        <v>-10.27252</v>
      </c>
      <c r="U86" s="44">
        <f t="shared" si="26"/>
        <v>-10.606177000000001</v>
      </c>
      <c r="V86" s="44">
        <f t="shared" si="27"/>
        <v>0</v>
      </c>
    </row>
    <row r="87" spans="2:22" x14ac:dyDescent="0.25">
      <c r="B87">
        <v>8905930000</v>
      </c>
      <c r="C87">
        <v>-9.0231923999999992</v>
      </c>
      <c r="E87" s="6">
        <f t="shared" si="14"/>
        <v>9.1056699999999999</v>
      </c>
      <c r="F87" s="6">
        <f t="shared" si="15"/>
        <v>-8.9454659999999997</v>
      </c>
      <c r="G87" s="44">
        <f t="shared" si="16"/>
        <v>-8.8250246000000008</v>
      </c>
      <c r="H87" s="44">
        <f t="shared" si="17"/>
        <v>-8.8057765999999997</v>
      </c>
      <c r="I87" s="44">
        <f t="shared" si="18"/>
        <v>-8.9587716999999998</v>
      </c>
      <c r="J87" s="44">
        <f t="shared" si="19"/>
        <v>-9.4983062999999994</v>
      </c>
      <c r="K87" s="44">
        <f t="shared" si="20"/>
        <v>0</v>
      </c>
      <c r="M87">
        <v>8905930000</v>
      </c>
      <c r="N87">
        <v>-10.305184000000001</v>
      </c>
      <c r="P87" s="6">
        <f t="shared" si="21"/>
        <v>9.1056699999999999</v>
      </c>
      <c r="Q87" s="6">
        <f t="shared" si="22"/>
        <v>-10.314140999999999</v>
      </c>
      <c r="R87" s="44">
        <f t="shared" si="23"/>
        <v>-10.156351000000001</v>
      </c>
      <c r="S87" s="44">
        <f t="shared" si="24"/>
        <v>-10.146309</v>
      </c>
      <c r="T87" s="44">
        <f t="shared" si="25"/>
        <v>-10.271822</v>
      </c>
      <c r="U87" s="44">
        <f t="shared" si="26"/>
        <v>-10.606246000000001</v>
      </c>
      <c r="V87" s="44">
        <f t="shared" si="27"/>
        <v>0</v>
      </c>
    </row>
    <row r="88" spans="2:22" x14ac:dyDescent="0.25">
      <c r="B88">
        <v>8955865000</v>
      </c>
      <c r="C88">
        <v>-9.0030861000000009</v>
      </c>
      <c r="E88" s="6">
        <f t="shared" si="14"/>
        <v>9.1556049999999995</v>
      </c>
      <c r="F88" s="6">
        <f t="shared" si="15"/>
        <v>-8.9216461000000002</v>
      </c>
      <c r="G88" s="44">
        <f t="shared" si="16"/>
        <v>-8.8058537999999995</v>
      </c>
      <c r="H88" s="44">
        <f t="shared" si="17"/>
        <v>-8.7883949000000001</v>
      </c>
      <c r="I88" s="44">
        <f t="shared" si="18"/>
        <v>-8.9415703000000004</v>
      </c>
      <c r="J88" s="44">
        <f t="shared" si="19"/>
        <v>-9.4820080000000004</v>
      </c>
      <c r="K88" s="44">
        <f t="shared" si="20"/>
        <v>0</v>
      </c>
      <c r="M88">
        <v>8955865000</v>
      </c>
      <c r="N88">
        <v>-10.310991</v>
      </c>
      <c r="P88" s="6">
        <f t="shared" si="21"/>
        <v>9.1556049999999995</v>
      </c>
      <c r="Q88" s="6">
        <f t="shared" si="22"/>
        <v>-10.312549000000001</v>
      </c>
      <c r="R88" s="44">
        <f t="shared" si="23"/>
        <v>-10.153506</v>
      </c>
      <c r="S88" s="44">
        <f t="shared" si="24"/>
        <v>-10.141052999999999</v>
      </c>
      <c r="T88" s="44">
        <f t="shared" si="25"/>
        <v>-10.262223000000001</v>
      </c>
      <c r="U88" s="44">
        <f t="shared" si="26"/>
        <v>-10.591189999999999</v>
      </c>
      <c r="V88" s="44">
        <f t="shared" si="27"/>
        <v>0</v>
      </c>
    </row>
    <row r="89" spans="2:22" x14ac:dyDescent="0.25">
      <c r="B89">
        <v>9005800000</v>
      </c>
      <c r="C89">
        <v>-8.9831266000000003</v>
      </c>
      <c r="E89" s="6">
        <f t="shared" si="14"/>
        <v>9.2055399999999992</v>
      </c>
      <c r="F89" s="6">
        <f t="shared" si="15"/>
        <v>-8.8987160000000003</v>
      </c>
      <c r="G89" s="44">
        <f t="shared" si="16"/>
        <v>-8.7875098999999999</v>
      </c>
      <c r="H89" s="44">
        <f t="shared" si="17"/>
        <v>-8.7717627999999994</v>
      </c>
      <c r="I89" s="44">
        <f t="shared" si="18"/>
        <v>-8.9234513999999994</v>
      </c>
      <c r="J89" s="44">
        <f t="shared" si="19"/>
        <v>-9.4589911000000004</v>
      </c>
      <c r="K89" s="44">
        <f t="shared" si="20"/>
        <v>0</v>
      </c>
      <c r="M89">
        <v>9005800000</v>
      </c>
      <c r="N89">
        <v>-10.309054</v>
      </c>
      <c r="P89" s="6">
        <f t="shared" si="21"/>
        <v>9.2055399999999992</v>
      </c>
      <c r="Q89" s="6">
        <f t="shared" si="22"/>
        <v>-10.307228</v>
      </c>
      <c r="R89" s="44">
        <f t="shared" si="23"/>
        <v>-10.148726</v>
      </c>
      <c r="S89" s="44">
        <f t="shared" si="24"/>
        <v>-10.134150999999999</v>
      </c>
      <c r="T89" s="44">
        <f t="shared" si="25"/>
        <v>-10.251833</v>
      </c>
      <c r="U89" s="44">
        <f t="shared" si="26"/>
        <v>-10.576280000000001</v>
      </c>
      <c r="V89" s="44">
        <f t="shared" si="27"/>
        <v>0</v>
      </c>
    </row>
    <row r="90" spans="2:22" x14ac:dyDescent="0.25">
      <c r="B90">
        <v>9055735000</v>
      </c>
      <c r="C90">
        <v>-8.9640169000000007</v>
      </c>
      <c r="E90" s="6">
        <f t="shared" si="14"/>
        <v>9.2554750000000006</v>
      </c>
      <c r="F90" s="6">
        <f t="shared" si="15"/>
        <v>-8.8749474999999993</v>
      </c>
      <c r="G90" s="44">
        <f t="shared" si="16"/>
        <v>-8.7723255000000009</v>
      </c>
      <c r="H90" s="44">
        <f t="shared" si="17"/>
        <v>-8.7603740999999999</v>
      </c>
      <c r="I90" s="44">
        <f t="shared" si="18"/>
        <v>-8.9114447000000006</v>
      </c>
      <c r="J90" s="44">
        <f t="shared" si="19"/>
        <v>-9.4414654000000002</v>
      </c>
      <c r="K90" s="44">
        <f t="shared" si="20"/>
        <v>0</v>
      </c>
      <c r="M90">
        <v>9055735000</v>
      </c>
      <c r="N90">
        <v>-10.311814999999999</v>
      </c>
      <c r="P90" s="6">
        <f t="shared" si="21"/>
        <v>9.2554750000000006</v>
      </c>
      <c r="Q90" s="6">
        <f t="shared" si="22"/>
        <v>-10.301925000000001</v>
      </c>
      <c r="R90" s="44">
        <f t="shared" si="23"/>
        <v>-10.146833000000001</v>
      </c>
      <c r="S90" s="44">
        <f t="shared" si="24"/>
        <v>-10.131721000000001</v>
      </c>
      <c r="T90" s="44">
        <f t="shared" si="25"/>
        <v>-10.247223</v>
      </c>
      <c r="U90" s="44">
        <f t="shared" si="26"/>
        <v>-10.567595000000001</v>
      </c>
      <c r="V90" s="44">
        <f t="shared" si="27"/>
        <v>0</v>
      </c>
    </row>
    <row r="91" spans="2:22" x14ac:dyDescent="0.25">
      <c r="B91">
        <v>9105670000</v>
      </c>
      <c r="C91">
        <v>-8.9454659999999997</v>
      </c>
      <c r="E91" s="6">
        <f t="shared" si="14"/>
        <v>9.3054100000000002</v>
      </c>
      <c r="F91" s="6">
        <f t="shared" si="15"/>
        <v>-8.8460626999999992</v>
      </c>
      <c r="G91" s="44">
        <f t="shared" si="16"/>
        <v>-8.7552632999999993</v>
      </c>
      <c r="H91" s="44">
        <f t="shared" si="17"/>
        <v>-8.7501688000000009</v>
      </c>
      <c r="I91" s="44">
        <f t="shared" si="18"/>
        <v>-8.9029416999999995</v>
      </c>
      <c r="J91" s="44">
        <f t="shared" si="19"/>
        <v>-9.4344587000000004</v>
      </c>
      <c r="K91" s="44">
        <f t="shared" si="20"/>
        <v>0</v>
      </c>
      <c r="M91">
        <v>9105670000</v>
      </c>
      <c r="N91">
        <v>-10.314140999999999</v>
      </c>
      <c r="P91" s="6">
        <f t="shared" si="21"/>
        <v>9.3054100000000002</v>
      </c>
      <c r="Q91" s="6">
        <f t="shared" si="22"/>
        <v>-10.292161999999999</v>
      </c>
      <c r="R91" s="44">
        <f t="shared" si="23"/>
        <v>-10.142522</v>
      </c>
      <c r="S91" s="44">
        <f t="shared" si="24"/>
        <v>-10.128647000000001</v>
      </c>
      <c r="T91" s="44">
        <f t="shared" si="25"/>
        <v>-10.244161</v>
      </c>
      <c r="U91" s="44">
        <f t="shared" si="26"/>
        <v>-10.565352000000001</v>
      </c>
      <c r="V91" s="44">
        <f t="shared" si="27"/>
        <v>0</v>
      </c>
    </row>
    <row r="92" spans="2:22" x14ac:dyDescent="0.25">
      <c r="B92">
        <v>9155605000</v>
      </c>
      <c r="C92">
        <v>-8.9216461000000002</v>
      </c>
      <c r="E92" s="6">
        <f t="shared" si="14"/>
        <v>9.3553449999999998</v>
      </c>
      <c r="F92" s="6">
        <f t="shared" si="15"/>
        <v>-8.8115511000000009</v>
      </c>
      <c r="G92" s="44">
        <f t="shared" si="16"/>
        <v>-8.7328910999999998</v>
      </c>
      <c r="H92" s="44">
        <f t="shared" si="17"/>
        <v>-8.7357750000000003</v>
      </c>
      <c r="I92" s="44">
        <f t="shared" si="18"/>
        <v>-8.8919066999999998</v>
      </c>
      <c r="J92" s="44">
        <f t="shared" si="19"/>
        <v>-9.4275026000000004</v>
      </c>
      <c r="K92" s="44">
        <f t="shared" si="20"/>
        <v>0</v>
      </c>
      <c r="M92">
        <v>9155605000</v>
      </c>
      <c r="N92">
        <v>-10.312549000000001</v>
      </c>
      <c r="P92" s="6">
        <f t="shared" si="21"/>
        <v>9.3553449999999998</v>
      </c>
      <c r="Q92" s="6">
        <f t="shared" si="22"/>
        <v>-10.279579</v>
      </c>
      <c r="R92" s="44">
        <f t="shared" si="23"/>
        <v>-10.135339</v>
      </c>
      <c r="S92" s="44">
        <f t="shared" si="24"/>
        <v>-10.122896000000001</v>
      </c>
      <c r="T92" s="44">
        <f t="shared" si="25"/>
        <v>-10.238643</v>
      </c>
      <c r="U92" s="44">
        <f t="shared" si="26"/>
        <v>-10.560165</v>
      </c>
      <c r="V92" s="44">
        <f t="shared" si="27"/>
        <v>0</v>
      </c>
    </row>
    <row r="93" spans="2:22" x14ac:dyDescent="0.25">
      <c r="B93">
        <v>9205540000</v>
      </c>
      <c r="C93">
        <v>-8.8987160000000003</v>
      </c>
      <c r="E93" s="6">
        <f t="shared" si="14"/>
        <v>9.4052799999999994</v>
      </c>
      <c r="F93" s="6">
        <f t="shared" si="15"/>
        <v>-8.7740784000000005</v>
      </c>
      <c r="G93" s="44">
        <f t="shared" si="16"/>
        <v>-8.7073754999999995</v>
      </c>
      <c r="H93" s="44">
        <f t="shared" si="17"/>
        <v>-8.7198677</v>
      </c>
      <c r="I93" s="44">
        <f t="shared" si="18"/>
        <v>-8.8818712000000009</v>
      </c>
      <c r="J93" s="44">
        <f t="shared" si="19"/>
        <v>-9.4282865999999999</v>
      </c>
      <c r="K93" s="44">
        <f t="shared" si="20"/>
        <v>0</v>
      </c>
      <c r="M93">
        <v>9205540000</v>
      </c>
      <c r="N93">
        <v>-10.307228</v>
      </c>
      <c r="P93" s="6">
        <f t="shared" si="21"/>
        <v>9.4052799999999994</v>
      </c>
      <c r="Q93" s="6">
        <f t="shared" si="22"/>
        <v>-10.268580999999999</v>
      </c>
      <c r="R93" s="44">
        <f t="shared" si="23"/>
        <v>-10.130774000000001</v>
      </c>
      <c r="S93" s="44">
        <f t="shared" si="24"/>
        <v>-10.121021000000001</v>
      </c>
      <c r="T93" s="44">
        <f t="shared" si="25"/>
        <v>-10.239001</v>
      </c>
      <c r="U93" s="44">
        <f t="shared" si="26"/>
        <v>-10.563855999999999</v>
      </c>
      <c r="V93" s="44">
        <f t="shared" si="27"/>
        <v>0</v>
      </c>
    </row>
    <row r="94" spans="2:22" x14ac:dyDescent="0.25">
      <c r="B94">
        <v>9255475000</v>
      </c>
      <c r="C94">
        <v>-8.8749474999999993</v>
      </c>
      <c r="E94" s="6">
        <f t="shared" si="14"/>
        <v>9.4552150000000008</v>
      </c>
      <c r="F94" s="6">
        <f t="shared" si="15"/>
        <v>-8.741168</v>
      </c>
      <c r="G94" s="44">
        <f t="shared" si="16"/>
        <v>-8.6864033000000003</v>
      </c>
      <c r="H94" s="44">
        <f t="shared" si="17"/>
        <v>-8.7075367000000004</v>
      </c>
      <c r="I94" s="44">
        <f t="shared" si="18"/>
        <v>-8.8751411000000004</v>
      </c>
      <c r="J94" s="44">
        <f t="shared" si="19"/>
        <v>-9.4336634000000004</v>
      </c>
      <c r="K94" s="44">
        <f t="shared" si="20"/>
        <v>0</v>
      </c>
      <c r="M94">
        <v>9255475000</v>
      </c>
      <c r="N94">
        <v>-10.301925000000001</v>
      </c>
      <c r="P94" s="6">
        <f t="shared" si="21"/>
        <v>9.4552150000000008</v>
      </c>
      <c r="Q94" s="6">
        <f t="shared" si="22"/>
        <v>-10.259712</v>
      </c>
      <c r="R94" s="44">
        <f t="shared" si="23"/>
        <v>-10.125234000000001</v>
      </c>
      <c r="S94" s="44">
        <f t="shared" si="24"/>
        <v>-10.116049</v>
      </c>
      <c r="T94" s="44">
        <f t="shared" si="25"/>
        <v>-10.234099000000001</v>
      </c>
      <c r="U94" s="44">
        <f t="shared" si="26"/>
        <v>-10.559915999999999</v>
      </c>
      <c r="V94" s="44">
        <f t="shared" si="27"/>
        <v>0</v>
      </c>
    </row>
    <row r="95" spans="2:22" x14ac:dyDescent="0.25">
      <c r="B95">
        <v>9305410000</v>
      </c>
      <c r="C95">
        <v>-8.8460626999999992</v>
      </c>
      <c r="E95" s="6">
        <f t="shared" si="14"/>
        <v>9.5051500000000004</v>
      </c>
      <c r="F95" s="6">
        <f t="shared" si="15"/>
        <v>-8.7068977000000007</v>
      </c>
      <c r="G95" s="44">
        <f t="shared" si="16"/>
        <v>-8.6647587000000001</v>
      </c>
      <c r="H95" s="44">
        <f t="shared" si="17"/>
        <v>-8.6979007999999993</v>
      </c>
      <c r="I95" s="44">
        <f t="shared" si="18"/>
        <v>-8.8735447000000001</v>
      </c>
      <c r="J95" s="44">
        <f t="shared" si="19"/>
        <v>-9.4469404000000008</v>
      </c>
      <c r="K95" s="44">
        <f t="shared" si="20"/>
        <v>0</v>
      </c>
      <c r="M95">
        <v>9305410000</v>
      </c>
      <c r="N95">
        <v>-10.292161999999999</v>
      </c>
      <c r="P95" s="6">
        <f t="shared" si="21"/>
        <v>9.5051500000000004</v>
      </c>
      <c r="Q95" s="6">
        <f t="shared" si="22"/>
        <v>-10.255228000000001</v>
      </c>
      <c r="R95" s="44">
        <f t="shared" si="23"/>
        <v>-10.124413000000001</v>
      </c>
      <c r="S95" s="44">
        <f t="shared" si="24"/>
        <v>-10.117186999999999</v>
      </c>
      <c r="T95" s="44">
        <f t="shared" si="25"/>
        <v>-10.236577</v>
      </c>
      <c r="U95" s="44">
        <f t="shared" si="26"/>
        <v>-10.564933</v>
      </c>
      <c r="V95" s="44">
        <f t="shared" si="27"/>
        <v>0</v>
      </c>
    </row>
    <row r="96" spans="2:22" x14ac:dyDescent="0.25">
      <c r="B96">
        <v>9355345000</v>
      </c>
      <c r="C96">
        <v>-8.8115511000000009</v>
      </c>
      <c r="E96" s="6">
        <f t="shared" si="14"/>
        <v>9.5550850000000001</v>
      </c>
      <c r="F96" s="6">
        <f t="shared" si="15"/>
        <v>-8.6748227999999994</v>
      </c>
      <c r="G96" s="44">
        <f t="shared" si="16"/>
        <v>-8.6415738999999991</v>
      </c>
      <c r="H96" s="44">
        <f t="shared" si="17"/>
        <v>-8.6828461000000008</v>
      </c>
      <c r="I96" s="44">
        <f t="shared" si="18"/>
        <v>-8.8623285000000003</v>
      </c>
      <c r="J96" s="44">
        <f t="shared" si="19"/>
        <v>-9.4382857999999992</v>
      </c>
      <c r="K96" s="44">
        <f t="shared" si="20"/>
        <v>0</v>
      </c>
      <c r="M96">
        <v>9355345000</v>
      </c>
      <c r="N96">
        <v>-10.279579</v>
      </c>
      <c r="P96" s="6">
        <f t="shared" si="21"/>
        <v>9.5550850000000001</v>
      </c>
      <c r="Q96" s="6">
        <f t="shared" si="22"/>
        <v>-10.249336</v>
      </c>
      <c r="R96" s="44">
        <f t="shared" si="23"/>
        <v>-10.121259</v>
      </c>
      <c r="S96" s="44">
        <f t="shared" si="24"/>
        <v>-10.114042</v>
      </c>
      <c r="T96" s="44">
        <f t="shared" si="25"/>
        <v>-10.231593999999999</v>
      </c>
      <c r="U96" s="44">
        <f t="shared" si="26"/>
        <v>-10.555889000000001</v>
      </c>
      <c r="V96" s="44">
        <f t="shared" si="27"/>
        <v>0</v>
      </c>
    </row>
    <row r="97" spans="2:22" x14ac:dyDescent="0.25">
      <c r="B97">
        <v>9405280000</v>
      </c>
      <c r="C97">
        <v>-8.7740784000000005</v>
      </c>
      <c r="E97" s="6">
        <f t="shared" si="14"/>
        <v>9.6050199999999997</v>
      </c>
      <c r="F97" s="6">
        <f t="shared" si="15"/>
        <v>-8.6468506000000005</v>
      </c>
      <c r="G97" s="44">
        <f t="shared" si="16"/>
        <v>-8.6179723999999993</v>
      </c>
      <c r="H97" s="44">
        <f t="shared" si="17"/>
        <v>-8.6650162000000002</v>
      </c>
      <c r="I97" s="44">
        <f t="shared" si="18"/>
        <v>-8.8453169000000003</v>
      </c>
      <c r="J97" s="44">
        <f t="shared" si="19"/>
        <v>-9.4171534000000001</v>
      </c>
      <c r="K97" s="44">
        <f t="shared" si="20"/>
        <v>0</v>
      </c>
      <c r="M97">
        <v>9405280000</v>
      </c>
      <c r="N97">
        <v>-10.268580999999999</v>
      </c>
      <c r="P97" s="6">
        <f t="shared" si="21"/>
        <v>9.6050199999999997</v>
      </c>
      <c r="Q97" s="6">
        <f t="shared" si="22"/>
        <v>-10.245001999999999</v>
      </c>
      <c r="R97" s="44">
        <f t="shared" si="23"/>
        <v>-10.119892</v>
      </c>
      <c r="S97" s="44">
        <f t="shared" si="24"/>
        <v>-10.112572999999999</v>
      </c>
      <c r="T97" s="44">
        <f t="shared" si="25"/>
        <v>-10.22819</v>
      </c>
      <c r="U97" s="44">
        <f t="shared" si="26"/>
        <v>-10.546574</v>
      </c>
      <c r="V97" s="44">
        <f t="shared" si="27"/>
        <v>0</v>
      </c>
    </row>
    <row r="98" spans="2:22" x14ac:dyDescent="0.25">
      <c r="B98">
        <v>9455215000</v>
      </c>
      <c r="C98">
        <v>-8.741168</v>
      </c>
      <c r="E98" s="6">
        <f t="shared" si="14"/>
        <v>9.6549549999999993</v>
      </c>
      <c r="F98" s="6">
        <f t="shared" si="15"/>
        <v>-8.6260662000000004</v>
      </c>
      <c r="G98" s="44">
        <f t="shared" si="16"/>
        <v>-8.6003561000000008</v>
      </c>
      <c r="H98" s="44">
        <f t="shared" si="17"/>
        <v>-8.6526604000000003</v>
      </c>
      <c r="I98" s="44">
        <f t="shared" si="18"/>
        <v>-8.8330412000000003</v>
      </c>
      <c r="J98" s="44">
        <f t="shared" si="19"/>
        <v>-9.3954649000000003</v>
      </c>
      <c r="K98" s="44">
        <f t="shared" si="20"/>
        <v>0</v>
      </c>
      <c r="M98">
        <v>9455215000</v>
      </c>
      <c r="N98">
        <v>-10.259712</v>
      </c>
      <c r="P98" s="6">
        <f t="shared" si="21"/>
        <v>9.6549549999999993</v>
      </c>
      <c r="Q98" s="6">
        <f t="shared" si="22"/>
        <v>-10.240627</v>
      </c>
      <c r="R98" s="44">
        <f t="shared" si="23"/>
        <v>-10.118124</v>
      </c>
      <c r="S98" s="44">
        <f t="shared" si="24"/>
        <v>-10.110113</v>
      </c>
      <c r="T98" s="44">
        <f t="shared" si="25"/>
        <v>-10.222842999999999</v>
      </c>
      <c r="U98" s="44">
        <f t="shared" si="26"/>
        <v>-10.535111000000001</v>
      </c>
      <c r="V98" s="44">
        <f t="shared" si="27"/>
        <v>0</v>
      </c>
    </row>
    <row r="99" spans="2:22" x14ac:dyDescent="0.25">
      <c r="B99">
        <v>9505150000</v>
      </c>
      <c r="C99">
        <v>-8.7068977000000007</v>
      </c>
      <c r="E99" s="6">
        <f t="shared" si="14"/>
        <v>9.7048900000000007</v>
      </c>
      <c r="F99" s="6">
        <f t="shared" si="15"/>
        <v>-8.6061219999999992</v>
      </c>
      <c r="G99" s="44">
        <f t="shared" si="16"/>
        <v>-8.5852556</v>
      </c>
      <c r="H99" s="44">
        <f t="shared" si="17"/>
        <v>-8.6443071000000007</v>
      </c>
      <c r="I99" s="44">
        <f t="shared" si="18"/>
        <v>-8.8263092000000007</v>
      </c>
      <c r="J99" s="44">
        <f t="shared" si="19"/>
        <v>-9.3779736000000007</v>
      </c>
      <c r="K99" s="44">
        <f t="shared" si="20"/>
        <v>0</v>
      </c>
      <c r="M99">
        <v>9505150000</v>
      </c>
      <c r="N99">
        <v>-10.255228000000001</v>
      </c>
      <c r="P99" s="6">
        <f t="shared" si="21"/>
        <v>9.7048900000000007</v>
      </c>
      <c r="Q99" s="6">
        <f t="shared" si="22"/>
        <v>-10.239703</v>
      </c>
      <c r="R99" s="44">
        <f t="shared" si="23"/>
        <v>-10.121843999999999</v>
      </c>
      <c r="S99" s="44">
        <f t="shared" si="24"/>
        <v>-10.115072</v>
      </c>
      <c r="T99" s="44">
        <f t="shared" si="25"/>
        <v>-10.227486000000001</v>
      </c>
      <c r="U99" s="44">
        <f t="shared" si="26"/>
        <v>-10.535251000000001</v>
      </c>
      <c r="V99" s="44">
        <f t="shared" si="27"/>
        <v>0</v>
      </c>
    </row>
    <row r="100" spans="2:22" x14ac:dyDescent="0.25">
      <c r="B100">
        <v>9555085000</v>
      </c>
      <c r="C100">
        <v>-8.6748227999999994</v>
      </c>
      <c r="E100" s="6">
        <f t="shared" si="14"/>
        <v>9.7548250000000003</v>
      </c>
      <c r="F100" s="6">
        <f t="shared" si="15"/>
        <v>-8.5921497000000002</v>
      </c>
      <c r="G100" s="44">
        <f t="shared" si="16"/>
        <v>-8.5692109999999992</v>
      </c>
      <c r="H100" s="44">
        <f t="shared" si="17"/>
        <v>-8.6283435999999991</v>
      </c>
      <c r="I100" s="44">
        <f t="shared" si="18"/>
        <v>-8.8058242999999994</v>
      </c>
      <c r="J100" s="44">
        <f t="shared" si="19"/>
        <v>-9.3352956999999996</v>
      </c>
      <c r="K100" s="44">
        <f t="shared" si="20"/>
        <v>0</v>
      </c>
      <c r="M100">
        <v>9555085000</v>
      </c>
      <c r="N100">
        <v>-10.249336</v>
      </c>
      <c r="P100" s="6">
        <f t="shared" si="21"/>
        <v>9.7548250000000003</v>
      </c>
      <c r="Q100" s="6">
        <f t="shared" si="22"/>
        <v>-10.229088000000001</v>
      </c>
      <c r="R100" s="44">
        <f t="shared" si="23"/>
        <v>-10.115506</v>
      </c>
      <c r="S100" s="44">
        <f t="shared" si="24"/>
        <v>-10.109275999999999</v>
      </c>
      <c r="T100" s="44">
        <f t="shared" si="25"/>
        <v>-10.219649</v>
      </c>
      <c r="U100" s="44">
        <f t="shared" si="26"/>
        <v>-10.520815000000001</v>
      </c>
      <c r="V100" s="44">
        <f t="shared" si="27"/>
        <v>0</v>
      </c>
    </row>
    <row r="101" spans="2:22" x14ac:dyDescent="0.25">
      <c r="B101">
        <v>9605020000</v>
      </c>
      <c r="C101">
        <v>-8.6468506000000005</v>
      </c>
      <c r="E101" s="6">
        <f t="shared" si="14"/>
        <v>9.8047599999999999</v>
      </c>
      <c r="F101" s="6">
        <f t="shared" si="15"/>
        <v>-8.5777654999999999</v>
      </c>
      <c r="G101" s="44">
        <f t="shared" si="16"/>
        <v>-8.5533199</v>
      </c>
      <c r="H101" s="44">
        <f t="shared" si="17"/>
        <v>-8.6133594999999996</v>
      </c>
      <c r="I101" s="44">
        <f t="shared" si="18"/>
        <v>-8.7865400000000005</v>
      </c>
      <c r="J101" s="44">
        <f t="shared" si="19"/>
        <v>-9.2963971999999995</v>
      </c>
      <c r="K101" s="44">
        <f t="shared" si="20"/>
        <v>0</v>
      </c>
      <c r="M101">
        <v>9605020000</v>
      </c>
      <c r="N101">
        <v>-10.245001999999999</v>
      </c>
      <c r="P101" s="6">
        <f t="shared" si="21"/>
        <v>9.8047599999999999</v>
      </c>
      <c r="Q101" s="6">
        <f t="shared" si="22"/>
        <v>-10.219275</v>
      </c>
      <c r="R101" s="44">
        <f t="shared" si="23"/>
        <v>-10.112030000000001</v>
      </c>
      <c r="S101" s="44">
        <f t="shared" si="24"/>
        <v>-10.108459</v>
      </c>
      <c r="T101" s="44">
        <f t="shared" si="25"/>
        <v>-10.219666</v>
      </c>
      <c r="U101" s="44">
        <f t="shared" si="26"/>
        <v>-10.518561</v>
      </c>
      <c r="V101" s="44">
        <f t="shared" si="27"/>
        <v>0</v>
      </c>
    </row>
    <row r="102" spans="2:22" x14ac:dyDescent="0.25">
      <c r="B102">
        <v>9654955000</v>
      </c>
      <c r="C102">
        <v>-8.6260662000000004</v>
      </c>
      <c r="E102" s="6">
        <f t="shared" si="14"/>
        <v>9.8546949999999995</v>
      </c>
      <c r="F102" s="6">
        <f t="shared" si="15"/>
        <v>-8.5673361000000003</v>
      </c>
      <c r="G102" s="44">
        <f t="shared" si="16"/>
        <v>-8.5445651999999992</v>
      </c>
      <c r="H102" s="44">
        <f t="shared" si="17"/>
        <v>-8.6075190999999993</v>
      </c>
      <c r="I102" s="44">
        <f t="shared" si="18"/>
        <v>-8.7813396000000008</v>
      </c>
      <c r="J102" s="44">
        <f t="shared" si="19"/>
        <v>-9.2848120000000005</v>
      </c>
      <c r="K102" s="44">
        <f t="shared" si="20"/>
        <v>0</v>
      </c>
      <c r="M102">
        <v>9654955000</v>
      </c>
      <c r="N102">
        <v>-10.240627</v>
      </c>
      <c r="P102" s="6">
        <f t="shared" si="21"/>
        <v>9.8546949999999995</v>
      </c>
      <c r="Q102" s="6">
        <f t="shared" si="22"/>
        <v>-10.208743</v>
      </c>
      <c r="R102" s="44">
        <f t="shared" si="23"/>
        <v>-10.108841999999999</v>
      </c>
      <c r="S102" s="44">
        <f t="shared" si="24"/>
        <v>-10.109488000000001</v>
      </c>
      <c r="T102" s="44">
        <f t="shared" si="25"/>
        <v>-10.223236</v>
      </c>
      <c r="U102" s="44">
        <f t="shared" si="26"/>
        <v>-10.525404</v>
      </c>
      <c r="V102" s="44">
        <f t="shared" si="27"/>
        <v>0</v>
      </c>
    </row>
    <row r="103" spans="2:22" x14ac:dyDescent="0.25">
      <c r="B103">
        <v>9704890000</v>
      </c>
      <c r="C103">
        <v>-8.6061219999999992</v>
      </c>
      <c r="E103" s="6">
        <f t="shared" si="14"/>
        <v>9.9046299999999992</v>
      </c>
      <c r="F103" s="6">
        <f t="shared" si="15"/>
        <v>-8.5584240000000005</v>
      </c>
      <c r="G103" s="44">
        <f t="shared" si="16"/>
        <v>-8.5369682000000005</v>
      </c>
      <c r="H103" s="44">
        <f t="shared" si="17"/>
        <v>-8.6034021000000003</v>
      </c>
      <c r="I103" s="44">
        <f t="shared" si="18"/>
        <v>-8.7831059000000007</v>
      </c>
      <c r="J103" s="44">
        <f t="shared" si="19"/>
        <v>-9.2974539000000007</v>
      </c>
      <c r="K103" s="44">
        <f t="shared" si="20"/>
        <v>0</v>
      </c>
      <c r="M103">
        <v>9704890000</v>
      </c>
      <c r="N103">
        <v>-10.239703</v>
      </c>
      <c r="P103" s="6">
        <f t="shared" si="21"/>
        <v>9.9046299999999992</v>
      </c>
      <c r="Q103" s="6">
        <f t="shared" si="22"/>
        <v>-10.200544000000001</v>
      </c>
      <c r="R103" s="44">
        <f t="shared" si="23"/>
        <v>-10.105499999999999</v>
      </c>
      <c r="S103" s="44">
        <f t="shared" si="24"/>
        <v>-10.109411</v>
      </c>
      <c r="T103" s="44">
        <f t="shared" si="25"/>
        <v>-10.226478999999999</v>
      </c>
      <c r="U103" s="44">
        <f t="shared" si="26"/>
        <v>-10.533201</v>
      </c>
      <c r="V103" s="44">
        <f t="shared" si="27"/>
        <v>0</v>
      </c>
    </row>
    <row r="104" spans="2:22" x14ac:dyDescent="0.25">
      <c r="B104">
        <v>9754825000</v>
      </c>
      <c r="C104">
        <v>-8.5921497000000002</v>
      </c>
      <c r="E104" s="6">
        <f t="shared" si="14"/>
        <v>9.9545650000000006</v>
      </c>
      <c r="F104" s="6">
        <f t="shared" si="15"/>
        <v>-8.5552425000000003</v>
      </c>
      <c r="G104" s="44">
        <f t="shared" si="16"/>
        <v>-8.5296173</v>
      </c>
      <c r="H104" s="44">
        <f t="shared" si="17"/>
        <v>-8.5955905999999995</v>
      </c>
      <c r="I104" s="44">
        <f t="shared" si="18"/>
        <v>-8.7774199999999993</v>
      </c>
      <c r="J104" s="44">
        <f t="shared" si="19"/>
        <v>-9.2996634999999994</v>
      </c>
      <c r="K104" s="44">
        <f t="shared" si="20"/>
        <v>0</v>
      </c>
      <c r="M104">
        <v>9754825000</v>
      </c>
      <c r="N104">
        <v>-10.229088000000001</v>
      </c>
      <c r="P104" s="6">
        <f t="shared" si="21"/>
        <v>9.9545650000000006</v>
      </c>
      <c r="Q104" s="6">
        <f t="shared" si="22"/>
        <v>-10.194297000000001</v>
      </c>
      <c r="R104" s="44">
        <f t="shared" si="23"/>
        <v>-10.101525000000001</v>
      </c>
      <c r="S104" s="44">
        <f t="shared" si="24"/>
        <v>-10.105896</v>
      </c>
      <c r="T104" s="44">
        <f t="shared" si="25"/>
        <v>-10.222742999999999</v>
      </c>
      <c r="U104" s="44">
        <f t="shared" si="26"/>
        <v>-10.528942000000001</v>
      </c>
      <c r="V104" s="44">
        <f t="shared" si="27"/>
        <v>0</v>
      </c>
    </row>
    <row r="105" spans="2:22" x14ac:dyDescent="0.25">
      <c r="B105">
        <v>9804760000</v>
      </c>
      <c r="C105">
        <v>-8.5777654999999999</v>
      </c>
      <c r="E105" s="6">
        <f t="shared" si="14"/>
        <v>10.0045</v>
      </c>
      <c r="F105" s="6">
        <f t="shared" si="15"/>
        <v>-8.5521440999999996</v>
      </c>
      <c r="G105" s="44">
        <f t="shared" si="16"/>
        <v>-8.5207719999999991</v>
      </c>
      <c r="H105" s="44">
        <f t="shared" si="17"/>
        <v>-8.5844517000000007</v>
      </c>
      <c r="I105" s="44">
        <f t="shared" si="18"/>
        <v>-8.7659158999999995</v>
      </c>
      <c r="J105" s="44">
        <f t="shared" si="19"/>
        <v>-9.2884665000000002</v>
      </c>
      <c r="K105" s="44">
        <f t="shared" si="20"/>
        <v>0</v>
      </c>
      <c r="M105">
        <v>9804760000</v>
      </c>
      <c r="N105">
        <v>-10.219275</v>
      </c>
      <c r="P105" s="6">
        <f t="shared" si="21"/>
        <v>10.0045</v>
      </c>
      <c r="Q105" s="6">
        <f t="shared" si="22"/>
        <v>-10.193955000000001</v>
      </c>
      <c r="R105" s="44">
        <f t="shared" si="23"/>
        <v>-10.101120999999999</v>
      </c>
      <c r="S105" s="44">
        <f t="shared" si="24"/>
        <v>-10.104025999999999</v>
      </c>
      <c r="T105" s="44">
        <f t="shared" si="25"/>
        <v>-10.218286000000001</v>
      </c>
      <c r="U105" s="44">
        <f t="shared" si="26"/>
        <v>-10.519401</v>
      </c>
      <c r="V105" s="44">
        <f t="shared" si="27"/>
        <v>0</v>
      </c>
    </row>
    <row r="106" spans="2:22" x14ac:dyDescent="0.25">
      <c r="B106">
        <v>9854695000</v>
      </c>
      <c r="C106">
        <v>-8.5673361000000003</v>
      </c>
      <c r="E106" s="6">
        <f t="shared" si="14"/>
        <v>10.054435</v>
      </c>
      <c r="F106" s="6">
        <f t="shared" si="15"/>
        <v>-8.5577840999999992</v>
      </c>
      <c r="G106" s="44">
        <f t="shared" si="16"/>
        <v>-8.518281</v>
      </c>
      <c r="H106" s="44">
        <f t="shared" si="17"/>
        <v>-8.5777426000000006</v>
      </c>
      <c r="I106" s="44">
        <f t="shared" si="18"/>
        <v>-8.7556314000000004</v>
      </c>
      <c r="J106" s="44">
        <f t="shared" si="19"/>
        <v>-9.2658986999999993</v>
      </c>
      <c r="K106" s="44">
        <f t="shared" si="20"/>
        <v>0</v>
      </c>
      <c r="M106">
        <v>9854695000</v>
      </c>
      <c r="N106">
        <v>-10.208743</v>
      </c>
      <c r="P106" s="6">
        <f t="shared" si="21"/>
        <v>10.054435</v>
      </c>
      <c r="Q106" s="6">
        <f t="shared" si="22"/>
        <v>-10.196615</v>
      </c>
      <c r="R106" s="44">
        <f t="shared" si="23"/>
        <v>-10.104454</v>
      </c>
      <c r="S106" s="44">
        <f t="shared" si="24"/>
        <v>-10.106907</v>
      </c>
      <c r="T106" s="44">
        <f t="shared" si="25"/>
        <v>-10.218621000000001</v>
      </c>
      <c r="U106" s="44">
        <f t="shared" si="26"/>
        <v>-10.512499999999999</v>
      </c>
      <c r="V106" s="44">
        <f t="shared" si="27"/>
        <v>0</v>
      </c>
    </row>
    <row r="107" spans="2:22" x14ac:dyDescent="0.25">
      <c r="B107">
        <v>9904630000</v>
      </c>
      <c r="C107">
        <v>-8.5584240000000005</v>
      </c>
      <c r="E107" s="6">
        <f t="shared" si="14"/>
        <v>10.104369999999999</v>
      </c>
      <c r="F107" s="6">
        <f t="shared" si="15"/>
        <v>-8.5654430000000001</v>
      </c>
      <c r="G107" s="44">
        <f t="shared" si="16"/>
        <v>-8.5159531000000008</v>
      </c>
      <c r="H107" s="44">
        <f t="shared" si="17"/>
        <v>-8.5685167</v>
      </c>
      <c r="I107" s="44">
        <f t="shared" si="18"/>
        <v>-8.7392683000000009</v>
      </c>
      <c r="J107" s="44">
        <f t="shared" si="19"/>
        <v>-9.2272643999999993</v>
      </c>
      <c r="K107" s="44">
        <f t="shared" si="20"/>
        <v>0</v>
      </c>
      <c r="M107">
        <v>9904630000</v>
      </c>
      <c r="N107">
        <v>-10.200544000000001</v>
      </c>
      <c r="P107" s="6">
        <f t="shared" si="21"/>
        <v>10.104369999999999</v>
      </c>
      <c r="Q107" s="6">
        <f t="shared" si="22"/>
        <v>-10.196555999999999</v>
      </c>
      <c r="R107" s="44">
        <f t="shared" si="23"/>
        <v>-10.105127</v>
      </c>
      <c r="S107" s="44">
        <f t="shared" si="24"/>
        <v>-10.106989</v>
      </c>
      <c r="T107" s="44">
        <f t="shared" si="25"/>
        <v>-10.216612</v>
      </c>
      <c r="U107" s="44">
        <f t="shared" si="26"/>
        <v>-10.503237</v>
      </c>
      <c r="V107" s="44">
        <f t="shared" si="27"/>
        <v>0</v>
      </c>
    </row>
    <row r="108" spans="2:22" x14ac:dyDescent="0.25">
      <c r="B108">
        <v>9954565000</v>
      </c>
      <c r="C108">
        <v>-8.5552425000000003</v>
      </c>
      <c r="E108" s="6">
        <f t="shared" si="14"/>
        <v>10.154305000000001</v>
      </c>
      <c r="F108" s="6">
        <f t="shared" si="15"/>
        <v>-8.5758123000000008</v>
      </c>
      <c r="G108" s="44">
        <f t="shared" si="16"/>
        <v>-8.5154218999999998</v>
      </c>
      <c r="H108" s="44">
        <f t="shared" si="17"/>
        <v>-8.5589876</v>
      </c>
      <c r="I108" s="44">
        <f t="shared" si="18"/>
        <v>-8.7176770999999995</v>
      </c>
      <c r="J108" s="44">
        <f t="shared" si="19"/>
        <v>-9.1734009000000007</v>
      </c>
      <c r="K108" s="44">
        <f t="shared" si="20"/>
        <v>0</v>
      </c>
      <c r="M108">
        <v>9954565000</v>
      </c>
      <c r="N108">
        <v>-10.194297000000001</v>
      </c>
      <c r="P108" s="6">
        <f t="shared" si="21"/>
        <v>10.154305000000001</v>
      </c>
      <c r="Q108" s="6">
        <f t="shared" si="22"/>
        <v>-10.193369000000001</v>
      </c>
      <c r="R108" s="44">
        <f t="shared" si="23"/>
        <v>-10.103707999999999</v>
      </c>
      <c r="S108" s="44">
        <f t="shared" si="24"/>
        <v>-10.105924999999999</v>
      </c>
      <c r="T108" s="44">
        <f t="shared" si="25"/>
        <v>-10.213644</v>
      </c>
      <c r="U108" s="44">
        <f t="shared" si="26"/>
        <v>-10.495545</v>
      </c>
      <c r="V108" s="44">
        <f t="shared" si="27"/>
        <v>0</v>
      </c>
    </row>
    <row r="109" spans="2:22" x14ac:dyDescent="0.25">
      <c r="B109">
        <v>10004500000</v>
      </c>
      <c r="C109">
        <v>-8.5521440999999996</v>
      </c>
      <c r="E109" s="6">
        <f t="shared" si="14"/>
        <v>10.20424</v>
      </c>
      <c r="F109" s="6">
        <f t="shared" si="15"/>
        <v>-8.5796776000000001</v>
      </c>
      <c r="G109" s="44">
        <f t="shared" si="16"/>
        <v>-8.5123358000000007</v>
      </c>
      <c r="H109" s="44">
        <f t="shared" si="17"/>
        <v>-8.5498809999999992</v>
      </c>
      <c r="I109" s="44">
        <f t="shared" si="18"/>
        <v>-8.7008876999999991</v>
      </c>
      <c r="J109" s="44">
        <f t="shared" si="19"/>
        <v>-9.1347961000000009</v>
      </c>
      <c r="K109" s="44">
        <f t="shared" si="20"/>
        <v>0</v>
      </c>
      <c r="M109">
        <v>10004500000</v>
      </c>
      <c r="N109">
        <v>-10.193955000000001</v>
      </c>
      <c r="P109" s="6">
        <f t="shared" si="21"/>
        <v>10.20424</v>
      </c>
      <c r="Q109" s="6">
        <f t="shared" si="22"/>
        <v>-10.190421000000001</v>
      </c>
      <c r="R109" s="44">
        <f t="shared" si="23"/>
        <v>-10.10483</v>
      </c>
      <c r="S109" s="44">
        <f t="shared" si="24"/>
        <v>-10.11017</v>
      </c>
      <c r="T109" s="44">
        <f t="shared" si="25"/>
        <v>-10.220364999999999</v>
      </c>
      <c r="U109" s="44">
        <f t="shared" si="26"/>
        <v>-10.504705</v>
      </c>
      <c r="V109" s="44">
        <f t="shared" si="27"/>
        <v>0</v>
      </c>
    </row>
    <row r="110" spans="2:22" x14ac:dyDescent="0.25">
      <c r="B110">
        <v>10054435000</v>
      </c>
      <c r="C110">
        <v>-8.5577840999999992</v>
      </c>
      <c r="E110" s="6">
        <f t="shared" si="14"/>
        <v>10.254175</v>
      </c>
      <c r="F110" s="6">
        <f t="shared" si="15"/>
        <v>-8.5863419000000007</v>
      </c>
      <c r="G110" s="44">
        <f t="shared" si="16"/>
        <v>-8.5144415000000002</v>
      </c>
      <c r="H110" s="44">
        <f t="shared" si="17"/>
        <v>-8.5479774000000006</v>
      </c>
      <c r="I110" s="44">
        <f t="shared" si="18"/>
        <v>-8.6957874000000004</v>
      </c>
      <c r="J110" s="44">
        <f t="shared" si="19"/>
        <v>-9.1224842000000006</v>
      </c>
      <c r="K110" s="44">
        <f t="shared" si="20"/>
        <v>0</v>
      </c>
      <c r="M110">
        <v>10054435000</v>
      </c>
      <c r="N110">
        <v>-10.196615</v>
      </c>
      <c r="P110" s="6">
        <f t="shared" si="21"/>
        <v>10.254175</v>
      </c>
      <c r="Q110" s="6">
        <f t="shared" si="22"/>
        <v>-10.189296000000001</v>
      </c>
      <c r="R110" s="44">
        <f t="shared" si="23"/>
        <v>-10.107602</v>
      </c>
      <c r="S110" s="44">
        <f t="shared" si="24"/>
        <v>-10.116015000000001</v>
      </c>
      <c r="T110" s="44">
        <f t="shared" si="25"/>
        <v>-10.230824</v>
      </c>
      <c r="U110" s="44">
        <f t="shared" si="26"/>
        <v>-10.522259999999999</v>
      </c>
      <c r="V110" s="44">
        <f t="shared" si="27"/>
        <v>0</v>
      </c>
    </row>
    <row r="111" spans="2:22" x14ac:dyDescent="0.25">
      <c r="B111">
        <v>10104370000</v>
      </c>
      <c r="C111">
        <v>-8.5654430000000001</v>
      </c>
      <c r="E111" s="6">
        <f t="shared" si="14"/>
        <v>10.30411</v>
      </c>
      <c r="F111" s="6">
        <f t="shared" si="15"/>
        <v>-8.5920372</v>
      </c>
      <c r="G111" s="44">
        <f t="shared" si="16"/>
        <v>-8.5163898000000007</v>
      </c>
      <c r="H111" s="44">
        <f t="shared" si="17"/>
        <v>-8.5463609999999992</v>
      </c>
      <c r="I111" s="44">
        <f t="shared" si="18"/>
        <v>-8.6941137000000008</v>
      </c>
      <c r="J111" s="44">
        <f t="shared" si="19"/>
        <v>-9.1257886999999993</v>
      </c>
      <c r="K111" s="44">
        <f t="shared" si="20"/>
        <v>0</v>
      </c>
      <c r="M111">
        <v>10104370000</v>
      </c>
      <c r="N111">
        <v>-10.196555999999999</v>
      </c>
      <c r="P111" s="6">
        <f t="shared" si="21"/>
        <v>10.30411</v>
      </c>
      <c r="Q111" s="6">
        <f t="shared" si="22"/>
        <v>-10.187283000000001</v>
      </c>
      <c r="R111" s="44">
        <f t="shared" si="23"/>
        <v>-10.106191000000001</v>
      </c>
      <c r="S111" s="44">
        <f t="shared" si="24"/>
        <v>-10.115885</v>
      </c>
      <c r="T111" s="44">
        <f t="shared" si="25"/>
        <v>-10.233216000000001</v>
      </c>
      <c r="U111" s="44">
        <f t="shared" si="26"/>
        <v>-10.530904</v>
      </c>
      <c r="V111" s="44">
        <f t="shared" si="27"/>
        <v>0</v>
      </c>
    </row>
    <row r="112" spans="2:22" x14ac:dyDescent="0.25">
      <c r="B112">
        <v>10154305000</v>
      </c>
      <c r="C112">
        <v>-8.5758123000000008</v>
      </c>
      <c r="E112" s="6">
        <f t="shared" si="14"/>
        <v>10.354044999999999</v>
      </c>
      <c r="F112" s="6">
        <f t="shared" si="15"/>
        <v>-8.5994910999999998</v>
      </c>
      <c r="G112" s="44">
        <f t="shared" si="16"/>
        <v>-8.5188570000000006</v>
      </c>
      <c r="H112" s="44">
        <f t="shared" si="17"/>
        <v>-8.5451078000000003</v>
      </c>
      <c r="I112" s="44">
        <f t="shared" si="18"/>
        <v>-8.6916989999999998</v>
      </c>
      <c r="J112" s="44">
        <f t="shared" si="19"/>
        <v>-9.1286573000000004</v>
      </c>
      <c r="K112" s="44">
        <f t="shared" si="20"/>
        <v>0</v>
      </c>
      <c r="M112">
        <v>10154305000</v>
      </c>
      <c r="N112">
        <v>-10.193369000000001</v>
      </c>
      <c r="P112" s="6">
        <f t="shared" si="21"/>
        <v>10.354044999999999</v>
      </c>
      <c r="Q112" s="6">
        <f t="shared" si="22"/>
        <v>-10.190275</v>
      </c>
      <c r="R112" s="44">
        <f t="shared" si="23"/>
        <v>-10.111409999999999</v>
      </c>
      <c r="S112" s="44">
        <f t="shared" si="24"/>
        <v>-10.118729999999999</v>
      </c>
      <c r="T112" s="44">
        <f t="shared" si="25"/>
        <v>-10.236807000000001</v>
      </c>
      <c r="U112" s="44">
        <f t="shared" si="26"/>
        <v>-10.538178</v>
      </c>
      <c r="V112" s="44">
        <f t="shared" si="27"/>
        <v>0</v>
      </c>
    </row>
    <row r="113" spans="2:22" x14ac:dyDescent="0.25">
      <c r="B113">
        <v>10204240000</v>
      </c>
      <c r="C113">
        <v>-8.5796776000000001</v>
      </c>
      <c r="E113" s="6">
        <f t="shared" si="14"/>
        <v>10.403980000000001</v>
      </c>
      <c r="F113" s="6">
        <f t="shared" si="15"/>
        <v>-8.6056051</v>
      </c>
      <c r="G113" s="44">
        <f t="shared" si="16"/>
        <v>-8.5199660999999995</v>
      </c>
      <c r="H113" s="44">
        <f t="shared" si="17"/>
        <v>-8.5420914000000003</v>
      </c>
      <c r="I113" s="44">
        <f t="shared" si="18"/>
        <v>-8.6878328000000007</v>
      </c>
      <c r="J113" s="44">
        <f t="shared" si="19"/>
        <v>-9.1278553000000002</v>
      </c>
      <c r="K113" s="44">
        <f t="shared" si="20"/>
        <v>0</v>
      </c>
      <c r="M113">
        <v>10204240000</v>
      </c>
      <c r="N113">
        <v>-10.190421000000001</v>
      </c>
      <c r="P113" s="6">
        <f t="shared" si="21"/>
        <v>10.403980000000001</v>
      </c>
      <c r="Q113" s="6">
        <f t="shared" si="22"/>
        <v>-10.196877000000001</v>
      </c>
      <c r="R113" s="44">
        <f t="shared" si="23"/>
        <v>-10.118157</v>
      </c>
      <c r="S113" s="44">
        <f t="shared" si="24"/>
        <v>-10.125446999999999</v>
      </c>
      <c r="T113" s="44">
        <f t="shared" si="25"/>
        <v>-10.244012</v>
      </c>
      <c r="U113" s="44">
        <f t="shared" si="26"/>
        <v>-10.546794</v>
      </c>
      <c r="V113" s="44">
        <f t="shared" si="27"/>
        <v>0</v>
      </c>
    </row>
    <row r="114" spans="2:22" x14ac:dyDescent="0.25">
      <c r="B114">
        <v>10254175000</v>
      </c>
      <c r="C114">
        <v>-8.5863419000000007</v>
      </c>
      <c r="E114" s="6">
        <f t="shared" si="14"/>
        <v>10.453915</v>
      </c>
      <c r="F114" s="6">
        <f t="shared" si="15"/>
        <v>-8.6187401000000001</v>
      </c>
      <c r="G114" s="44">
        <f t="shared" si="16"/>
        <v>-8.5261230000000001</v>
      </c>
      <c r="H114" s="44">
        <f t="shared" si="17"/>
        <v>-8.5420073999999993</v>
      </c>
      <c r="I114" s="44">
        <f t="shared" si="18"/>
        <v>-8.6844167999999993</v>
      </c>
      <c r="J114" s="44">
        <f t="shared" si="19"/>
        <v>-9.1231574999999996</v>
      </c>
      <c r="K114" s="44">
        <f t="shared" si="20"/>
        <v>0</v>
      </c>
      <c r="M114">
        <v>10254175000</v>
      </c>
      <c r="N114">
        <v>-10.189296000000001</v>
      </c>
      <c r="P114" s="6">
        <f t="shared" si="21"/>
        <v>10.453915</v>
      </c>
      <c r="Q114" s="6">
        <f t="shared" si="22"/>
        <v>-10.205015</v>
      </c>
      <c r="R114" s="44">
        <f t="shared" si="23"/>
        <v>-10.124496000000001</v>
      </c>
      <c r="S114" s="44">
        <f t="shared" si="24"/>
        <v>-10.131315000000001</v>
      </c>
      <c r="T114" s="44">
        <f t="shared" si="25"/>
        <v>-10.249428999999999</v>
      </c>
      <c r="U114" s="44">
        <f t="shared" si="26"/>
        <v>-10.55294</v>
      </c>
      <c r="V114" s="44">
        <f t="shared" si="27"/>
        <v>0</v>
      </c>
    </row>
    <row r="115" spans="2:22" x14ac:dyDescent="0.25">
      <c r="B115">
        <v>10304110000</v>
      </c>
      <c r="C115">
        <v>-8.5920372</v>
      </c>
      <c r="E115" s="6">
        <f t="shared" si="14"/>
        <v>10.50385</v>
      </c>
      <c r="F115" s="6">
        <f t="shared" si="15"/>
        <v>-8.6310997</v>
      </c>
      <c r="G115" s="44">
        <f t="shared" si="16"/>
        <v>-8.5320052999999998</v>
      </c>
      <c r="H115" s="44">
        <f t="shared" si="17"/>
        <v>-8.5430050000000008</v>
      </c>
      <c r="I115" s="44">
        <f t="shared" si="18"/>
        <v>-8.6821184000000002</v>
      </c>
      <c r="J115" s="44">
        <f t="shared" si="19"/>
        <v>-9.1181345</v>
      </c>
      <c r="K115" s="44">
        <f t="shared" si="20"/>
        <v>0</v>
      </c>
      <c r="M115">
        <v>10304110000</v>
      </c>
      <c r="N115">
        <v>-10.187283000000001</v>
      </c>
      <c r="P115" s="6">
        <f t="shared" si="21"/>
        <v>10.50385</v>
      </c>
      <c r="Q115" s="6">
        <f t="shared" si="22"/>
        <v>-10.211269</v>
      </c>
      <c r="R115" s="44">
        <f t="shared" si="23"/>
        <v>-10.130125</v>
      </c>
      <c r="S115" s="44">
        <f t="shared" si="24"/>
        <v>-10.136983000000001</v>
      </c>
      <c r="T115" s="44">
        <f t="shared" si="25"/>
        <v>-10.255186999999999</v>
      </c>
      <c r="U115" s="44">
        <f t="shared" si="26"/>
        <v>-10.558999999999999</v>
      </c>
      <c r="V115" s="44">
        <f t="shared" si="27"/>
        <v>0</v>
      </c>
    </row>
    <row r="116" spans="2:22" x14ac:dyDescent="0.25">
      <c r="B116">
        <v>10354045000</v>
      </c>
      <c r="C116">
        <v>-8.5994910999999998</v>
      </c>
      <c r="E116" s="6">
        <f t="shared" si="14"/>
        <v>10.553785</v>
      </c>
      <c r="F116" s="6">
        <f t="shared" si="15"/>
        <v>-8.6417856000000004</v>
      </c>
      <c r="G116" s="44">
        <f t="shared" si="16"/>
        <v>-8.5366554000000008</v>
      </c>
      <c r="H116" s="44">
        <f t="shared" si="17"/>
        <v>-8.5430126000000008</v>
      </c>
      <c r="I116" s="44">
        <f t="shared" si="18"/>
        <v>-8.6795883000000007</v>
      </c>
      <c r="J116" s="44">
        <f t="shared" si="19"/>
        <v>-9.1135377999999996</v>
      </c>
      <c r="K116" s="44">
        <f t="shared" si="20"/>
        <v>0</v>
      </c>
      <c r="M116">
        <v>10354045000</v>
      </c>
      <c r="N116">
        <v>-10.190275</v>
      </c>
      <c r="P116" s="6">
        <f t="shared" si="21"/>
        <v>10.553785</v>
      </c>
      <c r="Q116" s="6">
        <f t="shared" si="22"/>
        <v>-10.223436</v>
      </c>
      <c r="R116" s="44">
        <f t="shared" si="23"/>
        <v>-10.141049000000001</v>
      </c>
      <c r="S116" s="44">
        <f t="shared" si="24"/>
        <v>-10.147537</v>
      </c>
      <c r="T116" s="44">
        <f t="shared" si="25"/>
        <v>-10.266057999999999</v>
      </c>
      <c r="U116" s="44">
        <f t="shared" si="26"/>
        <v>-10.571883</v>
      </c>
      <c r="V116" s="44">
        <f t="shared" si="27"/>
        <v>0</v>
      </c>
    </row>
    <row r="117" spans="2:22" x14ac:dyDescent="0.25">
      <c r="B117">
        <v>10403980000</v>
      </c>
      <c r="C117">
        <v>-8.6056051</v>
      </c>
      <c r="E117" s="6">
        <f t="shared" si="14"/>
        <v>10.603719999999999</v>
      </c>
      <c r="F117" s="6">
        <f t="shared" si="15"/>
        <v>-8.6527347999999993</v>
      </c>
      <c r="G117" s="44">
        <f t="shared" si="16"/>
        <v>-8.5412406999999995</v>
      </c>
      <c r="H117" s="44">
        <f t="shared" si="17"/>
        <v>-8.5425749</v>
      </c>
      <c r="I117" s="44">
        <f t="shared" si="18"/>
        <v>-8.6760777999999998</v>
      </c>
      <c r="J117" s="44">
        <f t="shared" si="19"/>
        <v>-9.1056623000000005</v>
      </c>
      <c r="K117" s="44">
        <f t="shared" si="20"/>
        <v>0</v>
      </c>
      <c r="M117">
        <v>10403980000</v>
      </c>
      <c r="N117">
        <v>-10.196877000000001</v>
      </c>
      <c r="P117" s="6">
        <f t="shared" si="21"/>
        <v>10.603719999999999</v>
      </c>
      <c r="Q117" s="6">
        <f t="shared" si="22"/>
        <v>-10.234699000000001</v>
      </c>
      <c r="R117" s="44">
        <f t="shared" si="23"/>
        <v>-10.151102</v>
      </c>
      <c r="S117" s="44">
        <f t="shared" si="24"/>
        <v>-10.158234999999999</v>
      </c>
      <c r="T117" s="44">
        <f t="shared" si="25"/>
        <v>-10.277291</v>
      </c>
      <c r="U117" s="44">
        <f t="shared" si="26"/>
        <v>-10.584724</v>
      </c>
      <c r="V117" s="44">
        <f t="shared" si="27"/>
        <v>0</v>
      </c>
    </row>
    <row r="118" spans="2:22" x14ac:dyDescent="0.25">
      <c r="B118">
        <v>10453915000</v>
      </c>
      <c r="C118">
        <v>-8.6187401000000001</v>
      </c>
      <c r="E118" s="6">
        <f t="shared" si="14"/>
        <v>10.653655000000001</v>
      </c>
      <c r="F118" s="6">
        <f t="shared" si="15"/>
        <v>-8.6635532000000008</v>
      </c>
      <c r="G118" s="44">
        <f t="shared" si="16"/>
        <v>-8.5457725999999994</v>
      </c>
      <c r="H118" s="44">
        <f t="shared" si="17"/>
        <v>-8.5420580000000008</v>
      </c>
      <c r="I118" s="44">
        <f t="shared" si="18"/>
        <v>-8.6729336000000004</v>
      </c>
      <c r="J118" s="44">
        <f t="shared" si="19"/>
        <v>-9.0991297000000007</v>
      </c>
      <c r="K118" s="44">
        <f t="shared" si="20"/>
        <v>0</v>
      </c>
      <c r="M118">
        <v>10453915000</v>
      </c>
      <c r="N118">
        <v>-10.205015</v>
      </c>
      <c r="P118" s="6">
        <f t="shared" si="21"/>
        <v>10.653655000000001</v>
      </c>
      <c r="Q118" s="6">
        <f t="shared" si="22"/>
        <v>-10.246344000000001</v>
      </c>
      <c r="R118" s="44">
        <f t="shared" si="23"/>
        <v>-10.161360999999999</v>
      </c>
      <c r="S118" s="44">
        <f t="shared" si="24"/>
        <v>-10.168945000000001</v>
      </c>
      <c r="T118" s="44">
        <f t="shared" si="25"/>
        <v>-10.289536</v>
      </c>
      <c r="U118" s="44">
        <f t="shared" si="26"/>
        <v>-10.599489999999999</v>
      </c>
      <c r="V118" s="44">
        <f t="shared" si="27"/>
        <v>0</v>
      </c>
    </row>
    <row r="119" spans="2:22" x14ac:dyDescent="0.25">
      <c r="B119">
        <v>10503850000</v>
      </c>
      <c r="C119">
        <v>-8.6310997</v>
      </c>
      <c r="E119" s="6">
        <f t="shared" si="14"/>
        <v>10.70359</v>
      </c>
      <c r="F119" s="6">
        <f t="shared" si="15"/>
        <v>-8.6723461000000004</v>
      </c>
      <c r="G119" s="44">
        <f t="shared" si="16"/>
        <v>-8.5490931999999997</v>
      </c>
      <c r="H119" s="44">
        <f t="shared" si="17"/>
        <v>-8.5413332000000004</v>
      </c>
      <c r="I119" s="44">
        <f t="shared" si="18"/>
        <v>-8.6706599999999998</v>
      </c>
      <c r="J119" s="44">
        <f t="shared" si="19"/>
        <v>-9.0924128999999994</v>
      </c>
      <c r="K119" s="44">
        <f t="shared" si="20"/>
        <v>0</v>
      </c>
      <c r="M119">
        <v>10503850000</v>
      </c>
      <c r="N119">
        <v>-10.211269</v>
      </c>
      <c r="P119" s="6">
        <f t="shared" si="21"/>
        <v>10.70359</v>
      </c>
      <c r="Q119" s="6">
        <f t="shared" si="22"/>
        <v>-10.254436999999999</v>
      </c>
      <c r="R119" s="44">
        <f t="shared" si="23"/>
        <v>-10.169839</v>
      </c>
      <c r="S119" s="44">
        <f t="shared" si="24"/>
        <v>-10.178731000000001</v>
      </c>
      <c r="T119" s="44">
        <f t="shared" si="25"/>
        <v>-10.301071</v>
      </c>
      <c r="U119" s="44">
        <f t="shared" si="26"/>
        <v>-10.614615000000001</v>
      </c>
      <c r="V119" s="44">
        <f t="shared" si="27"/>
        <v>0</v>
      </c>
    </row>
    <row r="120" spans="2:22" x14ac:dyDescent="0.25">
      <c r="B120">
        <v>10553785000</v>
      </c>
      <c r="C120">
        <v>-8.6417856000000004</v>
      </c>
      <c r="E120" s="6">
        <f t="shared" si="14"/>
        <v>10.753525</v>
      </c>
      <c r="F120" s="6">
        <f t="shared" si="15"/>
        <v>-8.6779661000000008</v>
      </c>
      <c r="G120" s="44">
        <f t="shared" si="16"/>
        <v>-8.5516509999999997</v>
      </c>
      <c r="H120" s="44">
        <f t="shared" si="17"/>
        <v>-8.5421343000000007</v>
      </c>
      <c r="I120" s="44">
        <f t="shared" si="18"/>
        <v>-8.6724052</v>
      </c>
      <c r="J120" s="44">
        <f t="shared" si="19"/>
        <v>-9.0935296999999995</v>
      </c>
      <c r="K120" s="44">
        <f t="shared" si="20"/>
        <v>0</v>
      </c>
      <c r="M120">
        <v>10553785000</v>
      </c>
      <c r="N120">
        <v>-10.223436</v>
      </c>
      <c r="P120" s="6">
        <f t="shared" si="21"/>
        <v>10.753525</v>
      </c>
      <c r="Q120" s="6">
        <f t="shared" si="22"/>
        <v>-10.267493</v>
      </c>
      <c r="R120" s="44">
        <f t="shared" si="23"/>
        <v>-10.184898</v>
      </c>
      <c r="S120" s="44">
        <f t="shared" si="24"/>
        <v>-10.196778</v>
      </c>
      <c r="T120" s="44">
        <f t="shared" si="25"/>
        <v>-10.323432</v>
      </c>
      <c r="U120" s="44">
        <f t="shared" si="26"/>
        <v>-10.646376999999999</v>
      </c>
      <c r="V120" s="44">
        <f t="shared" si="27"/>
        <v>0</v>
      </c>
    </row>
    <row r="121" spans="2:22" x14ac:dyDescent="0.25">
      <c r="B121">
        <v>10603720000</v>
      </c>
      <c r="C121">
        <v>-8.6527347999999993</v>
      </c>
      <c r="E121" s="6">
        <f t="shared" si="14"/>
        <v>10.803459999999999</v>
      </c>
      <c r="F121" s="6">
        <f t="shared" si="15"/>
        <v>-8.6826982000000008</v>
      </c>
      <c r="G121" s="44">
        <f t="shared" si="16"/>
        <v>-8.5526742999999996</v>
      </c>
      <c r="H121" s="44">
        <f t="shared" si="17"/>
        <v>-8.5404215000000008</v>
      </c>
      <c r="I121" s="44">
        <f t="shared" si="18"/>
        <v>-8.6709881000000006</v>
      </c>
      <c r="J121" s="44">
        <f t="shared" si="19"/>
        <v>-9.0938386999999992</v>
      </c>
      <c r="K121" s="44">
        <f t="shared" si="20"/>
        <v>0</v>
      </c>
      <c r="M121">
        <v>10603720000</v>
      </c>
      <c r="N121">
        <v>-10.234699000000001</v>
      </c>
      <c r="P121" s="6">
        <f t="shared" si="21"/>
        <v>10.803459999999999</v>
      </c>
      <c r="Q121" s="6">
        <f t="shared" si="22"/>
        <v>-10.27318</v>
      </c>
      <c r="R121" s="44">
        <f t="shared" si="23"/>
        <v>-10.191017</v>
      </c>
      <c r="S121" s="44">
        <f t="shared" si="24"/>
        <v>-10.204245999999999</v>
      </c>
      <c r="T121" s="44">
        <f t="shared" si="25"/>
        <v>-10.335136</v>
      </c>
      <c r="U121" s="44">
        <f t="shared" si="26"/>
        <v>-10.667655</v>
      </c>
      <c r="V121" s="44">
        <f t="shared" si="27"/>
        <v>0</v>
      </c>
    </row>
    <row r="122" spans="2:22" x14ac:dyDescent="0.25">
      <c r="B122">
        <v>10653655000</v>
      </c>
      <c r="C122">
        <v>-8.6635532000000008</v>
      </c>
      <c r="E122" s="6">
        <f t="shared" si="14"/>
        <v>10.853395000000001</v>
      </c>
      <c r="F122" s="6">
        <f t="shared" si="15"/>
        <v>-8.6829195000000006</v>
      </c>
      <c r="G122" s="44">
        <f t="shared" si="16"/>
        <v>-8.5511455999999999</v>
      </c>
      <c r="H122" s="44">
        <f t="shared" si="17"/>
        <v>-8.5391483000000008</v>
      </c>
      <c r="I122" s="44">
        <f t="shared" si="18"/>
        <v>-8.6741752999999999</v>
      </c>
      <c r="J122" s="44">
        <f t="shared" si="19"/>
        <v>-9.1081237999999995</v>
      </c>
      <c r="K122" s="44">
        <f t="shared" si="20"/>
        <v>0</v>
      </c>
      <c r="M122">
        <v>10653655000</v>
      </c>
      <c r="N122">
        <v>-10.246344000000001</v>
      </c>
      <c r="P122" s="6">
        <f t="shared" si="21"/>
        <v>10.853395000000001</v>
      </c>
      <c r="Q122" s="6">
        <f t="shared" si="22"/>
        <v>-10.283099999999999</v>
      </c>
      <c r="R122" s="44">
        <f t="shared" si="23"/>
        <v>-10.200345</v>
      </c>
      <c r="S122" s="44">
        <f t="shared" si="24"/>
        <v>-10.213818</v>
      </c>
      <c r="T122" s="44">
        <f t="shared" si="25"/>
        <v>-10.348337000000001</v>
      </c>
      <c r="U122" s="44">
        <f t="shared" si="26"/>
        <v>-10.690061</v>
      </c>
      <c r="V122" s="44">
        <f t="shared" si="27"/>
        <v>0</v>
      </c>
    </row>
    <row r="123" spans="2:22" x14ac:dyDescent="0.25">
      <c r="B123">
        <v>10703590000</v>
      </c>
      <c r="C123">
        <v>-8.6723461000000004</v>
      </c>
      <c r="E123" s="6">
        <f t="shared" si="14"/>
        <v>10.90333</v>
      </c>
      <c r="F123" s="6">
        <f t="shared" si="15"/>
        <v>-8.6887903000000009</v>
      </c>
      <c r="G123" s="44">
        <f t="shared" si="16"/>
        <v>-8.5537414999999992</v>
      </c>
      <c r="H123" s="44">
        <f t="shared" si="17"/>
        <v>-8.5416536000000001</v>
      </c>
      <c r="I123" s="44">
        <f t="shared" si="18"/>
        <v>-8.6810569999999991</v>
      </c>
      <c r="J123" s="44">
        <f t="shared" si="19"/>
        <v>-9.1281633000000006</v>
      </c>
      <c r="K123" s="44">
        <f t="shared" si="20"/>
        <v>0</v>
      </c>
      <c r="M123">
        <v>10703590000</v>
      </c>
      <c r="N123">
        <v>-10.254436999999999</v>
      </c>
      <c r="P123" s="6">
        <f t="shared" si="21"/>
        <v>10.90333</v>
      </c>
      <c r="Q123" s="6">
        <f t="shared" si="22"/>
        <v>-10.294065</v>
      </c>
      <c r="R123" s="44">
        <f t="shared" si="23"/>
        <v>-10.208323</v>
      </c>
      <c r="S123" s="44">
        <f t="shared" si="24"/>
        <v>-10.221126</v>
      </c>
      <c r="T123" s="44">
        <f t="shared" si="25"/>
        <v>-10.356502000000001</v>
      </c>
      <c r="U123" s="44">
        <f t="shared" si="26"/>
        <v>-10.703594000000001</v>
      </c>
      <c r="V123" s="44">
        <f t="shared" si="27"/>
        <v>0</v>
      </c>
    </row>
    <row r="124" spans="2:22" x14ac:dyDescent="0.25">
      <c r="B124">
        <v>10753525000</v>
      </c>
      <c r="C124">
        <v>-8.6779661000000008</v>
      </c>
      <c r="E124" s="6">
        <f t="shared" si="14"/>
        <v>10.953265</v>
      </c>
      <c r="F124" s="6">
        <f t="shared" si="15"/>
        <v>-8.6973666999999999</v>
      </c>
      <c r="G124" s="44">
        <f t="shared" si="16"/>
        <v>-8.5576544000000005</v>
      </c>
      <c r="H124" s="44">
        <f t="shared" si="17"/>
        <v>-8.5443735000000007</v>
      </c>
      <c r="I124" s="44">
        <f t="shared" si="18"/>
        <v>-8.6864538000000007</v>
      </c>
      <c r="J124" s="44">
        <f t="shared" si="19"/>
        <v>-9.1418867000000006</v>
      </c>
      <c r="K124" s="44">
        <f t="shared" si="20"/>
        <v>0</v>
      </c>
      <c r="M124">
        <v>10753525000</v>
      </c>
      <c r="N124">
        <v>-10.267493</v>
      </c>
      <c r="P124" s="6">
        <f t="shared" si="21"/>
        <v>10.953265</v>
      </c>
      <c r="Q124" s="6">
        <f t="shared" si="22"/>
        <v>-10.309081000000001</v>
      </c>
      <c r="R124" s="44">
        <f t="shared" si="23"/>
        <v>-10.219158999999999</v>
      </c>
      <c r="S124" s="44">
        <f t="shared" si="24"/>
        <v>-10.230027</v>
      </c>
      <c r="T124" s="44">
        <f t="shared" si="25"/>
        <v>-10.36519</v>
      </c>
      <c r="U124" s="44">
        <f t="shared" si="26"/>
        <v>-10.713915999999999</v>
      </c>
      <c r="V124" s="44">
        <f t="shared" si="27"/>
        <v>0</v>
      </c>
    </row>
    <row r="125" spans="2:22" x14ac:dyDescent="0.25">
      <c r="B125">
        <v>10803460000</v>
      </c>
      <c r="C125">
        <v>-8.6826982000000008</v>
      </c>
      <c r="E125" s="6">
        <f t="shared" si="14"/>
        <v>11.0032</v>
      </c>
      <c r="F125" s="6">
        <f t="shared" si="15"/>
        <v>-8.7096967999999997</v>
      </c>
      <c r="G125" s="44">
        <f t="shared" si="16"/>
        <v>-8.5609511999999999</v>
      </c>
      <c r="H125" s="44">
        <f t="shared" si="17"/>
        <v>-8.5414591000000009</v>
      </c>
      <c r="I125" s="44">
        <f t="shared" si="18"/>
        <v>-8.6791859000000002</v>
      </c>
      <c r="J125" s="44">
        <f t="shared" si="19"/>
        <v>-9.1285553000000004</v>
      </c>
      <c r="K125" s="44">
        <f t="shared" si="20"/>
        <v>0</v>
      </c>
      <c r="M125">
        <v>10803460000</v>
      </c>
      <c r="N125">
        <v>-10.27318</v>
      </c>
      <c r="P125" s="6">
        <f t="shared" si="21"/>
        <v>11.0032</v>
      </c>
      <c r="Q125" s="6">
        <f t="shared" si="22"/>
        <v>-10.311809999999999</v>
      </c>
      <c r="R125" s="44">
        <f t="shared" si="23"/>
        <v>-10.218045</v>
      </c>
      <c r="S125" s="44">
        <f t="shared" si="24"/>
        <v>-10.227423</v>
      </c>
      <c r="T125" s="44">
        <f t="shared" si="25"/>
        <v>-10.361510000000001</v>
      </c>
      <c r="U125" s="44">
        <f t="shared" si="26"/>
        <v>-10.709638</v>
      </c>
      <c r="V125" s="44">
        <f t="shared" si="27"/>
        <v>0</v>
      </c>
    </row>
    <row r="126" spans="2:22" x14ac:dyDescent="0.25">
      <c r="B126">
        <v>10853395000</v>
      </c>
      <c r="C126">
        <v>-8.6829195000000006</v>
      </c>
      <c r="E126" s="6">
        <f t="shared" si="14"/>
        <v>11.053134999999999</v>
      </c>
      <c r="F126" s="6">
        <f t="shared" si="15"/>
        <v>-8.7192296999999996</v>
      </c>
      <c r="G126" s="44">
        <f t="shared" si="16"/>
        <v>-8.5637503000000006</v>
      </c>
      <c r="H126" s="44">
        <f t="shared" si="17"/>
        <v>-8.5399942000000006</v>
      </c>
      <c r="I126" s="44">
        <f t="shared" si="18"/>
        <v>-8.6731634</v>
      </c>
      <c r="J126" s="44">
        <f t="shared" si="19"/>
        <v>-9.1105775999999992</v>
      </c>
      <c r="K126" s="44">
        <f t="shared" si="20"/>
        <v>0</v>
      </c>
      <c r="M126">
        <v>10853395000</v>
      </c>
      <c r="N126">
        <v>-10.283099999999999</v>
      </c>
      <c r="P126" s="6">
        <f t="shared" si="21"/>
        <v>11.053134999999999</v>
      </c>
      <c r="Q126" s="6">
        <f t="shared" si="22"/>
        <v>-10.316298</v>
      </c>
      <c r="R126" s="44">
        <f t="shared" si="23"/>
        <v>-10.221487</v>
      </c>
      <c r="S126" s="44">
        <f t="shared" si="24"/>
        <v>-10.231627</v>
      </c>
      <c r="T126" s="44">
        <f t="shared" si="25"/>
        <v>-10.367589000000001</v>
      </c>
      <c r="U126" s="44">
        <f t="shared" si="26"/>
        <v>-10.720189</v>
      </c>
      <c r="V126" s="44">
        <f t="shared" si="27"/>
        <v>0</v>
      </c>
    </row>
    <row r="127" spans="2:22" x14ac:dyDescent="0.25">
      <c r="B127">
        <v>10903330000</v>
      </c>
      <c r="C127">
        <v>-8.6887903000000009</v>
      </c>
      <c r="E127" s="6">
        <f t="shared" si="14"/>
        <v>11.103070000000001</v>
      </c>
      <c r="F127" s="6">
        <f t="shared" si="15"/>
        <v>-8.7297010000000004</v>
      </c>
      <c r="G127" s="44">
        <f t="shared" si="16"/>
        <v>-8.5695695999999995</v>
      </c>
      <c r="H127" s="44">
        <f t="shared" si="17"/>
        <v>-8.5425147999999993</v>
      </c>
      <c r="I127" s="44">
        <f t="shared" si="18"/>
        <v>-8.6728524999999994</v>
      </c>
      <c r="J127" s="44">
        <f t="shared" si="19"/>
        <v>-9.1019191999999993</v>
      </c>
      <c r="K127" s="44">
        <f t="shared" si="20"/>
        <v>0</v>
      </c>
      <c r="M127">
        <v>10903330000</v>
      </c>
      <c r="N127">
        <v>-10.294065</v>
      </c>
      <c r="P127" s="6">
        <f t="shared" si="21"/>
        <v>11.103070000000001</v>
      </c>
      <c r="Q127" s="6">
        <f t="shared" si="22"/>
        <v>-10.315481</v>
      </c>
      <c r="R127" s="44">
        <f t="shared" si="23"/>
        <v>-10.220822</v>
      </c>
      <c r="S127" s="44">
        <f t="shared" si="24"/>
        <v>-10.233197000000001</v>
      </c>
      <c r="T127" s="44">
        <f t="shared" si="25"/>
        <v>-10.374453000000001</v>
      </c>
      <c r="U127" s="44">
        <f t="shared" si="26"/>
        <v>-10.739167999999999</v>
      </c>
      <c r="V127" s="44">
        <f t="shared" si="27"/>
        <v>0</v>
      </c>
    </row>
    <row r="128" spans="2:22" x14ac:dyDescent="0.25">
      <c r="B128">
        <v>10953265000</v>
      </c>
      <c r="C128">
        <v>-8.6973666999999999</v>
      </c>
      <c r="E128" s="6">
        <f t="shared" si="14"/>
        <v>11.153005</v>
      </c>
      <c r="F128" s="6">
        <f t="shared" si="15"/>
        <v>-8.7348175000000001</v>
      </c>
      <c r="G128" s="44">
        <f t="shared" si="16"/>
        <v>-8.5718040000000002</v>
      </c>
      <c r="H128" s="44">
        <f t="shared" si="17"/>
        <v>-8.5445623000000008</v>
      </c>
      <c r="I128" s="44">
        <f t="shared" si="18"/>
        <v>-8.6778402000000003</v>
      </c>
      <c r="J128" s="44">
        <f t="shared" si="19"/>
        <v>-9.1142836000000003</v>
      </c>
      <c r="K128" s="44">
        <f t="shared" si="20"/>
        <v>0</v>
      </c>
      <c r="M128">
        <v>10953265000</v>
      </c>
      <c r="N128">
        <v>-10.309081000000001</v>
      </c>
      <c r="P128" s="6">
        <f t="shared" si="21"/>
        <v>11.153005</v>
      </c>
      <c r="Q128" s="6">
        <f t="shared" si="22"/>
        <v>-10.314226</v>
      </c>
      <c r="R128" s="44">
        <f t="shared" si="23"/>
        <v>-10.219120999999999</v>
      </c>
      <c r="S128" s="44">
        <f t="shared" si="24"/>
        <v>-10.233713</v>
      </c>
      <c r="T128" s="44">
        <f t="shared" si="25"/>
        <v>-10.382063</v>
      </c>
      <c r="U128" s="44">
        <f t="shared" si="26"/>
        <v>-10.764079000000001</v>
      </c>
      <c r="V128" s="44">
        <f t="shared" si="27"/>
        <v>0</v>
      </c>
    </row>
    <row r="129" spans="2:22" x14ac:dyDescent="0.25">
      <c r="B129">
        <v>11003200000</v>
      </c>
      <c r="C129">
        <v>-8.7096967999999997</v>
      </c>
      <c r="E129" s="6">
        <f t="shared" si="14"/>
        <v>11.20294</v>
      </c>
      <c r="F129" s="6">
        <f t="shared" si="15"/>
        <v>-8.7392520999999999</v>
      </c>
      <c r="G129" s="44">
        <f t="shared" si="16"/>
        <v>-8.5728445000000004</v>
      </c>
      <c r="H129" s="44">
        <f t="shared" si="17"/>
        <v>-8.5456675999999998</v>
      </c>
      <c r="I129" s="44">
        <f t="shared" si="18"/>
        <v>-8.6830043999999997</v>
      </c>
      <c r="J129" s="44">
        <f t="shared" si="19"/>
        <v>-9.1350517</v>
      </c>
      <c r="K129" s="44">
        <f t="shared" si="20"/>
        <v>0</v>
      </c>
      <c r="M129">
        <v>11003200000</v>
      </c>
      <c r="N129">
        <v>-10.311809999999999</v>
      </c>
      <c r="P129" s="6">
        <f t="shared" si="21"/>
        <v>11.20294</v>
      </c>
      <c r="Q129" s="6">
        <f t="shared" si="22"/>
        <v>-10.316616</v>
      </c>
      <c r="R129" s="44">
        <f t="shared" si="23"/>
        <v>-10.216056</v>
      </c>
      <c r="S129" s="44">
        <f t="shared" si="24"/>
        <v>-10.229372</v>
      </c>
      <c r="T129" s="44">
        <f t="shared" si="25"/>
        <v>-10.380803</v>
      </c>
      <c r="U129" s="44">
        <f t="shared" si="26"/>
        <v>-10.774832999999999</v>
      </c>
      <c r="V129" s="44">
        <f t="shared" si="27"/>
        <v>0</v>
      </c>
    </row>
    <row r="130" spans="2:22" x14ac:dyDescent="0.25">
      <c r="B130">
        <v>11053135000</v>
      </c>
      <c r="C130">
        <v>-8.7192296999999996</v>
      </c>
      <c r="E130" s="6">
        <f t="shared" si="14"/>
        <v>11.252875</v>
      </c>
      <c r="F130" s="6">
        <f t="shared" si="15"/>
        <v>-8.7471751999999992</v>
      </c>
      <c r="G130" s="44">
        <f t="shared" si="16"/>
        <v>-8.5752172000000009</v>
      </c>
      <c r="H130" s="44">
        <f t="shared" si="17"/>
        <v>-8.5462933000000003</v>
      </c>
      <c r="I130" s="44">
        <f t="shared" si="18"/>
        <v>-8.6880588999999997</v>
      </c>
      <c r="J130" s="44">
        <f t="shared" si="19"/>
        <v>-9.1569710000000004</v>
      </c>
      <c r="K130" s="44">
        <f t="shared" si="20"/>
        <v>0</v>
      </c>
      <c r="M130">
        <v>11053135000</v>
      </c>
      <c r="N130">
        <v>-10.316298</v>
      </c>
      <c r="P130" s="6">
        <f t="shared" si="21"/>
        <v>11.252875</v>
      </c>
      <c r="Q130" s="6">
        <f t="shared" si="22"/>
        <v>-10.326673</v>
      </c>
      <c r="R130" s="44">
        <f t="shared" si="23"/>
        <v>-10.216850000000001</v>
      </c>
      <c r="S130" s="44">
        <f t="shared" si="24"/>
        <v>-10.225674</v>
      </c>
      <c r="T130" s="44">
        <f t="shared" si="25"/>
        <v>-10.375779</v>
      </c>
      <c r="U130" s="44">
        <f t="shared" si="26"/>
        <v>-10.772778000000001</v>
      </c>
      <c r="V130" s="44">
        <f t="shared" si="27"/>
        <v>0</v>
      </c>
    </row>
    <row r="131" spans="2:22" x14ac:dyDescent="0.25">
      <c r="B131">
        <v>11103070000</v>
      </c>
      <c r="C131">
        <v>-8.7297010000000004</v>
      </c>
      <c r="E131" s="6">
        <f t="shared" si="14"/>
        <v>11.302809999999999</v>
      </c>
      <c r="F131" s="6">
        <f t="shared" si="15"/>
        <v>-8.7667847000000005</v>
      </c>
      <c r="G131" s="44">
        <f t="shared" si="16"/>
        <v>-8.5855885000000001</v>
      </c>
      <c r="H131" s="44">
        <f t="shared" si="17"/>
        <v>-8.5514965000000007</v>
      </c>
      <c r="I131" s="44">
        <f t="shared" si="18"/>
        <v>-8.6929855000000007</v>
      </c>
      <c r="J131" s="44">
        <f t="shared" si="19"/>
        <v>-9.1686143999999992</v>
      </c>
      <c r="K131" s="44">
        <f t="shared" si="20"/>
        <v>0</v>
      </c>
      <c r="M131">
        <v>11103070000</v>
      </c>
      <c r="N131">
        <v>-10.315481</v>
      </c>
      <c r="P131" s="6">
        <f t="shared" si="21"/>
        <v>11.302809999999999</v>
      </c>
      <c r="Q131" s="6">
        <f t="shared" si="22"/>
        <v>-10.337916999999999</v>
      </c>
      <c r="R131" s="44">
        <f t="shared" si="23"/>
        <v>-10.219139</v>
      </c>
      <c r="S131" s="44">
        <f t="shared" si="24"/>
        <v>-10.223297000000001</v>
      </c>
      <c r="T131" s="44">
        <f t="shared" si="25"/>
        <v>-10.370585999999999</v>
      </c>
      <c r="U131" s="44">
        <f t="shared" si="26"/>
        <v>-10.764646000000001</v>
      </c>
      <c r="V131" s="44">
        <f t="shared" si="27"/>
        <v>0</v>
      </c>
    </row>
    <row r="132" spans="2:22" x14ac:dyDescent="0.25">
      <c r="B132">
        <v>11153005000</v>
      </c>
      <c r="C132">
        <v>-8.7348175000000001</v>
      </c>
      <c r="E132" s="6">
        <f t="shared" si="14"/>
        <v>11.352745000000001</v>
      </c>
      <c r="F132" s="6">
        <f t="shared" si="15"/>
        <v>-8.7888517000000004</v>
      </c>
      <c r="G132" s="44">
        <f t="shared" si="16"/>
        <v>-8.5954838000000002</v>
      </c>
      <c r="H132" s="44">
        <f t="shared" si="17"/>
        <v>-8.5534019000000008</v>
      </c>
      <c r="I132" s="44">
        <f t="shared" si="18"/>
        <v>-8.6901788999999994</v>
      </c>
      <c r="J132" s="44">
        <f t="shared" si="19"/>
        <v>-9.1597404000000004</v>
      </c>
      <c r="K132" s="44">
        <f t="shared" si="20"/>
        <v>0</v>
      </c>
      <c r="M132">
        <v>11153005000</v>
      </c>
      <c r="N132">
        <v>-10.314226</v>
      </c>
      <c r="P132" s="6">
        <f t="shared" si="21"/>
        <v>11.352745000000001</v>
      </c>
      <c r="Q132" s="6">
        <f t="shared" si="22"/>
        <v>-10.345395</v>
      </c>
      <c r="R132" s="44">
        <f t="shared" si="23"/>
        <v>-10.218373</v>
      </c>
      <c r="S132" s="44">
        <f t="shared" si="24"/>
        <v>-10.218825000000001</v>
      </c>
      <c r="T132" s="44">
        <f t="shared" si="25"/>
        <v>-10.362766000000001</v>
      </c>
      <c r="U132" s="44">
        <f t="shared" si="26"/>
        <v>-10.752228000000001</v>
      </c>
      <c r="V132" s="44">
        <f t="shared" si="27"/>
        <v>0</v>
      </c>
    </row>
    <row r="133" spans="2:22" x14ac:dyDescent="0.25">
      <c r="B133">
        <v>11202940000</v>
      </c>
      <c r="C133">
        <v>-8.7392520999999999</v>
      </c>
      <c r="E133" s="6">
        <f t="shared" ref="E133:E196" si="28">B137/1000000000</f>
        <v>11.40268</v>
      </c>
      <c r="F133" s="6">
        <f t="shared" ref="F133:F196" si="29">C137</f>
        <v>-8.8115435000000009</v>
      </c>
      <c r="G133" s="44">
        <f t="shared" ref="G133:G196" si="30">C343</f>
        <v>-8.6072254000000008</v>
      </c>
      <c r="H133" s="44">
        <f t="shared" ref="H133:H196" si="31">C549</f>
        <v>-8.5562944000000005</v>
      </c>
      <c r="I133" s="44">
        <f t="shared" ref="I133:I196" si="32">C755</f>
        <v>-8.6836480999999992</v>
      </c>
      <c r="J133" s="44">
        <f t="shared" ref="J133:J196" si="33">C961</f>
        <v>-9.1346425999999994</v>
      </c>
      <c r="K133" s="44">
        <f t="shared" ref="K133:K196" si="34">C1167</f>
        <v>0</v>
      </c>
      <c r="M133">
        <v>11202940000</v>
      </c>
      <c r="N133">
        <v>-10.316616</v>
      </c>
      <c r="P133" s="6">
        <f t="shared" si="21"/>
        <v>11.40268</v>
      </c>
      <c r="Q133" s="6">
        <f t="shared" si="22"/>
        <v>-10.351626</v>
      </c>
      <c r="R133" s="44">
        <f t="shared" si="23"/>
        <v>-10.219427</v>
      </c>
      <c r="S133" s="44">
        <f t="shared" si="24"/>
        <v>-10.217772999999999</v>
      </c>
      <c r="T133" s="44">
        <f t="shared" si="25"/>
        <v>-10.361335</v>
      </c>
      <c r="U133" s="44">
        <f t="shared" si="26"/>
        <v>-10.751018999999999</v>
      </c>
      <c r="V133" s="44">
        <f t="shared" si="27"/>
        <v>0</v>
      </c>
    </row>
    <row r="134" spans="2:22" x14ac:dyDescent="0.25">
      <c r="B134">
        <v>11252875000</v>
      </c>
      <c r="C134">
        <v>-8.7471751999999992</v>
      </c>
      <c r="E134" s="6">
        <f t="shared" si="28"/>
        <v>11.452615</v>
      </c>
      <c r="F134" s="6">
        <f t="shared" si="29"/>
        <v>-8.8288115999999999</v>
      </c>
      <c r="G134" s="44">
        <f t="shared" si="30"/>
        <v>-8.6164731999999997</v>
      </c>
      <c r="H134" s="44">
        <f t="shared" si="31"/>
        <v>-8.5590258000000006</v>
      </c>
      <c r="I134" s="44">
        <f t="shared" si="32"/>
        <v>-8.6804532999999999</v>
      </c>
      <c r="J134" s="44">
        <f t="shared" si="33"/>
        <v>-9.1173382000000007</v>
      </c>
      <c r="K134" s="44">
        <f t="shared" si="34"/>
        <v>0</v>
      </c>
      <c r="M134">
        <v>11252875000</v>
      </c>
      <c r="N134">
        <v>-10.326673</v>
      </c>
      <c r="P134" s="6">
        <f t="shared" ref="P134:P197" si="35">M138/1000000000</f>
        <v>11.452615</v>
      </c>
      <c r="Q134" s="6">
        <f t="shared" ref="Q134:Q197" si="36">N138</f>
        <v>-10.353934000000001</v>
      </c>
      <c r="R134" s="44">
        <f t="shared" ref="R134:R197" si="37">N344</f>
        <v>-10.219331</v>
      </c>
      <c r="S134" s="44">
        <f t="shared" ref="S134:S197" si="38">N550</f>
        <v>-10.219004</v>
      </c>
      <c r="T134" s="44">
        <f t="shared" ref="T134:T197" si="39">N756</f>
        <v>-10.367035</v>
      </c>
      <c r="U134" s="44">
        <f t="shared" ref="U134:U197" si="40">N962</f>
        <v>-10.766733</v>
      </c>
      <c r="V134" s="44">
        <f t="shared" ref="V134:V197" si="41">N1168</f>
        <v>0</v>
      </c>
    </row>
    <row r="135" spans="2:22" x14ac:dyDescent="0.25">
      <c r="B135">
        <v>11302810000</v>
      </c>
      <c r="C135">
        <v>-8.7667847000000005</v>
      </c>
      <c r="E135" s="6">
        <f t="shared" si="28"/>
        <v>11.502549999999999</v>
      </c>
      <c r="F135" s="6">
        <f t="shared" si="29"/>
        <v>-8.8456267999999998</v>
      </c>
      <c r="G135" s="44">
        <f t="shared" si="30"/>
        <v>-8.6274586000000006</v>
      </c>
      <c r="H135" s="44">
        <f t="shared" si="31"/>
        <v>-8.5653286000000008</v>
      </c>
      <c r="I135" s="44">
        <f t="shared" si="32"/>
        <v>-8.6834688</v>
      </c>
      <c r="J135" s="44">
        <f t="shared" si="33"/>
        <v>-9.1142731000000001</v>
      </c>
      <c r="K135" s="44">
        <f t="shared" si="34"/>
        <v>0</v>
      </c>
      <c r="M135">
        <v>11302810000</v>
      </c>
      <c r="N135">
        <v>-10.337916999999999</v>
      </c>
      <c r="P135" s="6">
        <f t="shared" si="35"/>
        <v>11.502549999999999</v>
      </c>
      <c r="Q135" s="6">
        <f t="shared" si="36"/>
        <v>-10.358067</v>
      </c>
      <c r="R135" s="44">
        <f t="shared" si="37"/>
        <v>-10.220048999999999</v>
      </c>
      <c r="S135" s="44">
        <f t="shared" si="38"/>
        <v>-10.2201</v>
      </c>
      <c r="T135" s="44">
        <f t="shared" si="39"/>
        <v>-10.373972</v>
      </c>
      <c r="U135" s="44">
        <f t="shared" si="40"/>
        <v>-10.787571</v>
      </c>
      <c r="V135" s="44">
        <f t="shared" si="41"/>
        <v>0</v>
      </c>
    </row>
    <row r="136" spans="2:22" x14ac:dyDescent="0.25">
      <c r="B136">
        <v>11352745000</v>
      </c>
      <c r="C136">
        <v>-8.7888517000000004</v>
      </c>
      <c r="E136" s="6">
        <f t="shared" si="28"/>
        <v>11.552485000000001</v>
      </c>
      <c r="F136" s="6">
        <f t="shared" si="29"/>
        <v>-8.8601179000000005</v>
      </c>
      <c r="G136" s="44">
        <f t="shared" si="30"/>
        <v>-8.6359711000000008</v>
      </c>
      <c r="H136" s="44">
        <f t="shared" si="31"/>
        <v>-8.5711393000000005</v>
      </c>
      <c r="I136" s="44">
        <f t="shared" si="32"/>
        <v>-8.6897163000000006</v>
      </c>
      <c r="J136" s="44">
        <f t="shared" si="33"/>
        <v>-9.1242380000000001</v>
      </c>
      <c r="K136" s="44">
        <f t="shared" si="34"/>
        <v>0</v>
      </c>
      <c r="M136">
        <v>11352745000</v>
      </c>
      <c r="N136">
        <v>-10.345395</v>
      </c>
      <c r="P136" s="6">
        <f t="shared" si="35"/>
        <v>11.552485000000001</v>
      </c>
      <c r="Q136" s="6">
        <f t="shared" si="36"/>
        <v>-10.363992</v>
      </c>
      <c r="R136" s="44">
        <f t="shared" si="37"/>
        <v>-10.219203</v>
      </c>
      <c r="S136" s="44">
        <f t="shared" si="38"/>
        <v>-10.218636999999999</v>
      </c>
      <c r="T136" s="44">
        <f t="shared" si="39"/>
        <v>-10.376586</v>
      </c>
      <c r="U136" s="44">
        <f t="shared" si="40"/>
        <v>-10.804104000000001</v>
      </c>
      <c r="V136" s="44">
        <f t="shared" si="41"/>
        <v>0</v>
      </c>
    </row>
    <row r="137" spans="2:22" x14ac:dyDescent="0.25">
      <c r="B137">
        <v>11402680000</v>
      </c>
      <c r="C137">
        <v>-8.8115435000000009</v>
      </c>
      <c r="E137" s="6">
        <f t="shared" si="28"/>
        <v>11.60242</v>
      </c>
      <c r="F137" s="6">
        <f t="shared" si="29"/>
        <v>-8.8736371999999992</v>
      </c>
      <c r="G137" s="44">
        <f t="shared" si="30"/>
        <v>-8.6443957999999999</v>
      </c>
      <c r="H137" s="44">
        <f t="shared" si="31"/>
        <v>-8.5775404000000002</v>
      </c>
      <c r="I137" s="44">
        <f t="shared" si="32"/>
        <v>-8.6973704999999999</v>
      </c>
      <c r="J137" s="44">
        <f t="shared" si="33"/>
        <v>-9.1393994999999997</v>
      </c>
      <c r="K137" s="44">
        <f t="shared" si="34"/>
        <v>0</v>
      </c>
      <c r="M137">
        <v>11402680000</v>
      </c>
      <c r="N137">
        <v>-10.351626</v>
      </c>
      <c r="P137" s="6">
        <f t="shared" si="35"/>
        <v>11.60242</v>
      </c>
      <c r="Q137" s="6">
        <f t="shared" si="36"/>
        <v>-10.376118999999999</v>
      </c>
      <c r="R137" s="44">
        <f t="shared" si="37"/>
        <v>-10.223727</v>
      </c>
      <c r="S137" s="44">
        <f t="shared" si="38"/>
        <v>-10.221372000000001</v>
      </c>
      <c r="T137" s="44">
        <f t="shared" si="39"/>
        <v>-10.382975999999999</v>
      </c>
      <c r="U137" s="44">
        <f t="shared" si="40"/>
        <v>-10.822642</v>
      </c>
      <c r="V137" s="44">
        <f t="shared" si="41"/>
        <v>0</v>
      </c>
    </row>
    <row r="138" spans="2:22" x14ac:dyDescent="0.25">
      <c r="B138">
        <v>11452615000</v>
      </c>
      <c r="C138">
        <v>-8.8288115999999999</v>
      </c>
      <c r="E138" s="6">
        <f t="shared" si="28"/>
        <v>11.652355</v>
      </c>
      <c r="F138" s="6">
        <f t="shared" si="29"/>
        <v>-8.8898820999999995</v>
      </c>
      <c r="G138" s="44">
        <f t="shared" si="30"/>
        <v>-8.6537552000000009</v>
      </c>
      <c r="H138" s="44">
        <f t="shared" si="31"/>
        <v>-8.5841141000000007</v>
      </c>
      <c r="I138" s="44">
        <f t="shared" si="32"/>
        <v>-8.7053337000000006</v>
      </c>
      <c r="J138" s="44">
        <f t="shared" si="33"/>
        <v>-9.1560296999999995</v>
      </c>
      <c r="K138" s="44">
        <f t="shared" si="34"/>
        <v>0</v>
      </c>
      <c r="M138">
        <v>11452615000</v>
      </c>
      <c r="N138">
        <v>-10.353934000000001</v>
      </c>
      <c r="P138" s="6">
        <f t="shared" si="35"/>
        <v>11.652355</v>
      </c>
      <c r="Q138" s="6">
        <f t="shared" si="36"/>
        <v>-10.388928</v>
      </c>
      <c r="R138" s="44">
        <f t="shared" si="37"/>
        <v>-10.226018</v>
      </c>
      <c r="S138" s="44">
        <f t="shared" si="38"/>
        <v>-10.220227</v>
      </c>
      <c r="T138" s="44">
        <f t="shared" si="39"/>
        <v>-10.383665000000001</v>
      </c>
      <c r="U138" s="44">
        <f t="shared" si="40"/>
        <v>-10.831632000000001</v>
      </c>
      <c r="V138" s="44">
        <f t="shared" si="41"/>
        <v>0</v>
      </c>
    </row>
    <row r="139" spans="2:22" x14ac:dyDescent="0.25">
      <c r="B139">
        <v>11502550000</v>
      </c>
      <c r="C139">
        <v>-8.8456267999999998</v>
      </c>
      <c r="E139" s="6">
        <f t="shared" si="28"/>
        <v>11.70229</v>
      </c>
      <c r="F139" s="6">
        <f t="shared" si="29"/>
        <v>-8.9076489999999993</v>
      </c>
      <c r="G139" s="44">
        <f t="shared" si="30"/>
        <v>-8.6620788999999991</v>
      </c>
      <c r="H139" s="44">
        <f t="shared" si="31"/>
        <v>-8.5878972999999998</v>
      </c>
      <c r="I139" s="44">
        <f t="shared" si="32"/>
        <v>-8.7095528000000009</v>
      </c>
      <c r="J139" s="44">
        <f t="shared" si="33"/>
        <v>-9.1699038000000002</v>
      </c>
      <c r="K139" s="44">
        <f t="shared" si="34"/>
        <v>0</v>
      </c>
      <c r="M139">
        <v>11502550000</v>
      </c>
      <c r="N139">
        <v>-10.358067</v>
      </c>
      <c r="P139" s="6">
        <f t="shared" si="35"/>
        <v>11.70229</v>
      </c>
      <c r="Q139" s="6">
        <f t="shared" si="36"/>
        <v>-10.402105000000001</v>
      </c>
      <c r="R139" s="44">
        <f t="shared" si="37"/>
        <v>-10.226711</v>
      </c>
      <c r="S139" s="44">
        <f t="shared" si="38"/>
        <v>-10.216016</v>
      </c>
      <c r="T139" s="44">
        <f t="shared" si="39"/>
        <v>-10.379668000000001</v>
      </c>
      <c r="U139" s="44">
        <f t="shared" si="40"/>
        <v>-10.833542</v>
      </c>
      <c r="V139" s="44">
        <f t="shared" si="41"/>
        <v>0</v>
      </c>
    </row>
    <row r="140" spans="2:22" x14ac:dyDescent="0.25">
      <c r="B140">
        <v>11552485000</v>
      </c>
      <c r="C140">
        <v>-8.8601179000000005</v>
      </c>
      <c r="E140" s="6">
        <f t="shared" si="28"/>
        <v>11.752224999999999</v>
      </c>
      <c r="F140" s="6">
        <f t="shared" si="29"/>
        <v>-8.9288311</v>
      </c>
      <c r="G140" s="44">
        <f t="shared" si="30"/>
        <v>-8.6740866000000008</v>
      </c>
      <c r="H140" s="44">
        <f t="shared" si="31"/>
        <v>-8.5971879999999992</v>
      </c>
      <c r="I140" s="44">
        <f t="shared" si="32"/>
        <v>-8.7216415000000005</v>
      </c>
      <c r="J140" s="44">
        <f t="shared" si="33"/>
        <v>-9.1958646999999996</v>
      </c>
      <c r="K140" s="44">
        <f t="shared" si="34"/>
        <v>0</v>
      </c>
      <c r="M140">
        <v>11552485000</v>
      </c>
      <c r="N140">
        <v>-10.363992</v>
      </c>
      <c r="P140" s="6">
        <f t="shared" si="35"/>
        <v>11.752224999999999</v>
      </c>
      <c r="Q140" s="6">
        <f t="shared" si="36"/>
        <v>-10.424804</v>
      </c>
      <c r="R140" s="44">
        <f t="shared" si="37"/>
        <v>-10.233688000000001</v>
      </c>
      <c r="S140" s="44">
        <f t="shared" si="38"/>
        <v>-10.216652</v>
      </c>
      <c r="T140" s="44">
        <f t="shared" si="39"/>
        <v>-10.377940000000001</v>
      </c>
      <c r="U140" s="44">
        <f t="shared" si="40"/>
        <v>-10.833332</v>
      </c>
      <c r="V140" s="44">
        <f t="shared" si="41"/>
        <v>0</v>
      </c>
    </row>
    <row r="141" spans="2:22" x14ac:dyDescent="0.25">
      <c r="B141">
        <v>11602420000</v>
      </c>
      <c r="C141">
        <v>-8.8736371999999992</v>
      </c>
      <c r="E141" s="6">
        <f t="shared" si="28"/>
        <v>11.802160000000001</v>
      </c>
      <c r="F141" s="6">
        <f t="shared" si="29"/>
        <v>-8.9525641999999994</v>
      </c>
      <c r="G141" s="44">
        <f t="shared" si="30"/>
        <v>-8.6866102000000005</v>
      </c>
      <c r="H141" s="44">
        <f t="shared" si="31"/>
        <v>-8.6042976000000007</v>
      </c>
      <c r="I141" s="44">
        <f t="shared" si="32"/>
        <v>-8.7289591000000009</v>
      </c>
      <c r="J141" s="44">
        <f t="shared" si="33"/>
        <v>-9.2109717999999994</v>
      </c>
      <c r="K141" s="44">
        <f t="shared" si="34"/>
        <v>0</v>
      </c>
      <c r="M141">
        <v>11602420000</v>
      </c>
      <c r="N141">
        <v>-10.376118999999999</v>
      </c>
      <c r="P141" s="6">
        <f t="shared" si="35"/>
        <v>11.802160000000001</v>
      </c>
      <c r="Q141" s="6">
        <f t="shared" si="36"/>
        <v>-10.455731999999999</v>
      </c>
      <c r="R141" s="44">
        <f t="shared" si="37"/>
        <v>-10.245424</v>
      </c>
      <c r="S141" s="44">
        <f t="shared" si="38"/>
        <v>-10.218844000000001</v>
      </c>
      <c r="T141" s="44">
        <f t="shared" si="39"/>
        <v>-10.375043</v>
      </c>
      <c r="U141" s="44">
        <f t="shared" si="40"/>
        <v>-10.824453999999999</v>
      </c>
      <c r="V141" s="44">
        <f t="shared" si="41"/>
        <v>0</v>
      </c>
    </row>
    <row r="142" spans="2:22" x14ac:dyDescent="0.25">
      <c r="B142">
        <v>11652355000</v>
      </c>
      <c r="C142">
        <v>-8.8898820999999995</v>
      </c>
      <c r="E142" s="6">
        <f t="shared" si="28"/>
        <v>11.852095</v>
      </c>
      <c r="F142" s="6">
        <f t="shared" si="29"/>
        <v>-8.9849376999999997</v>
      </c>
      <c r="G142" s="44">
        <f t="shared" si="30"/>
        <v>-8.7034473000000006</v>
      </c>
      <c r="H142" s="44">
        <f t="shared" si="31"/>
        <v>-8.6118220999999995</v>
      </c>
      <c r="I142" s="44">
        <f t="shared" si="32"/>
        <v>-8.7310610000000004</v>
      </c>
      <c r="J142" s="44">
        <f t="shared" si="33"/>
        <v>-9.2081861000000007</v>
      </c>
      <c r="K142" s="44">
        <f t="shared" si="34"/>
        <v>0</v>
      </c>
      <c r="M142">
        <v>11652355000</v>
      </c>
      <c r="N142">
        <v>-10.388928</v>
      </c>
      <c r="P142" s="6">
        <f t="shared" si="35"/>
        <v>11.852095</v>
      </c>
      <c r="Q142" s="6">
        <f t="shared" si="36"/>
        <v>-10.482934999999999</v>
      </c>
      <c r="R142" s="44">
        <f t="shared" si="37"/>
        <v>-10.255240000000001</v>
      </c>
      <c r="S142" s="44">
        <f t="shared" si="38"/>
        <v>-10.219213999999999</v>
      </c>
      <c r="T142" s="44">
        <f t="shared" si="39"/>
        <v>-10.368325</v>
      </c>
      <c r="U142" s="44">
        <f t="shared" si="40"/>
        <v>-10.806314</v>
      </c>
      <c r="V142" s="44">
        <f t="shared" si="41"/>
        <v>0</v>
      </c>
    </row>
    <row r="143" spans="2:22" x14ac:dyDescent="0.25">
      <c r="B143">
        <v>11702290000</v>
      </c>
      <c r="C143">
        <v>-8.9076489999999993</v>
      </c>
      <c r="E143" s="6">
        <f t="shared" si="28"/>
        <v>11.90203</v>
      </c>
      <c r="F143" s="6">
        <f t="shared" si="29"/>
        <v>-9.0188723</v>
      </c>
      <c r="G143" s="44">
        <f t="shared" si="30"/>
        <v>-8.7205476999999991</v>
      </c>
      <c r="H143" s="44">
        <f t="shared" si="31"/>
        <v>-8.6169566999999994</v>
      </c>
      <c r="I143" s="44">
        <f t="shared" si="32"/>
        <v>-8.7265902000000004</v>
      </c>
      <c r="J143" s="44">
        <f t="shared" si="33"/>
        <v>-9.1863545999999996</v>
      </c>
      <c r="K143" s="44">
        <f t="shared" si="34"/>
        <v>0</v>
      </c>
      <c r="M143">
        <v>11702290000</v>
      </c>
      <c r="N143">
        <v>-10.402105000000001</v>
      </c>
      <c r="P143" s="6">
        <f t="shared" si="35"/>
        <v>11.90203</v>
      </c>
      <c r="Q143" s="6">
        <f t="shared" si="36"/>
        <v>-10.500124</v>
      </c>
      <c r="R143" s="44">
        <f t="shared" si="37"/>
        <v>-10.261004</v>
      </c>
      <c r="S143" s="44">
        <f t="shared" si="38"/>
        <v>-10.219974000000001</v>
      </c>
      <c r="T143" s="44">
        <f t="shared" si="39"/>
        <v>-10.364793000000001</v>
      </c>
      <c r="U143" s="44">
        <f t="shared" si="40"/>
        <v>-10.794252</v>
      </c>
      <c r="V143" s="44">
        <f t="shared" si="41"/>
        <v>0</v>
      </c>
    </row>
    <row r="144" spans="2:22" x14ac:dyDescent="0.25">
      <c r="B144">
        <v>11752225000</v>
      </c>
      <c r="C144">
        <v>-8.9288311</v>
      </c>
      <c r="E144" s="6">
        <f t="shared" si="28"/>
        <v>11.951965</v>
      </c>
      <c r="F144" s="6">
        <f t="shared" si="29"/>
        <v>-9.0551796000000007</v>
      </c>
      <c r="G144" s="44">
        <f t="shared" si="30"/>
        <v>-8.7435188000000004</v>
      </c>
      <c r="H144" s="44">
        <f t="shared" si="31"/>
        <v>-8.6293839999999999</v>
      </c>
      <c r="I144" s="44">
        <f t="shared" si="32"/>
        <v>-8.7273998000000006</v>
      </c>
      <c r="J144" s="44">
        <f t="shared" si="33"/>
        <v>-9.1608534000000006</v>
      </c>
      <c r="K144" s="44">
        <f t="shared" si="34"/>
        <v>0</v>
      </c>
      <c r="M144">
        <v>11752225000</v>
      </c>
      <c r="N144">
        <v>-10.424804</v>
      </c>
      <c r="P144" s="6">
        <f t="shared" si="35"/>
        <v>11.951965</v>
      </c>
      <c r="Q144" s="6">
        <f t="shared" si="36"/>
        <v>-10.507785</v>
      </c>
      <c r="R144" s="44">
        <f t="shared" si="37"/>
        <v>-10.265171</v>
      </c>
      <c r="S144" s="44">
        <f t="shared" si="38"/>
        <v>-10.224405000000001</v>
      </c>
      <c r="T144" s="44">
        <f t="shared" si="39"/>
        <v>-10.37147</v>
      </c>
      <c r="U144" s="44">
        <f t="shared" si="40"/>
        <v>-10.803827999999999</v>
      </c>
      <c r="V144" s="44">
        <f t="shared" si="41"/>
        <v>0</v>
      </c>
    </row>
    <row r="145" spans="2:22" x14ac:dyDescent="0.25">
      <c r="B145">
        <v>11802160000</v>
      </c>
      <c r="C145">
        <v>-8.9525641999999994</v>
      </c>
      <c r="E145" s="6">
        <f t="shared" si="28"/>
        <v>12.001899999999999</v>
      </c>
      <c r="F145" s="6">
        <f t="shared" si="29"/>
        <v>-9.0796002999999992</v>
      </c>
      <c r="G145" s="44">
        <f t="shared" si="30"/>
        <v>-8.7597599000000006</v>
      </c>
      <c r="H145" s="44">
        <f t="shared" si="31"/>
        <v>-8.6391010000000001</v>
      </c>
      <c r="I145" s="44">
        <f t="shared" si="32"/>
        <v>-8.7287330999999995</v>
      </c>
      <c r="J145" s="44">
        <f t="shared" si="33"/>
        <v>-9.1388750000000005</v>
      </c>
      <c r="K145" s="44">
        <f t="shared" si="34"/>
        <v>0</v>
      </c>
      <c r="M145">
        <v>11802160000</v>
      </c>
      <c r="N145">
        <v>-10.455731999999999</v>
      </c>
      <c r="P145" s="6">
        <f t="shared" si="35"/>
        <v>12.001899999999999</v>
      </c>
      <c r="Q145" s="6">
        <f t="shared" si="36"/>
        <v>-10.504313</v>
      </c>
      <c r="R145" s="44">
        <f t="shared" si="37"/>
        <v>-10.266064999999999</v>
      </c>
      <c r="S145" s="44">
        <f t="shared" si="38"/>
        <v>-10.23251</v>
      </c>
      <c r="T145" s="44">
        <f t="shared" si="39"/>
        <v>-10.39179</v>
      </c>
      <c r="U145" s="44">
        <f t="shared" si="40"/>
        <v>-10.846565</v>
      </c>
      <c r="V145" s="44">
        <f t="shared" si="41"/>
        <v>0</v>
      </c>
    </row>
    <row r="146" spans="2:22" x14ac:dyDescent="0.25">
      <c r="B146">
        <v>11852095000</v>
      </c>
      <c r="C146">
        <v>-8.9849376999999997</v>
      </c>
      <c r="E146" s="6">
        <f t="shared" si="28"/>
        <v>12.051835000000001</v>
      </c>
      <c r="F146" s="6">
        <f t="shared" si="29"/>
        <v>-9.0950985000000006</v>
      </c>
      <c r="G146" s="44">
        <f t="shared" si="30"/>
        <v>-8.7711134000000008</v>
      </c>
      <c r="H146" s="44">
        <f t="shared" si="31"/>
        <v>-8.6484679999999994</v>
      </c>
      <c r="I146" s="44">
        <f t="shared" si="32"/>
        <v>-8.7354555000000005</v>
      </c>
      <c r="J146" s="44">
        <f t="shared" si="33"/>
        <v>-9.1371040000000008</v>
      </c>
      <c r="K146" s="44">
        <f t="shared" si="34"/>
        <v>0</v>
      </c>
      <c r="M146">
        <v>11852095000</v>
      </c>
      <c r="N146">
        <v>-10.482934999999999</v>
      </c>
      <c r="P146" s="6">
        <f t="shared" si="35"/>
        <v>12.051835000000001</v>
      </c>
      <c r="Q146" s="6">
        <f t="shared" si="36"/>
        <v>-10.492569</v>
      </c>
      <c r="R146" s="44">
        <f t="shared" si="37"/>
        <v>-10.259884</v>
      </c>
      <c r="S146" s="44">
        <f t="shared" si="38"/>
        <v>-10.235315</v>
      </c>
      <c r="T146" s="44">
        <f t="shared" si="39"/>
        <v>-10.410838999999999</v>
      </c>
      <c r="U146" s="44">
        <f t="shared" si="40"/>
        <v>-10.899374999999999</v>
      </c>
      <c r="V146" s="44">
        <f t="shared" si="41"/>
        <v>0</v>
      </c>
    </row>
    <row r="147" spans="2:22" x14ac:dyDescent="0.25">
      <c r="B147">
        <v>11902030000</v>
      </c>
      <c r="C147">
        <v>-9.0188723</v>
      </c>
      <c r="E147" s="6">
        <f t="shared" si="28"/>
        <v>12.10177</v>
      </c>
      <c r="F147" s="6">
        <f t="shared" si="29"/>
        <v>-9.1022873000000004</v>
      </c>
      <c r="G147" s="44">
        <f t="shared" si="30"/>
        <v>-8.7765035999999998</v>
      </c>
      <c r="H147" s="44">
        <f t="shared" si="31"/>
        <v>-8.6556567999999992</v>
      </c>
      <c r="I147" s="44">
        <f t="shared" si="32"/>
        <v>-8.7473326</v>
      </c>
      <c r="J147" s="44">
        <f t="shared" si="33"/>
        <v>-9.1594037999999998</v>
      </c>
      <c r="K147" s="44">
        <f t="shared" si="34"/>
        <v>0</v>
      </c>
      <c r="M147">
        <v>11902030000</v>
      </c>
      <c r="N147">
        <v>-10.500124</v>
      </c>
      <c r="P147" s="6">
        <f t="shared" si="35"/>
        <v>12.10177</v>
      </c>
      <c r="Q147" s="6">
        <f t="shared" si="36"/>
        <v>-10.4922</v>
      </c>
      <c r="R147" s="44">
        <f t="shared" si="37"/>
        <v>-10.257192</v>
      </c>
      <c r="S147" s="44">
        <f t="shared" si="38"/>
        <v>-10.237906000000001</v>
      </c>
      <c r="T147" s="44">
        <f t="shared" si="39"/>
        <v>-10.427878</v>
      </c>
      <c r="U147" s="44">
        <f t="shared" si="40"/>
        <v>-10.949971</v>
      </c>
      <c r="V147" s="44">
        <f t="shared" si="41"/>
        <v>0</v>
      </c>
    </row>
    <row r="148" spans="2:22" x14ac:dyDescent="0.25">
      <c r="B148">
        <v>11951965000</v>
      </c>
      <c r="C148">
        <v>-9.0551796000000007</v>
      </c>
      <c r="E148" s="6">
        <f t="shared" si="28"/>
        <v>12.151705</v>
      </c>
      <c r="F148" s="6">
        <f t="shared" si="29"/>
        <v>-9.1132478999999993</v>
      </c>
      <c r="G148" s="44">
        <f t="shared" si="30"/>
        <v>-8.7872725000000003</v>
      </c>
      <c r="H148" s="44">
        <f t="shared" si="31"/>
        <v>-8.6714629999999993</v>
      </c>
      <c r="I148" s="44">
        <f t="shared" si="32"/>
        <v>-8.7733401999999998</v>
      </c>
      <c r="J148" s="44">
        <f t="shared" si="33"/>
        <v>-9.2085915000000007</v>
      </c>
      <c r="K148" s="44">
        <f t="shared" si="34"/>
        <v>0</v>
      </c>
      <c r="M148">
        <v>11951965000</v>
      </c>
      <c r="N148">
        <v>-10.507785</v>
      </c>
      <c r="P148" s="6">
        <f t="shared" si="35"/>
        <v>12.151705</v>
      </c>
      <c r="Q148" s="6">
        <f t="shared" si="36"/>
        <v>-10.509266</v>
      </c>
      <c r="R148" s="44">
        <f t="shared" si="37"/>
        <v>-10.263785</v>
      </c>
      <c r="S148" s="44">
        <f t="shared" si="38"/>
        <v>-10.243024999999999</v>
      </c>
      <c r="T148" s="44">
        <f t="shared" si="39"/>
        <v>-10.440419</v>
      </c>
      <c r="U148" s="44">
        <f t="shared" si="40"/>
        <v>-10.984684</v>
      </c>
      <c r="V148" s="44">
        <f t="shared" si="41"/>
        <v>0</v>
      </c>
    </row>
    <row r="149" spans="2:22" x14ac:dyDescent="0.25">
      <c r="B149">
        <v>12001900000</v>
      </c>
      <c r="C149">
        <v>-9.0796002999999992</v>
      </c>
      <c r="E149" s="6">
        <f t="shared" si="28"/>
        <v>12.201639999999999</v>
      </c>
      <c r="F149" s="6">
        <f t="shared" si="29"/>
        <v>-9.1304426000000003</v>
      </c>
      <c r="G149" s="44">
        <f t="shared" si="30"/>
        <v>-8.7981757999999992</v>
      </c>
      <c r="H149" s="44">
        <f t="shared" si="31"/>
        <v>-8.6842442000000002</v>
      </c>
      <c r="I149" s="44">
        <f t="shared" si="32"/>
        <v>-8.7949637999999997</v>
      </c>
      <c r="J149" s="44">
        <f t="shared" si="33"/>
        <v>-9.2538309000000005</v>
      </c>
      <c r="K149" s="44">
        <f t="shared" si="34"/>
        <v>0</v>
      </c>
      <c r="M149">
        <v>12001900000</v>
      </c>
      <c r="N149">
        <v>-10.504313</v>
      </c>
      <c r="P149" s="6">
        <f t="shared" si="35"/>
        <v>12.201639999999999</v>
      </c>
      <c r="Q149" s="6">
        <f t="shared" si="36"/>
        <v>-10.538589999999999</v>
      </c>
      <c r="R149" s="44">
        <f t="shared" si="37"/>
        <v>-10.273679</v>
      </c>
      <c r="S149" s="44">
        <f t="shared" si="38"/>
        <v>-10.245575000000001</v>
      </c>
      <c r="T149" s="44">
        <f t="shared" si="39"/>
        <v>-10.443035999999999</v>
      </c>
      <c r="U149" s="44">
        <f t="shared" si="40"/>
        <v>-10.995177</v>
      </c>
      <c r="V149" s="44">
        <f t="shared" si="41"/>
        <v>0</v>
      </c>
    </row>
    <row r="150" spans="2:22" x14ac:dyDescent="0.25">
      <c r="B150">
        <v>12051835000</v>
      </c>
      <c r="C150">
        <v>-9.0950985000000006</v>
      </c>
      <c r="E150" s="6">
        <f t="shared" si="28"/>
        <v>12.251575000000001</v>
      </c>
      <c r="F150" s="6">
        <f t="shared" si="29"/>
        <v>-9.1519765999999994</v>
      </c>
      <c r="G150" s="44">
        <f t="shared" si="30"/>
        <v>-8.8101863999999992</v>
      </c>
      <c r="H150" s="44">
        <f t="shared" si="31"/>
        <v>-8.6945133000000006</v>
      </c>
      <c r="I150" s="44">
        <f t="shared" si="32"/>
        <v>-8.8087663999999997</v>
      </c>
      <c r="J150" s="44">
        <f t="shared" si="33"/>
        <v>-9.2804746999999992</v>
      </c>
      <c r="K150" s="44">
        <f t="shared" si="34"/>
        <v>0</v>
      </c>
      <c r="M150">
        <v>12051835000</v>
      </c>
      <c r="N150">
        <v>-10.492569</v>
      </c>
      <c r="P150" s="6">
        <f t="shared" si="35"/>
        <v>12.251575000000001</v>
      </c>
      <c r="Q150" s="6">
        <f t="shared" si="36"/>
        <v>-10.565896</v>
      </c>
      <c r="R150" s="44">
        <f t="shared" si="37"/>
        <v>-10.280082999999999</v>
      </c>
      <c r="S150" s="44">
        <f t="shared" si="38"/>
        <v>-10.241403999999999</v>
      </c>
      <c r="T150" s="44">
        <f t="shared" si="39"/>
        <v>-10.432494999999999</v>
      </c>
      <c r="U150" s="44">
        <f t="shared" si="40"/>
        <v>-10.978975999999999</v>
      </c>
      <c r="V150" s="44">
        <f t="shared" si="41"/>
        <v>0</v>
      </c>
    </row>
    <row r="151" spans="2:22" x14ac:dyDescent="0.25">
      <c r="B151">
        <v>12101770000</v>
      </c>
      <c r="C151">
        <v>-9.1022873000000004</v>
      </c>
      <c r="E151" s="6">
        <f t="shared" si="28"/>
        <v>12.30151</v>
      </c>
      <c r="F151" s="6">
        <f t="shared" si="29"/>
        <v>-9.1772337000000004</v>
      </c>
      <c r="G151" s="44">
        <f t="shared" si="30"/>
        <v>-8.8244723999999994</v>
      </c>
      <c r="H151" s="44">
        <f t="shared" si="31"/>
        <v>-8.7048015999999997</v>
      </c>
      <c r="I151" s="44">
        <f t="shared" si="32"/>
        <v>-8.8181981999999994</v>
      </c>
      <c r="J151" s="44">
        <f t="shared" si="33"/>
        <v>-9.2919587999999997</v>
      </c>
      <c r="K151" s="44">
        <f t="shared" si="34"/>
        <v>0</v>
      </c>
      <c r="M151">
        <v>12101770000</v>
      </c>
      <c r="N151">
        <v>-10.4922</v>
      </c>
      <c r="P151" s="6">
        <f t="shared" si="35"/>
        <v>12.30151</v>
      </c>
      <c r="Q151" s="6">
        <f t="shared" si="36"/>
        <v>-10.596456999999999</v>
      </c>
      <c r="R151" s="44">
        <f t="shared" si="37"/>
        <v>-10.290789</v>
      </c>
      <c r="S151" s="44">
        <f t="shared" si="38"/>
        <v>-10.241232999999999</v>
      </c>
      <c r="T151" s="44">
        <f t="shared" si="39"/>
        <v>-10.424836000000001</v>
      </c>
      <c r="U151" s="44">
        <f t="shared" si="40"/>
        <v>-10.96115</v>
      </c>
      <c r="V151" s="44">
        <f t="shared" si="41"/>
        <v>0</v>
      </c>
    </row>
    <row r="152" spans="2:22" x14ac:dyDescent="0.25">
      <c r="B152">
        <v>12151705000</v>
      </c>
      <c r="C152">
        <v>-9.1132478999999993</v>
      </c>
      <c r="E152" s="6">
        <f t="shared" si="28"/>
        <v>12.351445</v>
      </c>
      <c r="F152" s="6">
        <f t="shared" si="29"/>
        <v>-9.2043313999999992</v>
      </c>
      <c r="G152" s="44">
        <f t="shared" si="30"/>
        <v>-8.8427743999999997</v>
      </c>
      <c r="H152" s="44">
        <f t="shared" si="31"/>
        <v>-8.7193307999999998</v>
      </c>
      <c r="I152" s="44">
        <f t="shared" si="32"/>
        <v>-8.8301744000000006</v>
      </c>
      <c r="J152" s="44">
        <f t="shared" si="33"/>
        <v>-9.2977361999999992</v>
      </c>
      <c r="K152" s="44">
        <f t="shared" si="34"/>
        <v>0</v>
      </c>
      <c r="M152">
        <v>12151705000</v>
      </c>
      <c r="N152">
        <v>-10.509266</v>
      </c>
      <c r="P152" s="6">
        <f t="shared" si="35"/>
        <v>12.351445</v>
      </c>
      <c r="Q152" s="6">
        <f t="shared" si="36"/>
        <v>-10.620293</v>
      </c>
      <c r="R152" s="44">
        <f t="shared" si="37"/>
        <v>-10.298266999999999</v>
      </c>
      <c r="S152" s="44">
        <f t="shared" si="38"/>
        <v>-10.239998999999999</v>
      </c>
      <c r="T152" s="44">
        <f t="shared" si="39"/>
        <v>-10.418075</v>
      </c>
      <c r="U152" s="44">
        <f t="shared" si="40"/>
        <v>-10.94678</v>
      </c>
      <c r="V152" s="44">
        <f t="shared" si="41"/>
        <v>0</v>
      </c>
    </row>
    <row r="153" spans="2:22" x14ac:dyDescent="0.25">
      <c r="B153">
        <v>12201640000</v>
      </c>
      <c r="C153">
        <v>-9.1304426000000003</v>
      </c>
      <c r="E153" s="6">
        <f t="shared" si="28"/>
        <v>12.40138</v>
      </c>
      <c r="F153" s="6">
        <f t="shared" si="29"/>
        <v>-9.2302388999999998</v>
      </c>
      <c r="G153" s="44">
        <f t="shared" si="30"/>
        <v>-8.8582134000000003</v>
      </c>
      <c r="H153" s="44">
        <f t="shared" si="31"/>
        <v>-8.7298612999999996</v>
      </c>
      <c r="I153" s="44">
        <f t="shared" si="32"/>
        <v>-8.8364867999999994</v>
      </c>
      <c r="J153" s="44">
        <f t="shared" si="33"/>
        <v>-9.2941055000000006</v>
      </c>
      <c r="K153" s="44">
        <f t="shared" si="34"/>
        <v>0</v>
      </c>
      <c r="M153">
        <v>12201640000</v>
      </c>
      <c r="N153">
        <v>-10.538589999999999</v>
      </c>
      <c r="P153" s="6">
        <f t="shared" si="35"/>
        <v>12.40138</v>
      </c>
      <c r="Q153" s="6">
        <f t="shared" si="36"/>
        <v>-10.634819999999999</v>
      </c>
      <c r="R153" s="44">
        <f t="shared" si="37"/>
        <v>-10.301064</v>
      </c>
      <c r="S153" s="44">
        <f t="shared" si="38"/>
        <v>-10.237482</v>
      </c>
      <c r="T153" s="44">
        <f t="shared" si="39"/>
        <v>-10.414047</v>
      </c>
      <c r="U153" s="44">
        <f t="shared" si="40"/>
        <v>-10.941212999999999</v>
      </c>
      <c r="V153" s="44">
        <f t="shared" si="41"/>
        <v>0</v>
      </c>
    </row>
    <row r="154" spans="2:22" x14ac:dyDescent="0.25">
      <c r="B154">
        <v>12251575000</v>
      </c>
      <c r="C154">
        <v>-9.1519765999999994</v>
      </c>
      <c r="E154" s="6">
        <f t="shared" si="28"/>
        <v>12.451314999999999</v>
      </c>
      <c r="F154" s="6">
        <f t="shared" si="29"/>
        <v>-9.2453728000000002</v>
      </c>
      <c r="G154" s="44">
        <f t="shared" si="30"/>
        <v>-8.8693895000000005</v>
      </c>
      <c r="H154" s="44">
        <f t="shared" si="31"/>
        <v>-8.7391939000000001</v>
      </c>
      <c r="I154" s="44">
        <f t="shared" si="32"/>
        <v>-8.8425980000000006</v>
      </c>
      <c r="J154" s="44">
        <f t="shared" si="33"/>
        <v>-9.2894821000000007</v>
      </c>
      <c r="K154" s="44">
        <f t="shared" si="34"/>
        <v>0</v>
      </c>
      <c r="M154">
        <v>12251575000</v>
      </c>
      <c r="N154">
        <v>-10.565896</v>
      </c>
      <c r="P154" s="6">
        <f t="shared" si="35"/>
        <v>12.451314999999999</v>
      </c>
      <c r="Q154" s="6">
        <f t="shared" si="36"/>
        <v>-10.641306999999999</v>
      </c>
      <c r="R154" s="44">
        <f t="shared" si="37"/>
        <v>-10.302118</v>
      </c>
      <c r="S154" s="44">
        <f t="shared" si="38"/>
        <v>-10.236264</v>
      </c>
      <c r="T154" s="44">
        <f t="shared" si="39"/>
        <v>-10.41441</v>
      </c>
      <c r="U154" s="44">
        <f t="shared" si="40"/>
        <v>-10.944265</v>
      </c>
      <c r="V154" s="44">
        <f t="shared" si="41"/>
        <v>0</v>
      </c>
    </row>
    <row r="155" spans="2:22" x14ac:dyDescent="0.25">
      <c r="B155">
        <v>12301510000</v>
      </c>
      <c r="C155">
        <v>-9.1772337000000004</v>
      </c>
      <c r="E155" s="6">
        <f t="shared" si="28"/>
        <v>12.501250000000001</v>
      </c>
      <c r="F155" s="6">
        <f t="shared" si="29"/>
        <v>-9.2640428999999997</v>
      </c>
      <c r="G155" s="44">
        <f t="shared" si="30"/>
        <v>-8.8827314000000008</v>
      </c>
      <c r="H155" s="44">
        <f t="shared" si="31"/>
        <v>-8.7497053000000005</v>
      </c>
      <c r="I155" s="44">
        <f t="shared" si="32"/>
        <v>-8.8490648000000007</v>
      </c>
      <c r="J155" s="44">
        <f t="shared" si="33"/>
        <v>-9.2839918000000008</v>
      </c>
      <c r="K155" s="44">
        <f t="shared" si="34"/>
        <v>0</v>
      </c>
      <c r="M155">
        <v>12301510000</v>
      </c>
      <c r="N155">
        <v>-10.596456999999999</v>
      </c>
      <c r="P155" s="6">
        <f t="shared" si="35"/>
        <v>12.501250000000001</v>
      </c>
      <c r="Q155" s="6">
        <f t="shared" si="36"/>
        <v>-10.644721000000001</v>
      </c>
      <c r="R155" s="44">
        <f t="shared" si="37"/>
        <v>-10.302279</v>
      </c>
      <c r="S155" s="44">
        <f t="shared" si="38"/>
        <v>-10.236897000000001</v>
      </c>
      <c r="T155" s="44">
        <f t="shared" si="39"/>
        <v>-10.420705999999999</v>
      </c>
      <c r="U155" s="44">
        <f t="shared" si="40"/>
        <v>-10.960455</v>
      </c>
      <c r="V155" s="44">
        <f t="shared" si="41"/>
        <v>0</v>
      </c>
    </row>
    <row r="156" spans="2:22" x14ac:dyDescent="0.25">
      <c r="B156">
        <v>12351445000</v>
      </c>
      <c r="C156">
        <v>-9.2043313999999992</v>
      </c>
      <c r="E156" s="6">
        <f t="shared" si="28"/>
        <v>12.551185</v>
      </c>
      <c r="F156" s="6">
        <f t="shared" si="29"/>
        <v>-9.2753247999999999</v>
      </c>
      <c r="G156" s="44">
        <f t="shared" si="30"/>
        <v>-8.8949022000000006</v>
      </c>
      <c r="H156" s="44">
        <f t="shared" si="31"/>
        <v>-8.7632569999999994</v>
      </c>
      <c r="I156" s="44">
        <f t="shared" si="32"/>
        <v>-8.8615732000000005</v>
      </c>
      <c r="J156" s="44">
        <f t="shared" si="33"/>
        <v>-9.2874374</v>
      </c>
      <c r="K156" s="44">
        <f t="shared" si="34"/>
        <v>0</v>
      </c>
      <c r="M156">
        <v>12351445000</v>
      </c>
      <c r="N156">
        <v>-10.620293</v>
      </c>
      <c r="P156" s="6">
        <f t="shared" si="35"/>
        <v>12.551185</v>
      </c>
      <c r="Q156" s="6">
        <f t="shared" si="36"/>
        <v>-10.638415999999999</v>
      </c>
      <c r="R156" s="44">
        <f t="shared" si="37"/>
        <v>-10.298697000000001</v>
      </c>
      <c r="S156" s="44">
        <f t="shared" si="38"/>
        <v>-10.239696</v>
      </c>
      <c r="T156" s="44">
        <f t="shared" si="39"/>
        <v>-10.434115</v>
      </c>
      <c r="U156" s="44">
        <f t="shared" si="40"/>
        <v>-10.992107000000001</v>
      </c>
      <c r="V156" s="44">
        <f t="shared" si="41"/>
        <v>0</v>
      </c>
    </row>
    <row r="157" spans="2:22" x14ac:dyDescent="0.25">
      <c r="B157">
        <v>12401380000</v>
      </c>
      <c r="C157">
        <v>-9.2302388999999998</v>
      </c>
      <c r="E157" s="6">
        <f t="shared" si="28"/>
        <v>12.60112</v>
      </c>
      <c r="F157" s="6">
        <f t="shared" si="29"/>
        <v>-9.2847671999999992</v>
      </c>
      <c r="G157" s="44">
        <f t="shared" si="30"/>
        <v>-8.9035691999999997</v>
      </c>
      <c r="H157" s="44">
        <f t="shared" si="31"/>
        <v>-8.7734327000000008</v>
      </c>
      <c r="I157" s="44">
        <f t="shared" si="32"/>
        <v>-8.8715390999999997</v>
      </c>
      <c r="J157" s="44">
        <f t="shared" si="33"/>
        <v>-9.2921361999999998</v>
      </c>
      <c r="K157" s="44">
        <f t="shared" si="34"/>
        <v>0</v>
      </c>
      <c r="M157">
        <v>12401380000</v>
      </c>
      <c r="N157">
        <v>-10.634819999999999</v>
      </c>
      <c r="P157" s="6">
        <f t="shared" si="35"/>
        <v>12.60112</v>
      </c>
      <c r="Q157" s="6">
        <f t="shared" si="36"/>
        <v>-10.628660999999999</v>
      </c>
      <c r="R157" s="44">
        <f t="shared" si="37"/>
        <v>-10.293841</v>
      </c>
      <c r="S157" s="44">
        <f t="shared" si="38"/>
        <v>-10.243039</v>
      </c>
      <c r="T157" s="44">
        <f t="shared" si="39"/>
        <v>-10.451676000000001</v>
      </c>
      <c r="U157" s="44">
        <f t="shared" si="40"/>
        <v>-11.036208999999999</v>
      </c>
      <c r="V157" s="44">
        <f t="shared" si="41"/>
        <v>0</v>
      </c>
    </row>
    <row r="158" spans="2:22" x14ac:dyDescent="0.25">
      <c r="B158">
        <v>12451315000</v>
      </c>
      <c r="C158">
        <v>-9.2453728000000002</v>
      </c>
      <c r="E158" s="6">
        <f t="shared" si="28"/>
        <v>12.651054999999999</v>
      </c>
      <c r="F158" s="6">
        <f t="shared" si="29"/>
        <v>-9.2890387000000008</v>
      </c>
      <c r="G158" s="44">
        <f t="shared" si="30"/>
        <v>-8.9109572999999997</v>
      </c>
      <c r="H158" s="44">
        <f t="shared" si="31"/>
        <v>-8.7856559999999995</v>
      </c>
      <c r="I158" s="44">
        <f t="shared" si="32"/>
        <v>-8.8861074000000002</v>
      </c>
      <c r="J158" s="44">
        <f t="shared" si="33"/>
        <v>-9.3076209999999993</v>
      </c>
      <c r="K158" s="44">
        <f t="shared" si="34"/>
        <v>0</v>
      </c>
      <c r="M158">
        <v>12451315000</v>
      </c>
      <c r="N158">
        <v>-10.641306999999999</v>
      </c>
      <c r="P158" s="6">
        <f t="shared" si="35"/>
        <v>12.651054999999999</v>
      </c>
      <c r="Q158" s="6">
        <f t="shared" si="36"/>
        <v>-10.625735000000001</v>
      </c>
      <c r="R158" s="44">
        <f t="shared" si="37"/>
        <v>-10.293737999999999</v>
      </c>
      <c r="S158" s="44">
        <f t="shared" si="38"/>
        <v>-10.251265999999999</v>
      </c>
      <c r="T158" s="44">
        <f t="shared" si="39"/>
        <v>-10.475133</v>
      </c>
      <c r="U158" s="44">
        <f t="shared" si="40"/>
        <v>-11.089862999999999</v>
      </c>
      <c r="V158" s="44">
        <f t="shared" si="41"/>
        <v>0</v>
      </c>
    </row>
    <row r="159" spans="2:22" x14ac:dyDescent="0.25">
      <c r="B159">
        <v>12501250000</v>
      </c>
      <c r="C159">
        <v>-9.2640428999999997</v>
      </c>
      <c r="E159" s="6">
        <f t="shared" si="28"/>
        <v>12.700989999999999</v>
      </c>
      <c r="F159" s="6">
        <f t="shared" si="29"/>
        <v>-9.2957335000000008</v>
      </c>
      <c r="G159" s="44">
        <f t="shared" si="30"/>
        <v>-8.9170426999999997</v>
      </c>
      <c r="H159" s="44">
        <f t="shared" si="31"/>
        <v>-8.7955675000000006</v>
      </c>
      <c r="I159" s="44">
        <f t="shared" si="32"/>
        <v>-8.8990478999999993</v>
      </c>
      <c r="J159" s="44">
        <f t="shared" si="33"/>
        <v>-9.3258180999999993</v>
      </c>
      <c r="K159" s="44">
        <f t="shared" si="34"/>
        <v>0</v>
      </c>
      <c r="M159">
        <v>12501250000</v>
      </c>
      <c r="N159">
        <v>-10.644721000000001</v>
      </c>
      <c r="P159" s="6">
        <f t="shared" si="35"/>
        <v>12.700989999999999</v>
      </c>
      <c r="Q159" s="6">
        <f t="shared" si="36"/>
        <v>-10.628053</v>
      </c>
      <c r="R159" s="44">
        <f t="shared" si="37"/>
        <v>-10.293850000000001</v>
      </c>
      <c r="S159" s="44">
        <f t="shared" si="38"/>
        <v>-10.25596</v>
      </c>
      <c r="T159" s="44">
        <f t="shared" si="39"/>
        <v>-10.491493</v>
      </c>
      <c r="U159" s="44">
        <f t="shared" si="40"/>
        <v>-11.131777</v>
      </c>
      <c r="V159" s="44">
        <f t="shared" si="41"/>
        <v>0</v>
      </c>
    </row>
    <row r="160" spans="2:22" x14ac:dyDescent="0.25">
      <c r="B160">
        <v>12551185000</v>
      </c>
      <c r="C160">
        <v>-9.2753247999999999</v>
      </c>
      <c r="E160" s="6">
        <f t="shared" si="28"/>
        <v>12.750925000000001</v>
      </c>
      <c r="F160" s="6">
        <f t="shared" si="29"/>
        <v>-9.3066969000000004</v>
      </c>
      <c r="G160" s="44">
        <f t="shared" si="30"/>
        <v>-8.9254131000000001</v>
      </c>
      <c r="H160" s="44">
        <f t="shared" si="31"/>
        <v>-8.8069658000000004</v>
      </c>
      <c r="I160" s="44">
        <f t="shared" si="32"/>
        <v>-8.9140644000000009</v>
      </c>
      <c r="J160" s="44">
        <f t="shared" si="33"/>
        <v>-9.3476572000000004</v>
      </c>
      <c r="K160" s="44">
        <f t="shared" si="34"/>
        <v>0</v>
      </c>
      <c r="M160">
        <v>12551185000</v>
      </c>
      <c r="N160">
        <v>-10.638415999999999</v>
      </c>
      <c r="P160" s="6">
        <f t="shared" si="35"/>
        <v>12.750925000000001</v>
      </c>
      <c r="Q160" s="6">
        <f t="shared" si="36"/>
        <v>-10.641885</v>
      </c>
      <c r="R160" s="44">
        <f t="shared" si="37"/>
        <v>-10.300776000000001</v>
      </c>
      <c r="S160" s="44">
        <f t="shared" si="38"/>
        <v>-10.263984000000001</v>
      </c>
      <c r="T160" s="44">
        <f t="shared" si="39"/>
        <v>-10.506911000000001</v>
      </c>
      <c r="U160" s="44">
        <f t="shared" si="40"/>
        <v>-11.164351</v>
      </c>
      <c r="V160" s="44">
        <f t="shared" si="41"/>
        <v>0</v>
      </c>
    </row>
    <row r="161" spans="2:22" x14ac:dyDescent="0.25">
      <c r="B161">
        <v>12601120000</v>
      </c>
      <c r="C161">
        <v>-9.2847671999999992</v>
      </c>
      <c r="E161" s="6">
        <f t="shared" si="28"/>
        <v>12.80086</v>
      </c>
      <c r="F161" s="6">
        <f t="shared" si="29"/>
        <v>-9.3278551000000007</v>
      </c>
      <c r="G161" s="44">
        <f t="shared" si="30"/>
        <v>-8.9365559000000001</v>
      </c>
      <c r="H161" s="44">
        <f t="shared" si="31"/>
        <v>-8.8167133</v>
      </c>
      <c r="I161" s="44">
        <f t="shared" si="32"/>
        <v>-8.9240426999999993</v>
      </c>
      <c r="J161" s="44">
        <f t="shared" si="33"/>
        <v>-9.3594217000000004</v>
      </c>
      <c r="K161" s="44">
        <f t="shared" si="34"/>
        <v>0</v>
      </c>
      <c r="M161">
        <v>12601120000</v>
      </c>
      <c r="N161">
        <v>-10.628660999999999</v>
      </c>
      <c r="P161" s="6">
        <f t="shared" si="35"/>
        <v>12.80086</v>
      </c>
      <c r="Q161" s="6">
        <f t="shared" si="36"/>
        <v>-10.65452</v>
      </c>
      <c r="R161" s="44">
        <f t="shared" si="37"/>
        <v>-10.306494000000001</v>
      </c>
      <c r="S161" s="44">
        <f t="shared" si="38"/>
        <v>-10.26962</v>
      </c>
      <c r="T161" s="44">
        <f t="shared" si="39"/>
        <v>-10.519061000000001</v>
      </c>
      <c r="U161" s="44">
        <f t="shared" si="40"/>
        <v>-11.190224000000001</v>
      </c>
      <c r="V161" s="44">
        <f t="shared" si="41"/>
        <v>0</v>
      </c>
    </row>
    <row r="162" spans="2:22" x14ac:dyDescent="0.25">
      <c r="B162">
        <v>12651055000</v>
      </c>
      <c r="C162">
        <v>-9.2890387000000008</v>
      </c>
      <c r="E162" s="6">
        <f t="shared" si="28"/>
        <v>12.850795</v>
      </c>
      <c r="F162" s="6">
        <f t="shared" si="29"/>
        <v>-9.3460598000000008</v>
      </c>
      <c r="G162" s="44">
        <f t="shared" si="30"/>
        <v>-8.9472904</v>
      </c>
      <c r="H162" s="44">
        <f t="shared" si="31"/>
        <v>-8.8275041999999999</v>
      </c>
      <c r="I162" s="44">
        <f t="shared" si="32"/>
        <v>-8.9356346000000002</v>
      </c>
      <c r="J162" s="44">
        <f t="shared" si="33"/>
        <v>-9.3710556</v>
      </c>
      <c r="K162" s="44">
        <f t="shared" si="34"/>
        <v>0</v>
      </c>
      <c r="M162">
        <v>12651055000</v>
      </c>
      <c r="N162">
        <v>-10.625735000000001</v>
      </c>
      <c r="P162" s="6">
        <f t="shared" si="35"/>
        <v>12.850795</v>
      </c>
      <c r="Q162" s="6">
        <f t="shared" si="36"/>
        <v>-10.65926</v>
      </c>
      <c r="R162" s="44">
        <f t="shared" si="37"/>
        <v>-10.311175</v>
      </c>
      <c r="S162" s="44">
        <f t="shared" si="38"/>
        <v>-10.278904000000001</v>
      </c>
      <c r="T162" s="44">
        <f t="shared" si="39"/>
        <v>-10.539593</v>
      </c>
      <c r="U162" s="44">
        <f t="shared" si="40"/>
        <v>-11.230639</v>
      </c>
      <c r="V162" s="44">
        <f t="shared" si="41"/>
        <v>0</v>
      </c>
    </row>
    <row r="163" spans="2:22" x14ac:dyDescent="0.25">
      <c r="B163">
        <v>12700990000</v>
      </c>
      <c r="C163">
        <v>-9.2957335000000008</v>
      </c>
      <c r="E163" s="6">
        <f t="shared" si="28"/>
        <v>12.900729999999999</v>
      </c>
      <c r="F163" s="6">
        <f t="shared" si="29"/>
        <v>-9.3637599999999992</v>
      </c>
      <c r="G163" s="44">
        <f t="shared" si="30"/>
        <v>-8.9576855000000002</v>
      </c>
      <c r="H163" s="44">
        <f t="shared" si="31"/>
        <v>-8.8375950000000003</v>
      </c>
      <c r="I163" s="44">
        <f t="shared" si="32"/>
        <v>-8.9470472000000001</v>
      </c>
      <c r="J163" s="44">
        <f t="shared" si="33"/>
        <v>-9.3834248000000002</v>
      </c>
      <c r="K163" s="44">
        <f t="shared" si="34"/>
        <v>0</v>
      </c>
      <c r="M163">
        <v>12700990000</v>
      </c>
      <c r="N163">
        <v>-10.628053</v>
      </c>
      <c r="P163" s="6">
        <f t="shared" si="35"/>
        <v>12.900729999999999</v>
      </c>
      <c r="Q163" s="6">
        <f t="shared" si="36"/>
        <v>-10.65704</v>
      </c>
      <c r="R163" s="44">
        <f t="shared" si="37"/>
        <v>-10.314849000000001</v>
      </c>
      <c r="S163" s="44">
        <f t="shared" si="38"/>
        <v>-10.292674</v>
      </c>
      <c r="T163" s="44">
        <f t="shared" si="39"/>
        <v>-10.572955</v>
      </c>
      <c r="U163" s="44">
        <f t="shared" si="40"/>
        <v>-11.300561999999999</v>
      </c>
      <c r="V163" s="44">
        <f t="shared" si="41"/>
        <v>0</v>
      </c>
    </row>
    <row r="164" spans="2:22" x14ac:dyDescent="0.25">
      <c r="B164">
        <v>12750925000</v>
      </c>
      <c r="C164">
        <v>-9.3066969000000004</v>
      </c>
      <c r="E164" s="6">
        <f t="shared" si="28"/>
        <v>12.950665000000001</v>
      </c>
      <c r="F164" s="6">
        <f t="shared" si="29"/>
        <v>-9.3739480999999998</v>
      </c>
      <c r="G164" s="44">
        <f t="shared" si="30"/>
        <v>-8.9653615999999996</v>
      </c>
      <c r="H164" s="44">
        <f t="shared" si="31"/>
        <v>-8.8492422000000008</v>
      </c>
      <c r="I164" s="44">
        <f t="shared" si="32"/>
        <v>-8.9659251999999992</v>
      </c>
      <c r="J164" s="44">
        <f t="shared" si="33"/>
        <v>-9.4164075999999994</v>
      </c>
      <c r="K164" s="44">
        <f t="shared" si="34"/>
        <v>0</v>
      </c>
      <c r="M164">
        <v>12750925000</v>
      </c>
      <c r="N164">
        <v>-10.641885</v>
      </c>
      <c r="P164" s="6">
        <f t="shared" si="35"/>
        <v>12.950665000000001</v>
      </c>
      <c r="Q164" s="6">
        <f t="shared" si="36"/>
        <v>-10.656143</v>
      </c>
      <c r="R164" s="44">
        <f t="shared" si="37"/>
        <v>-10.319611</v>
      </c>
      <c r="S164" s="44">
        <f t="shared" si="38"/>
        <v>-10.310553000000001</v>
      </c>
      <c r="T164" s="44">
        <f t="shared" si="39"/>
        <v>-10.615974</v>
      </c>
      <c r="U164" s="44">
        <f t="shared" si="40"/>
        <v>-11.391055</v>
      </c>
      <c r="V164" s="44">
        <f t="shared" si="41"/>
        <v>0</v>
      </c>
    </row>
    <row r="165" spans="2:22" x14ac:dyDescent="0.25">
      <c r="B165">
        <v>12800860000</v>
      </c>
      <c r="C165">
        <v>-9.3278551000000007</v>
      </c>
      <c r="E165" s="6">
        <f t="shared" si="28"/>
        <v>13.0006</v>
      </c>
      <c r="F165" s="6">
        <f t="shared" si="29"/>
        <v>-9.3893099000000007</v>
      </c>
      <c r="G165" s="44">
        <f t="shared" si="30"/>
        <v>-8.9727677999999997</v>
      </c>
      <c r="H165" s="44">
        <f t="shared" si="31"/>
        <v>-8.8608426999999992</v>
      </c>
      <c r="I165" s="44">
        <f t="shared" si="32"/>
        <v>-8.9870844000000005</v>
      </c>
      <c r="J165" s="44">
        <f t="shared" si="33"/>
        <v>-9.4606504000000005</v>
      </c>
      <c r="K165" s="44">
        <f t="shared" si="34"/>
        <v>0</v>
      </c>
      <c r="M165">
        <v>12800860000</v>
      </c>
      <c r="N165">
        <v>-10.65452</v>
      </c>
      <c r="P165" s="6">
        <f t="shared" si="35"/>
        <v>13.0006</v>
      </c>
      <c r="Q165" s="6">
        <f t="shared" si="36"/>
        <v>-10.664175</v>
      </c>
      <c r="R165" s="44">
        <f t="shared" si="37"/>
        <v>-10.327543</v>
      </c>
      <c r="S165" s="44">
        <f t="shared" si="38"/>
        <v>-10.326262</v>
      </c>
      <c r="T165" s="44">
        <f t="shared" si="39"/>
        <v>-10.651952</v>
      </c>
      <c r="U165" s="44">
        <f t="shared" si="40"/>
        <v>-11.468332</v>
      </c>
      <c r="V165" s="44">
        <f t="shared" si="41"/>
        <v>0</v>
      </c>
    </row>
    <row r="166" spans="2:22" x14ac:dyDescent="0.25">
      <c r="B166">
        <v>12850795000</v>
      </c>
      <c r="C166">
        <v>-9.3460598000000008</v>
      </c>
      <c r="E166" s="6">
        <f t="shared" si="28"/>
        <v>13.050535</v>
      </c>
      <c r="F166" s="6">
        <f t="shared" si="29"/>
        <v>-9.4177493999999999</v>
      </c>
      <c r="G166" s="44">
        <f t="shared" si="30"/>
        <v>-8.9839687000000001</v>
      </c>
      <c r="H166" s="44">
        <f t="shared" si="31"/>
        <v>-8.8731107999999992</v>
      </c>
      <c r="I166" s="44">
        <f t="shared" si="32"/>
        <v>-9.0090646999999997</v>
      </c>
      <c r="J166" s="44">
        <f t="shared" si="33"/>
        <v>-9.5097599000000006</v>
      </c>
      <c r="K166" s="44">
        <f t="shared" si="34"/>
        <v>0</v>
      </c>
      <c r="M166">
        <v>12850795000</v>
      </c>
      <c r="N166">
        <v>-10.65926</v>
      </c>
      <c r="P166" s="6">
        <f t="shared" si="35"/>
        <v>13.050535</v>
      </c>
      <c r="Q166" s="6">
        <f t="shared" si="36"/>
        <v>-10.701603</v>
      </c>
      <c r="R166" s="44">
        <f t="shared" si="37"/>
        <v>-10.346183</v>
      </c>
      <c r="S166" s="44">
        <f t="shared" si="38"/>
        <v>-10.338861</v>
      </c>
      <c r="T166" s="44">
        <f t="shared" si="39"/>
        <v>-10.670111</v>
      </c>
      <c r="U166" s="44">
        <f t="shared" si="40"/>
        <v>-11.503866</v>
      </c>
      <c r="V166" s="44">
        <f t="shared" si="41"/>
        <v>0</v>
      </c>
    </row>
    <row r="167" spans="2:22" x14ac:dyDescent="0.25">
      <c r="B167">
        <v>12900730000</v>
      </c>
      <c r="C167">
        <v>-9.3637599999999992</v>
      </c>
      <c r="E167" s="6">
        <f t="shared" si="28"/>
        <v>13.10047</v>
      </c>
      <c r="F167" s="6">
        <f t="shared" si="29"/>
        <v>-9.4670915999999998</v>
      </c>
      <c r="G167" s="44">
        <f t="shared" si="30"/>
        <v>-9.0023098000000008</v>
      </c>
      <c r="H167" s="44">
        <f t="shared" si="31"/>
        <v>-8.8838834999999996</v>
      </c>
      <c r="I167" s="44">
        <f t="shared" si="32"/>
        <v>-9.0221433999999991</v>
      </c>
      <c r="J167" s="44">
        <f t="shared" si="33"/>
        <v>-9.5382309000000003</v>
      </c>
      <c r="K167" s="44">
        <f t="shared" si="34"/>
        <v>0</v>
      </c>
      <c r="M167">
        <v>12900730000</v>
      </c>
      <c r="N167">
        <v>-10.65704</v>
      </c>
      <c r="P167" s="6">
        <f t="shared" si="35"/>
        <v>13.10047</v>
      </c>
      <c r="Q167" s="6">
        <f t="shared" si="36"/>
        <v>-10.756679</v>
      </c>
      <c r="R167" s="44">
        <f t="shared" si="37"/>
        <v>-10.372369000000001</v>
      </c>
      <c r="S167" s="44">
        <f t="shared" si="38"/>
        <v>-10.346976</v>
      </c>
      <c r="T167" s="44">
        <f t="shared" si="39"/>
        <v>-10.666677</v>
      </c>
      <c r="U167" s="44">
        <f t="shared" si="40"/>
        <v>-11.485196999999999</v>
      </c>
      <c r="V167" s="44">
        <f t="shared" si="41"/>
        <v>0</v>
      </c>
    </row>
    <row r="168" spans="2:22" x14ac:dyDescent="0.25">
      <c r="B168">
        <v>12950665000</v>
      </c>
      <c r="C168">
        <v>-9.3739480999999998</v>
      </c>
      <c r="E168" s="6">
        <f t="shared" si="28"/>
        <v>13.150404999999999</v>
      </c>
      <c r="F168" s="6">
        <f t="shared" si="29"/>
        <v>-9.5284615000000006</v>
      </c>
      <c r="G168" s="44">
        <f t="shared" si="30"/>
        <v>-9.021884</v>
      </c>
      <c r="H168" s="44">
        <f t="shared" si="31"/>
        <v>-8.8888415999999992</v>
      </c>
      <c r="I168" s="44">
        <f t="shared" si="32"/>
        <v>-9.0234851999999997</v>
      </c>
      <c r="J168" s="44">
        <f t="shared" si="33"/>
        <v>-9.5410280000000007</v>
      </c>
      <c r="K168" s="44">
        <f t="shared" si="34"/>
        <v>0</v>
      </c>
      <c r="M168">
        <v>12950665000</v>
      </c>
      <c r="N168">
        <v>-10.656143</v>
      </c>
      <c r="P168" s="6">
        <f t="shared" si="35"/>
        <v>13.150404999999999</v>
      </c>
      <c r="Q168" s="6">
        <f t="shared" si="36"/>
        <v>-10.806964000000001</v>
      </c>
      <c r="R168" s="44">
        <f t="shared" si="37"/>
        <v>-10.394539</v>
      </c>
      <c r="S168" s="44">
        <f t="shared" si="38"/>
        <v>-10.350057</v>
      </c>
      <c r="T168" s="44">
        <f t="shared" si="39"/>
        <v>-10.651495000000001</v>
      </c>
      <c r="U168" s="44">
        <f t="shared" si="40"/>
        <v>-11.437752</v>
      </c>
      <c r="V168" s="44">
        <f t="shared" si="41"/>
        <v>0</v>
      </c>
    </row>
    <row r="169" spans="2:22" x14ac:dyDescent="0.25">
      <c r="B169">
        <v>13000600000</v>
      </c>
      <c r="C169">
        <v>-9.3893099000000007</v>
      </c>
      <c r="E169" s="6">
        <f t="shared" si="28"/>
        <v>13.200340000000001</v>
      </c>
      <c r="F169" s="6">
        <f t="shared" si="29"/>
        <v>-9.6024770999999998</v>
      </c>
      <c r="G169" s="44">
        <f t="shared" si="30"/>
        <v>-9.0543040999999995</v>
      </c>
      <c r="H169" s="44">
        <f t="shared" si="31"/>
        <v>-8.9042996999999993</v>
      </c>
      <c r="I169" s="44">
        <f t="shared" si="32"/>
        <v>-9.0289210999999998</v>
      </c>
      <c r="J169" s="44">
        <f t="shared" si="33"/>
        <v>-9.5310678000000006</v>
      </c>
      <c r="K169" s="44">
        <f t="shared" si="34"/>
        <v>0</v>
      </c>
      <c r="M169">
        <v>13000600000</v>
      </c>
      <c r="N169">
        <v>-10.664175</v>
      </c>
      <c r="P169" s="6">
        <f t="shared" si="35"/>
        <v>13.200340000000001</v>
      </c>
      <c r="Q169" s="6">
        <f t="shared" si="36"/>
        <v>-10.84619</v>
      </c>
      <c r="R169" s="44">
        <f t="shared" si="37"/>
        <v>-10.417282999999999</v>
      </c>
      <c r="S169" s="44">
        <f t="shared" si="38"/>
        <v>-10.360004999999999</v>
      </c>
      <c r="T169" s="44">
        <f t="shared" si="39"/>
        <v>-10.647992</v>
      </c>
      <c r="U169" s="44">
        <f t="shared" si="40"/>
        <v>-11.406833000000001</v>
      </c>
      <c r="V169" s="44">
        <f t="shared" si="41"/>
        <v>0</v>
      </c>
    </row>
    <row r="170" spans="2:22" x14ac:dyDescent="0.25">
      <c r="B170">
        <v>13050535000</v>
      </c>
      <c r="C170">
        <v>-9.4177493999999999</v>
      </c>
      <c r="E170" s="6">
        <f t="shared" si="28"/>
        <v>13.250275</v>
      </c>
      <c r="F170" s="6">
        <f t="shared" si="29"/>
        <v>-9.6643256999999991</v>
      </c>
      <c r="G170" s="44">
        <f t="shared" si="30"/>
        <v>-9.0805368000000009</v>
      </c>
      <c r="H170" s="44">
        <f t="shared" si="31"/>
        <v>-8.9147777999999995</v>
      </c>
      <c r="I170" s="44">
        <f t="shared" si="32"/>
        <v>-9.0287275000000005</v>
      </c>
      <c r="J170" s="44">
        <f t="shared" si="33"/>
        <v>-9.5124721999999995</v>
      </c>
      <c r="K170" s="44">
        <f t="shared" si="34"/>
        <v>0</v>
      </c>
      <c r="M170">
        <v>13050535000</v>
      </c>
      <c r="N170">
        <v>-10.701603</v>
      </c>
      <c r="P170" s="6">
        <f t="shared" si="35"/>
        <v>13.250275</v>
      </c>
      <c r="Q170" s="6">
        <f t="shared" si="36"/>
        <v>-10.85896</v>
      </c>
      <c r="R170" s="44">
        <f t="shared" si="37"/>
        <v>-10.426963000000001</v>
      </c>
      <c r="S170" s="44">
        <f t="shared" si="38"/>
        <v>-10.369541999999999</v>
      </c>
      <c r="T170" s="44">
        <f t="shared" si="39"/>
        <v>-10.657537</v>
      </c>
      <c r="U170" s="44">
        <f t="shared" si="40"/>
        <v>-11.410978999999999</v>
      </c>
      <c r="V170" s="44">
        <f t="shared" si="41"/>
        <v>0</v>
      </c>
    </row>
    <row r="171" spans="2:22" x14ac:dyDescent="0.25">
      <c r="B171">
        <v>13100470000</v>
      </c>
      <c r="C171">
        <v>-9.4670915999999998</v>
      </c>
      <c r="E171" s="6">
        <f t="shared" si="28"/>
        <v>13.30021</v>
      </c>
      <c r="F171" s="6">
        <f t="shared" si="29"/>
        <v>-9.7150145000000006</v>
      </c>
      <c r="G171" s="44">
        <f t="shared" si="30"/>
        <v>-9.1046305000000007</v>
      </c>
      <c r="H171" s="44">
        <f t="shared" si="31"/>
        <v>-8.9266871999999999</v>
      </c>
      <c r="I171" s="44">
        <f t="shared" si="32"/>
        <v>-9.033042</v>
      </c>
      <c r="J171" s="44">
        <f t="shared" si="33"/>
        <v>-9.5028504999999992</v>
      </c>
      <c r="K171" s="44">
        <f t="shared" si="34"/>
        <v>0</v>
      </c>
      <c r="M171">
        <v>13100470000</v>
      </c>
      <c r="N171">
        <v>-10.756679</v>
      </c>
      <c r="P171" s="6">
        <f t="shared" si="35"/>
        <v>13.30021</v>
      </c>
      <c r="Q171" s="6">
        <f t="shared" si="36"/>
        <v>-10.854799</v>
      </c>
      <c r="R171" s="44">
        <f t="shared" si="37"/>
        <v>-10.433059999999999</v>
      </c>
      <c r="S171" s="44">
        <f t="shared" si="38"/>
        <v>-10.385633</v>
      </c>
      <c r="T171" s="44">
        <f t="shared" si="39"/>
        <v>-10.68712</v>
      </c>
      <c r="U171" s="44">
        <f t="shared" si="40"/>
        <v>-11.459566000000001</v>
      </c>
      <c r="V171" s="44">
        <f t="shared" si="41"/>
        <v>0</v>
      </c>
    </row>
    <row r="172" spans="2:22" x14ac:dyDescent="0.25">
      <c r="B172">
        <v>13150405000</v>
      </c>
      <c r="C172">
        <v>-9.5284615000000006</v>
      </c>
      <c r="E172" s="6">
        <f t="shared" si="28"/>
        <v>13.350144999999999</v>
      </c>
      <c r="F172" s="6">
        <f t="shared" si="29"/>
        <v>-9.7603034999999991</v>
      </c>
      <c r="G172" s="44">
        <f t="shared" si="30"/>
        <v>-9.1272754999999997</v>
      </c>
      <c r="H172" s="44">
        <f t="shared" si="31"/>
        <v>-8.9404143999999999</v>
      </c>
      <c r="I172" s="44">
        <f t="shared" si="32"/>
        <v>-9.0449351999999994</v>
      </c>
      <c r="J172" s="44">
        <f t="shared" si="33"/>
        <v>-9.5130768000000003</v>
      </c>
      <c r="K172" s="44">
        <f t="shared" si="34"/>
        <v>0</v>
      </c>
      <c r="M172">
        <v>13150405000</v>
      </c>
      <c r="N172">
        <v>-10.806964000000001</v>
      </c>
      <c r="P172" s="6">
        <f t="shared" si="35"/>
        <v>13.350144999999999</v>
      </c>
      <c r="Q172" s="6">
        <f t="shared" si="36"/>
        <v>-10.849138999999999</v>
      </c>
      <c r="R172" s="44">
        <f t="shared" si="37"/>
        <v>-10.439022</v>
      </c>
      <c r="S172" s="44">
        <f t="shared" si="38"/>
        <v>-10.405862000000001</v>
      </c>
      <c r="T172" s="44">
        <f t="shared" si="39"/>
        <v>-10.72664</v>
      </c>
      <c r="U172" s="44">
        <f t="shared" si="40"/>
        <v>-11.530046</v>
      </c>
      <c r="V172" s="44">
        <f t="shared" si="41"/>
        <v>0</v>
      </c>
    </row>
    <row r="173" spans="2:22" x14ac:dyDescent="0.25">
      <c r="B173">
        <v>13200340000</v>
      </c>
      <c r="C173">
        <v>-9.6024770999999998</v>
      </c>
      <c r="E173" s="6">
        <f t="shared" si="28"/>
        <v>13.400080000000001</v>
      </c>
      <c r="F173" s="6">
        <f t="shared" si="29"/>
        <v>-9.8124304000000002</v>
      </c>
      <c r="G173" s="44">
        <f t="shared" si="30"/>
        <v>-9.1594610000000003</v>
      </c>
      <c r="H173" s="44">
        <f t="shared" si="31"/>
        <v>-8.9645957999999997</v>
      </c>
      <c r="I173" s="44">
        <f t="shared" si="32"/>
        <v>-9.0671663000000002</v>
      </c>
      <c r="J173" s="44">
        <f t="shared" si="33"/>
        <v>-9.5370854999999999</v>
      </c>
      <c r="K173" s="44">
        <f t="shared" si="34"/>
        <v>0</v>
      </c>
      <c r="M173">
        <v>13200340000</v>
      </c>
      <c r="N173">
        <v>-10.84619</v>
      </c>
      <c r="P173" s="6">
        <f t="shared" si="35"/>
        <v>13.400080000000001</v>
      </c>
      <c r="Q173" s="6">
        <f t="shared" si="36"/>
        <v>-10.853225</v>
      </c>
      <c r="R173" s="44">
        <f t="shared" si="37"/>
        <v>-10.449536</v>
      </c>
      <c r="S173" s="44">
        <f t="shared" si="38"/>
        <v>-10.424934</v>
      </c>
      <c r="T173" s="44">
        <f t="shared" si="39"/>
        <v>-10.761501000000001</v>
      </c>
      <c r="U173" s="44">
        <f t="shared" si="40"/>
        <v>-11.592008999999999</v>
      </c>
      <c r="V173" s="44">
        <f t="shared" si="41"/>
        <v>0</v>
      </c>
    </row>
    <row r="174" spans="2:22" x14ac:dyDescent="0.25">
      <c r="B174">
        <v>13250275000</v>
      </c>
      <c r="C174">
        <v>-9.6643256999999991</v>
      </c>
      <c r="E174" s="6">
        <f t="shared" si="28"/>
        <v>13.450015</v>
      </c>
      <c r="F174" s="6">
        <f t="shared" si="29"/>
        <v>-9.8680190999999997</v>
      </c>
      <c r="G174" s="44">
        <f t="shared" si="30"/>
        <v>-9.1870574999999999</v>
      </c>
      <c r="H174" s="44">
        <f t="shared" si="31"/>
        <v>-8.9798965000000006</v>
      </c>
      <c r="I174" s="44">
        <f t="shared" si="32"/>
        <v>-9.0810899999999997</v>
      </c>
      <c r="J174" s="44">
        <f t="shared" si="33"/>
        <v>-9.5562830000000005</v>
      </c>
      <c r="K174" s="44">
        <f t="shared" si="34"/>
        <v>0</v>
      </c>
      <c r="M174">
        <v>13250275000</v>
      </c>
      <c r="N174">
        <v>-10.85896</v>
      </c>
      <c r="P174" s="6">
        <f t="shared" si="35"/>
        <v>13.450015</v>
      </c>
      <c r="Q174" s="6">
        <f t="shared" si="36"/>
        <v>-10.858024</v>
      </c>
      <c r="R174" s="44">
        <f t="shared" si="37"/>
        <v>-10.458367000000001</v>
      </c>
      <c r="S174" s="44">
        <f t="shared" si="38"/>
        <v>-10.442185</v>
      </c>
      <c r="T174" s="44">
        <f t="shared" si="39"/>
        <v>-10.794364</v>
      </c>
      <c r="U174" s="44">
        <f t="shared" si="40"/>
        <v>-11.650729999999999</v>
      </c>
      <c r="V174" s="44">
        <f t="shared" si="41"/>
        <v>0</v>
      </c>
    </row>
    <row r="175" spans="2:22" x14ac:dyDescent="0.25">
      <c r="B175">
        <v>13300210000</v>
      </c>
      <c r="C175">
        <v>-9.7150145000000006</v>
      </c>
      <c r="E175" s="6">
        <f t="shared" si="28"/>
        <v>13.49995</v>
      </c>
      <c r="F175" s="6">
        <f t="shared" si="29"/>
        <v>-9.9158820999999993</v>
      </c>
      <c r="G175" s="44">
        <f t="shared" si="30"/>
        <v>-9.2176571000000003</v>
      </c>
      <c r="H175" s="44">
        <f t="shared" si="31"/>
        <v>-9.0031871999999993</v>
      </c>
      <c r="I175" s="44">
        <f t="shared" si="32"/>
        <v>-9.1063632999999999</v>
      </c>
      <c r="J175" s="44">
        <f t="shared" si="33"/>
        <v>-9.5893554999999999</v>
      </c>
      <c r="K175" s="44">
        <f t="shared" si="34"/>
        <v>0</v>
      </c>
      <c r="M175">
        <v>13300210000</v>
      </c>
      <c r="N175">
        <v>-10.854799</v>
      </c>
      <c r="P175" s="6">
        <f t="shared" si="35"/>
        <v>13.49995</v>
      </c>
      <c r="Q175" s="6">
        <f t="shared" si="36"/>
        <v>-10.866735</v>
      </c>
      <c r="R175" s="44">
        <f t="shared" si="37"/>
        <v>-10.472950000000001</v>
      </c>
      <c r="S175" s="44">
        <f t="shared" si="38"/>
        <v>-10.465134000000001</v>
      </c>
      <c r="T175" s="44">
        <f t="shared" si="39"/>
        <v>-10.834873999999999</v>
      </c>
      <c r="U175" s="44">
        <f t="shared" si="40"/>
        <v>-11.720504999999999</v>
      </c>
      <c r="V175" s="44">
        <f t="shared" si="41"/>
        <v>0</v>
      </c>
    </row>
    <row r="176" spans="2:22" x14ac:dyDescent="0.25">
      <c r="B176">
        <v>13350145000</v>
      </c>
      <c r="C176">
        <v>-9.7603034999999991</v>
      </c>
      <c r="E176" s="6">
        <f t="shared" si="28"/>
        <v>13.549885</v>
      </c>
      <c r="F176" s="6">
        <f t="shared" si="29"/>
        <v>-9.9646339000000008</v>
      </c>
      <c r="G176" s="44">
        <f t="shared" si="30"/>
        <v>-9.2470836999999992</v>
      </c>
      <c r="H176" s="44">
        <f t="shared" si="31"/>
        <v>-9.0241317999999993</v>
      </c>
      <c r="I176" s="44">
        <f t="shared" si="32"/>
        <v>-9.1302795000000003</v>
      </c>
      <c r="J176" s="44">
        <f t="shared" si="33"/>
        <v>-9.6245451000000006</v>
      </c>
      <c r="K176" s="44">
        <f t="shared" si="34"/>
        <v>0</v>
      </c>
      <c r="M176">
        <v>13350145000</v>
      </c>
      <c r="N176">
        <v>-10.849138999999999</v>
      </c>
      <c r="P176" s="6">
        <f t="shared" si="35"/>
        <v>13.549885</v>
      </c>
      <c r="Q176" s="6">
        <f t="shared" si="36"/>
        <v>-10.867611999999999</v>
      </c>
      <c r="R176" s="44">
        <f t="shared" si="37"/>
        <v>-10.482828</v>
      </c>
      <c r="S176" s="44">
        <f t="shared" si="38"/>
        <v>-10.487489999999999</v>
      </c>
      <c r="T176" s="44">
        <f t="shared" si="39"/>
        <v>-10.878659000000001</v>
      </c>
      <c r="U176" s="44">
        <f t="shared" si="40"/>
        <v>-11.799324</v>
      </c>
      <c r="V176" s="44">
        <f t="shared" si="41"/>
        <v>0</v>
      </c>
    </row>
    <row r="177" spans="2:22" x14ac:dyDescent="0.25">
      <c r="B177">
        <v>13400080000</v>
      </c>
      <c r="C177">
        <v>-9.8124304000000002</v>
      </c>
      <c r="E177" s="6">
        <f t="shared" si="28"/>
        <v>13.599819999999999</v>
      </c>
      <c r="F177" s="6">
        <f t="shared" si="29"/>
        <v>-10.017056999999999</v>
      </c>
      <c r="G177" s="44">
        <f t="shared" si="30"/>
        <v>-9.2833967000000008</v>
      </c>
      <c r="H177" s="44">
        <f t="shared" si="31"/>
        <v>-9.0528058999999992</v>
      </c>
      <c r="I177" s="44">
        <f t="shared" si="32"/>
        <v>-9.1616888000000003</v>
      </c>
      <c r="J177" s="44">
        <f t="shared" si="33"/>
        <v>-9.6685657999999997</v>
      </c>
      <c r="K177" s="44">
        <f t="shared" si="34"/>
        <v>0</v>
      </c>
      <c r="M177">
        <v>13400080000</v>
      </c>
      <c r="N177">
        <v>-10.853225</v>
      </c>
      <c r="P177" s="6">
        <f t="shared" si="35"/>
        <v>13.599819999999999</v>
      </c>
      <c r="Q177" s="6">
        <f t="shared" si="36"/>
        <v>-10.875330999999999</v>
      </c>
      <c r="R177" s="44">
        <f t="shared" si="37"/>
        <v>-10.491847</v>
      </c>
      <c r="S177" s="44">
        <f t="shared" si="38"/>
        <v>-10.504614999999999</v>
      </c>
      <c r="T177" s="44">
        <f t="shared" si="39"/>
        <v>-10.914223</v>
      </c>
      <c r="U177" s="44">
        <f t="shared" si="40"/>
        <v>-11.866661000000001</v>
      </c>
      <c r="V177" s="44">
        <f t="shared" si="41"/>
        <v>0</v>
      </c>
    </row>
    <row r="178" spans="2:22" x14ac:dyDescent="0.25">
      <c r="B178">
        <v>13450015000</v>
      </c>
      <c r="C178">
        <v>-9.8680190999999997</v>
      </c>
      <c r="E178" s="6">
        <f t="shared" si="28"/>
        <v>13.649755000000001</v>
      </c>
      <c r="F178" s="6">
        <f t="shared" si="29"/>
        <v>-10.078991</v>
      </c>
      <c r="G178" s="44">
        <f t="shared" si="30"/>
        <v>-9.3238915999999996</v>
      </c>
      <c r="H178" s="44">
        <f t="shared" si="31"/>
        <v>-9.0809145000000004</v>
      </c>
      <c r="I178" s="44">
        <f t="shared" si="32"/>
        <v>-9.1922703000000006</v>
      </c>
      <c r="J178" s="44">
        <f t="shared" si="33"/>
        <v>-9.7141275</v>
      </c>
      <c r="K178" s="44">
        <f t="shared" si="34"/>
        <v>0</v>
      </c>
      <c r="M178">
        <v>13450015000</v>
      </c>
      <c r="N178">
        <v>-10.858024</v>
      </c>
      <c r="P178" s="6">
        <f t="shared" si="35"/>
        <v>13.649755000000001</v>
      </c>
      <c r="Q178" s="6">
        <f t="shared" si="36"/>
        <v>-10.900043999999999</v>
      </c>
      <c r="R178" s="44">
        <f t="shared" si="37"/>
        <v>-10.510533000000001</v>
      </c>
      <c r="S178" s="44">
        <f t="shared" si="38"/>
        <v>-10.522432999999999</v>
      </c>
      <c r="T178" s="44">
        <f t="shared" si="39"/>
        <v>-10.939795</v>
      </c>
      <c r="U178" s="44">
        <f t="shared" si="40"/>
        <v>-11.906962999999999</v>
      </c>
      <c r="V178" s="44">
        <f t="shared" si="41"/>
        <v>0</v>
      </c>
    </row>
    <row r="179" spans="2:22" x14ac:dyDescent="0.25">
      <c r="B179">
        <v>13499950000</v>
      </c>
      <c r="C179">
        <v>-9.9158820999999993</v>
      </c>
      <c r="E179" s="6">
        <f t="shared" si="28"/>
        <v>13.69969</v>
      </c>
      <c r="F179" s="6">
        <f t="shared" si="29"/>
        <v>-10.152528</v>
      </c>
      <c r="G179" s="44">
        <f t="shared" si="30"/>
        <v>-9.3766488999999993</v>
      </c>
      <c r="H179" s="44">
        <f t="shared" si="31"/>
        <v>-9.1170749999999998</v>
      </c>
      <c r="I179" s="44">
        <f t="shared" si="32"/>
        <v>-9.2261295000000008</v>
      </c>
      <c r="J179" s="44">
        <f t="shared" si="33"/>
        <v>-9.7541598999999994</v>
      </c>
      <c r="K179" s="44">
        <f t="shared" si="34"/>
        <v>0</v>
      </c>
      <c r="M179">
        <v>13499950000</v>
      </c>
      <c r="N179">
        <v>-10.866735</v>
      </c>
      <c r="P179" s="6">
        <f t="shared" si="35"/>
        <v>13.69969</v>
      </c>
      <c r="Q179" s="6">
        <f t="shared" si="36"/>
        <v>-10.936147999999999</v>
      </c>
      <c r="R179" s="44">
        <f t="shared" si="37"/>
        <v>-10.532553</v>
      </c>
      <c r="S179" s="44">
        <f t="shared" si="38"/>
        <v>-10.534509</v>
      </c>
      <c r="T179" s="44">
        <f t="shared" si="39"/>
        <v>-10.948423999999999</v>
      </c>
      <c r="U179" s="44">
        <f t="shared" si="40"/>
        <v>-11.911682000000001</v>
      </c>
      <c r="V179" s="44">
        <f t="shared" si="41"/>
        <v>0</v>
      </c>
    </row>
    <row r="180" spans="2:22" x14ac:dyDescent="0.25">
      <c r="B180">
        <v>13549885000</v>
      </c>
      <c r="C180">
        <v>-9.9646339000000008</v>
      </c>
      <c r="E180" s="6">
        <f t="shared" si="28"/>
        <v>13.749625</v>
      </c>
      <c r="F180" s="6">
        <f t="shared" si="29"/>
        <v>-10.243447</v>
      </c>
      <c r="G180" s="44">
        <f t="shared" si="30"/>
        <v>-9.4358807000000002</v>
      </c>
      <c r="H180" s="44">
        <f t="shared" si="31"/>
        <v>-9.1516055999999999</v>
      </c>
      <c r="I180" s="44">
        <f t="shared" si="32"/>
        <v>-9.2519788999999992</v>
      </c>
      <c r="J180" s="44">
        <f t="shared" si="33"/>
        <v>-9.7767277000000004</v>
      </c>
      <c r="K180" s="44">
        <f t="shared" si="34"/>
        <v>0</v>
      </c>
      <c r="M180">
        <v>13549885000</v>
      </c>
      <c r="N180">
        <v>-10.867611999999999</v>
      </c>
      <c r="P180" s="6">
        <f t="shared" si="35"/>
        <v>13.749625</v>
      </c>
      <c r="Q180" s="6">
        <f t="shared" si="36"/>
        <v>-10.978785999999999</v>
      </c>
      <c r="R180" s="44">
        <f t="shared" si="37"/>
        <v>-10.557021000000001</v>
      </c>
      <c r="S180" s="44">
        <f t="shared" si="38"/>
        <v>-10.544771000000001</v>
      </c>
      <c r="T180" s="44">
        <f t="shared" si="39"/>
        <v>-10.947041</v>
      </c>
      <c r="U180" s="44">
        <f t="shared" si="40"/>
        <v>-11.890408000000001</v>
      </c>
      <c r="V180" s="44">
        <f t="shared" si="41"/>
        <v>0</v>
      </c>
    </row>
    <row r="181" spans="2:22" x14ac:dyDescent="0.25">
      <c r="B181">
        <v>13599820000</v>
      </c>
      <c r="C181">
        <v>-10.017056999999999</v>
      </c>
      <c r="E181" s="6">
        <f t="shared" si="28"/>
        <v>13.79956</v>
      </c>
      <c r="F181" s="6">
        <f t="shared" si="29"/>
        <v>-10.326669000000001</v>
      </c>
      <c r="G181" s="44">
        <f t="shared" si="30"/>
        <v>-9.5031499999999998</v>
      </c>
      <c r="H181" s="44">
        <f t="shared" si="31"/>
        <v>-9.1997318000000003</v>
      </c>
      <c r="I181" s="44">
        <f t="shared" si="32"/>
        <v>-9.2907189999999993</v>
      </c>
      <c r="J181" s="44">
        <f t="shared" si="33"/>
        <v>-9.8053492999999996</v>
      </c>
      <c r="K181" s="44">
        <f t="shared" si="34"/>
        <v>0</v>
      </c>
      <c r="M181">
        <v>13599820000</v>
      </c>
      <c r="N181">
        <v>-10.875330999999999</v>
      </c>
      <c r="P181" s="6">
        <f t="shared" si="35"/>
        <v>13.79956</v>
      </c>
      <c r="Q181" s="6">
        <f t="shared" si="36"/>
        <v>-11.013223</v>
      </c>
      <c r="R181" s="44">
        <f t="shared" si="37"/>
        <v>-10.582262999999999</v>
      </c>
      <c r="S181" s="44">
        <f t="shared" si="38"/>
        <v>-10.562745</v>
      </c>
      <c r="T181" s="44">
        <f t="shared" si="39"/>
        <v>-10.960181</v>
      </c>
      <c r="U181" s="44">
        <f t="shared" si="40"/>
        <v>-11.892018</v>
      </c>
      <c r="V181" s="44">
        <f t="shared" si="41"/>
        <v>0</v>
      </c>
    </row>
    <row r="182" spans="2:22" x14ac:dyDescent="0.25">
      <c r="B182">
        <v>13649755000</v>
      </c>
      <c r="C182">
        <v>-10.078991</v>
      </c>
      <c r="E182" s="6">
        <f t="shared" si="28"/>
        <v>13.849494999999999</v>
      </c>
      <c r="F182" s="6">
        <f t="shared" si="29"/>
        <v>-10.398718000000001</v>
      </c>
      <c r="G182" s="44">
        <f t="shared" si="30"/>
        <v>-9.5647526000000003</v>
      </c>
      <c r="H182" s="44">
        <f t="shared" si="31"/>
        <v>-9.2450848000000008</v>
      </c>
      <c r="I182" s="44">
        <f t="shared" si="32"/>
        <v>-9.3289852</v>
      </c>
      <c r="J182" s="44">
        <f t="shared" si="33"/>
        <v>-9.8364553000000008</v>
      </c>
      <c r="K182" s="44">
        <f t="shared" si="34"/>
        <v>0</v>
      </c>
      <c r="M182">
        <v>13649755000</v>
      </c>
      <c r="N182">
        <v>-10.900043999999999</v>
      </c>
      <c r="P182" s="6">
        <f t="shared" si="35"/>
        <v>13.849494999999999</v>
      </c>
      <c r="Q182" s="6">
        <f t="shared" si="36"/>
        <v>-11.037976</v>
      </c>
      <c r="R182" s="44">
        <f t="shared" si="37"/>
        <v>-10.607704999999999</v>
      </c>
      <c r="S182" s="44">
        <f t="shared" si="38"/>
        <v>-10.590529999999999</v>
      </c>
      <c r="T182" s="44">
        <f t="shared" si="39"/>
        <v>-10.996710999999999</v>
      </c>
      <c r="U182" s="44">
        <f t="shared" si="40"/>
        <v>-11.939316</v>
      </c>
      <c r="V182" s="44">
        <f t="shared" si="41"/>
        <v>0</v>
      </c>
    </row>
    <row r="183" spans="2:22" x14ac:dyDescent="0.25">
      <c r="B183">
        <v>13699690000</v>
      </c>
      <c r="C183">
        <v>-10.152528</v>
      </c>
      <c r="E183" s="6">
        <f t="shared" si="28"/>
        <v>13.899430000000001</v>
      </c>
      <c r="F183" s="6">
        <f t="shared" si="29"/>
        <v>-10.454807000000001</v>
      </c>
      <c r="G183" s="44">
        <f t="shared" si="30"/>
        <v>-9.6263094000000002</v>
      </c>
      <c r="H183" s="44">
        <f t="shared" si="31"/>
        <v>-9.2982634999999991</v>
      </c>
      <c r="I183" s="44">
        <f t="shared" si="32"/>
        <v>-9.3799744</v>
      </c>
      <c r="J183" s="44">
        <f t="shared" si="33"/>
        <v>-9.8866376999999996</v>
      </c>
      <c r="K183" s="44">
        <f t="shared" si="34"/>
        <v>0</v>
      </c>
      <c r="M183">
        <v>13699690000</v>
      </c>
      <c r="N183">
        <v>-10.936147999999999</v>
      </c>
      <c r="P183" s="6">
        <f t="shared" si="35"/>
        <v>13.899430000000001</v>
      </c>
      <c r="Q183" s="6">
        <f t="shared" si="36"/>
        <v>-11.053194</v>
      </c>
      <c r="R183" s="44">
        <f t="shared" si="37"/>
        <v>-10.626479</v>
      </c>
      <c r="S183" s="44">
        <f t="shared" si="38"/>
        <v>-10.617157000000001</v>
      </c>
      <c r="T183" s="44">
        <f t="shared" si="39"/>
        <v>-11.040552</v>
      </c>
      <c r="U183" s="44">
        <f t="shared" si="40"/>
        <v>-12.009033000000001</v>
      </c>
      <c r="V183" s="44">
        <f t="shared" si="41"/>
        <v>0</v>
      </c>
    </row>
    <row r="184" spans="2:22" x14ac:dyDescent="0.25">
      <c r="B184">
        <v>13749625000</v>
      </c>
      <c r="C184">
        <v>-10.243447</v>
      </c>
      <c r="E184" s="6">
        <f t="shared" si="28"/>
        <v>13.949365</v>
      </c>
      <c r="F184" s="6">
        <f t="shared" si="29"/>
        <v>-10.515342</v>
      </c>
      <c r="G184" s="44">
        <f t="shared" si="30"/>
        <v>-9.6865071999999994</v>
      </c>
      <c r="H184" s="44">
        <f t="shared" si="31"/>
        <v>-9.3443918000000004</v>
      </c>
      <c r="I184" s="44">
        <f t="shared" si="32"/>
        <v>-9.4213085000000003</v>
      </c>
      <c r="J184" s="44">
        <f t="shared" si="33"/>
        <v>-9.9301356999999992</v>
      </c>
      <c r="K184" s="44">
        <f t="shared" si="34"/>
        <v>0</v>
      </c>
      <c r="M184">
        <v>13749625000</v>
      </c>
      <c r="N184">
        <v>-10.978785999999999</v>
      </c>
      <c r="P184" s="6">
        <f t="shared" si="35"/>
        <v>13.949365</v>
      </c>
      <c r="Q184" s="6">
        <f t="shared" si="36"/>
        <v>-11.081885</v>
      </c>
      <c r="R184" s="44">
        <f t="shared" si="37"/>
        <v>-10.649361000000001</v>
      </c>
      <c r="S184" s="44">
        <f t="shared" si="38"/>
        <v>-10.638379</v>
      </c>
      <c r="T184" s="44">
        <f t="shared" si="39"/>
        <v>-11.069680999999999</v>
      </c>
      <c r="U184" s="44">
        <f t="shared" si="40"/>
        <v>-12.053742</v>
      </c>
      <c r="V184" s="44">
        <f t="shared" si="41"/>
        <v>0</v>
      </c>
    </row>
    <row r="185" spans="2:22" x14ac:dyDescent="0.25">
      <c r="B185">
        <v>13799560000</v>
      </c>
      <c r="C185">
        <v>-10.326669000000001</v>
      </c>
      <c r="E185" s="6">
        <f t="shared" si="28"/>
        <v>13.9993</v>
      </c>
      <c r="F185" s="6">
        <f t="shared" si="29"/>
        <v>-10.585553000000001</v>
      </c>
      <c r="G185" s="44">
        <f t="shared" si="30"/>
        <v>-9.7672501</v>
      </c>
      <c r="H185" s="44">
        <f t="shared" si="31"/>
        <v>-9.4072723000000007</v>
      </c>
      <c r="I185" s="44">
        <f t="shared" si="32"/>
        <v>-9.4747018999999995</v>
      </c>
      <c r="J185" s="44">
        <f t="shared" si="33"/>
        <v>-9.9772835000000004</v>
      </c>
      <c r="K185" s="44">
        <f t="shared" si="34"/>
        <v>0</v>
      </c>
      <c r="M185">
        <v>13799560000</v>
      </c>
      <c r="N185">
        <v>-11.013223</v>
      </c>
      <c r="P185" s="6">
        <f t="shared" si="35"/>
        <v>13.9993</v>
      </c>
      <c r="Q185" s="6">
        <f t="shared" si="36"/>
        <v>-11.139972999999999</v>
      </c>
      <c r="R185" s="44">
        <f t="shared" si="37"/>
        <v>-10.690115</v>
      </c>
      <c r="S185" s="44">
        <f t="shared" si="38"/>
        <v>-10.664736</v>
      </c>
      <c r="T185" s="44">
        <f t="shared" si="39"/>
        <v>-11.090185</v>
      </c>
      <c r="U185" s="44">
        <f t="shared" si="40"/>
        <v>-12.069036000000001</v>
      </c>
      <c r="V185" s="44">
        <f t="shared" si="41"/>
        <v>0</v>
      </c>
    </row>
    <row r="186" spans="2:22" x14ac:dyDescent="0.25">
      <c r="B186">
        <v>13849495000</v>
      </c>
      <c r="C186">
        <v>-10.398718000000001</v>
      </c>
      <c r="E186" s="6">
        <f t="shared" si="28"/>
        <v>14.049234999999999</v>
      </c>
      <c r="F186" s="6">
        <f t="shared" si="29"/>
        <v>-10.655046</v>
      </c>
      <c r="G186" s="44">
        <f t="shared" si="30"/>
        <v>-9.8455267000000006</v>
      </c>
      <c r="H186" s="44">
        <f t="shared" si="31"/>
        <v>-9.4650344999999998</v>
      </c>
      <c r="I186" s="44">
        <f t="shared" si="32"/>
        <v>-9.5167675000000003</v>
      </c>
      <c r="J186" s="44">
        <f t="shared" si="33"/>
        <v>-10.004041000000001</v>
      </c>
      <c r="K186" s="44">
        <f t="shared" si="34"/>
        <v>0</v>
      </c>
      <c r="M186">
        <v>13849495000</v>
      </c>
      <c r="N186">
        <v>-11.037976</v>
      </c>
      <c r="P186" s="6">
        <f t="shared" si="35"/>
        <v>14.049234999999999</v>
      </c>
      <c r="Q186" s="6">
        <f t="shared" si="36"/>
        <v>-11.193255000000001</v>
      </c>
      <c r="R186" s="44">
        <f t="shared" si="37"/>
        <v>-10.726094</v>
      </c>
      <c r="S186" s="44">
        <f t="shared" si="38"/>
        <v>-10.684097</v>
      </c>
      <c r="T186" s="44">
        <f t="shared" si="39"/>
        <v>-11.096187</v>
      </c>
      <c r="U186" s="44">
        <f t="shared" si="40"/>
        <v>-12.0563</v>
      </c>
      <c r="V186" s="44">
        <f t="shared" si="41"/>
        <v>0</v>
      </c>
    </row>
    <row r="187" spans="2:22" x14ac:dyDescent="0.25">
      <c r="B187">
        <v>13899430000</v>
      </c>
      <c r="C187">
        <v>-10.454807000000001</v>
      </c>
      <c r="E187" s="6">
        <f t="shared" si="28"/>
        <v>14.099170000000001</v>
      </c>
      <c r="F187" s="6">
        <f t="shared" si="29"/>
        <v>-10.716502999999999</v>
      </c>
      <c r="G187" s="44">
        <f t="shared" si="30"/>
        <v>-9.9226427000000008</v>
      </c>
      <c r="H187" s="44">
        <f t="shared" si="31"/>
        <v>-9.5263785999999993</v>
      </c>
      <c r="I187" s="44">
        <f t="shared" si="32"/>
        <v>-9.5634479999999993</v>
      </c>
      <c r="J187" s="44">
        <f t="shared" si="33"/>
        <v>-10.032004000000001</v>
      </c>
      <c r="K187" s="44">
        <f t="shared" si="34"/>
        <v>0</v>
      </c>
      <c r="M187">
        <v>13899430000</v>
      </c>
      <c r="N187">
        <v>-11.053194</v>
      </c>
      <c r="P187" s="6">
        <f t="shared" si="35"/>
        <v>14.099170000000001</v>
      </c>
      <c r="Q187" s="6">
        <f t="shared" si="36"/>
        <v>-11.228114</v>
      </c>
      <c r="R187" s="44">
        <f t="shared" si="37"/>
        <v>-10.755811</v>
      </c>
      <c r="S187" s="44">
        <f t="shared" si="38"/>
        <v>-10.709349</v>
      </c>
      <c r="T187" s="44">
        <f t="shared" si="39"/>
        <v>-11.121983999999999</v>
      </c>
      <c r="U187" s="44">
        <f t="shared" si="40"/>
        <v>-12.080733</v>
      </c>
      <c r="V187" s="44">
        <f t="shared" si="41"/>
        <v>0</v>
      </c>
    </row>
    <row r="188" spans="2:22" x14ac:dyDescent="0.25">
      <c r="B188">
        <v>13949365000</v>
      </c>
      <c r="C188">
        <v>-10.515342</v>
      </c>
      <c r="E188" s="6">
        <f t="shared" si="28"/>
        <v>14.149105</v>
      </c>
      <c r="F188" s="6">
        <f t="shared" si="29"/>
        <v>-10.751699</v>
      </c>
      <c r="G188" s="44">
        <f t="shared" si="30"/>
        <v>-9.9777421999999998</v>
      </c>
      <c r="H188" s="44">
        <f t="shared" si="31"/>
        <v>-9.5785494</v>
      </c>
      <c r="I188" s="44">
        <f t="shared" si="32"/>
        <v>-9.6096287</v>
      </c>
      <c r="J188" s="44">
        <f t="shared" si="33"/>
        <v>-10.068231000000001</v>
      </c>
      <c r="K188" s="44">
        <f t="shared" si="34"/>
        <v>0</v>
      </c>
      <c r="M188">
        <v>13949365000</v>
      </c>
      <c r="N188">
        <v>-11.081885</v>
      </c>
      <c r="P188" s="6">
        <f t="shared" si="35"/>
        <v>14.149105</v>
      </c>
      <c r="Q188" s="6">
        <f t="shared" si="36"/>
        <v>-11.239553000000001</v>
      </c>
      <c r="R188" s="44">
        <f t="shared" si="37"/>
        <v>-10.776762</v>
      </c>
      <c r="S188" s="44">
        <f t="shared" si="38"/>
        <v>-10.745957000000001</v>
      </c>
      <c r="T188" s="44">
        <f t="shared" si="39"/>
        <v>-11.183285</v>
      </c>
      <c r="U188" s="44">
        <f t="shared" si="40"/>
        <v>-12.181649999999999</v>
      </c>
      <c r="V188" s="44">
        <f t="shared" si="41"/>
        <v>0</v>
      </c>
    </row>
    <row r="189" spans="2:22" x14ac:dyDescent="0.25">
      <c r="B189">
        <v>13999300000</v>
      </c>
      <c r="C189">
        <v>-10.585553000000001</v>
      </c>
      <c r="E189" s="6">
        <f t="shared" si="28"/>
        <v>14.19904</v>
      </c>
      <c r="F189" s="6">
        <f t="shared" si="29"/>
        <v>-10.761507</v>
      </c>
      <c r="G189" s="44">
        <f t="shared" si="30"/>
        <v>-10.026963</v>
      </c>
      <c r="H189" s="44">
        <f t="shared" si="31"/>
        <v>-9.6412820999999997</v>
      </c>
      <c r="I189" s="44">
        <f t="shared" si="32"/>
        <v>-9.6784973000000001</v>
      </c>
      <c r="J189" s="44">
        <f t="shared" si="33"/>
        <v>-10.143295999999999</v>
      </c>
      <c r="K189" s="44">
        <f t="shared" si="34"/>
        <v>0</v>
      </c>
      <c r="M189">
        <v>13999300000</v>
      </c>
      <c r="N189">
        <v>-11.139972999999999</v>
      </c>
      <c r="P189" s="6">
        <f t="shared" si="35"/>
        <v>14.19904</v>
      </c>
      <c r="Q189" s="6">
        <f t="shared" si="36"/>
        <v>-11.231809999999999</v>
      </c>
      <c r="R189" s="44">
        <f t="shared" si="37"/>
        <v>-10.796003000000001</v>
      </c>
      <c r="S189" s="44">
        <f t="shared" si="38"/>
        <v>-10.803691000000001</v>
      </c>
      <c r="T189" s="44">
        <f t="shared" si="39"/>
        <v>-11.29673</v>
      </c>
      <c r="U189" s="44">
        <f t="shared" si="40"/>
        <v>-12.381710999999999</v>
      </c>
      <c r="V189" s="44">
        <f t="shared" si="41"/>
        <v>0</v>
      </c>
    </row>
    <row r="190" spans="2:22" x14ac:dyDescent="0.25">
      <c r="B190">
        <v>14049235000</v>
      </c>
      <c r="C190">
        <v>-10.655046</v>
      </c>
      <c r="E190" s="6">
        <f t="shared" si="28"/>
        <v>14.248975</v>
      </c>
      <c r="F190" s="6">
        <f t="shared" si="29"/>
        <v>-10.750049000000001</v>
      </c>
      <c r="G190" s="44">
        <f t="shared" si="30"/>
        <v>-10.05354</v>
      </c>
      <c r="H190" s="44">
        <f t="shared" si="31"/>
        <v>-9.6901855000000001</v>
      </c>
      <c r="I190" s="44">
        <f t="shared" si="32"/>
        <v>-9.7432289000000001</v>
      </c>
      <c r="J190" s="44">
        <f t="shared" si="33"/>
        <v>-10.23218</v>
      </c>
      <c r="K190" s="44">
        <f t="shared" si="34"/>
        <v>0</v>
      </c>
      <c r="M190">
        <v>14049235000</v>
      </c>
      <c r="N190">
        <v>-11.193255000000001</v>
      </c>
      <c r="P190" s="6">
        <f t="shared" si="35"/>
        <v>14.248975</v>
      </c>
      <c r="Q190" s="6">
        <f t="shared" si="36"/>
        <v>-11.20881</v>
      </c>
      <c r="R190" s="44">
        <f t="shared" si="37"/>
        <v>-10.801819</v>
      </c>
      <c r="S190" s="44">
        <f t="shared" si="38"/>
        <v>-10.853814</v>
      </c>
      <c r="T190" s="44">
        <f t="shared" si="39"/>
        <v>-11.412089999999999</v>
      </c>
      <c r="U190" s="44">
        <f t="shared" si="40"/>
        <v>-12.599677</v>
      </c>
      <c r="V190" s="44">
        <f t="shared" si="41"/>
        <v>0</v>
      </c>
    </row>
    <row r="191" spans="2:22" x14ac:dyDescent="0.25">
      <c r="B191">
        <v>14099170000</v>
      </c>
      <c r="C191">
        <v>-10.716502999999999</v>
      </c>
      <c r="E191" s="6">
        <f t="shared" si="28"/>
        <v>14.298909999999999</v>
      </c>
      <c r="F191" s="6">
        <f t="shared" si="29"/>
        <v>-10.763662999999999</v>
      </c>
      <c r="G191" s="44">
        <f t="shared" si="30"/>
        <v>-10.097704999999999</v>
      </c>
      <c r="H191" s="44">
        <f t="shared" si="31"/>
        <v>-9.7467833000000006</v>
      </c>
      <c r="I191" s="44">
        <f t="shared" si="32"/>
        <v>-9.8121823999999993</v>
      </c>
      <c r="J191" s="44">
        <f t="shared" si="33"/>
        <v>-10.325811</v>
      </c>
      <c r="K191" s="44">
        <f t="shared" si="34"/>
        <v>0</v>
      </c>
      <c r="M191">
        <v>14099170000</v>
      </c>
      <c r="N191">
        <v>-11.228114</v>
      </c>
      <c r="P191" s="6">
        <f t="shared" si="35"/>
        <v>14.298909999999999</v>
      </c>
      <c r="Q191" s="6">
        <f t="shared" si="36"/>
        <v>-11.226132</v>
      </c>
      <c r="R191" s="44">
        <f t="shared" si="37"/>
        <v>-10.822573</v>
      </c>
      <c r="S191" s="44">
        <f t="shared" si="38"/>
        <v>-10.894716000000001</v>
      </c>
      <c r="T191" s="44">
        <f t="shared" si="39"/>
        <v>-11.498201</v>
      </c>
      <c r="U191" s="44">
        <f t="shared" si="40"/>
        <v>-12.764937</v>
      </c>
      <c r="V191" s="44">
        <f t="shared" si="41"/>
        <v>0</v>
      </c>
    </row>
    <row r="192" spans="2:22" x14ac:dyDescent="0.25">
      <c r="B192">
        <v>14149105000</v>
      </c>
      <c r="C192">
        <v>-10.751699</v>
      </c>
      <c r="E192" s="6">
        <f t="shared" si="28"/>
        <v>14.348845000000001</v>
      </c>
      <c r="F192" s="6">
        <f t="shared" si="29"/>
        <v>-10.783167000000001</v>
      </c>
      <c r="G192" s="44">
        <f t="shared" si="30"/>
        <v>-10.153727999999999</v>
      </c>
      <c r="H192" s="44">
        <f t="shared" si="31"/>
        <v>-9.8056125999999999</v>
      </c>
      <c r="I192" s="44">
        <f t="shared" si="32"/>
        <v>-9.8735637999999994</v>
      </c>
      <c r="J192" s="44">
        <f t="shared" si="33"/>
        <v>-10.401427999999999</v>
      </c>
      <c r="K192" s="44">
        <f t="shared" si="34"/>
        <v>0</v>
      </c>
      <c r="M192">
        <v>14149105000</v>
      </c>
      <c r="N192">
        <v>-11.239553000000001</v>
      </c>
      <c r="P192" s="6">
        <f t="shared" si="35"/>
        <v>14.348845000000001</v>
      </c>
      <c r="Q192" s="6">
        <f t="shared" si="36"/>
        <v>-11.272410000000001</v>
      </c>
      <c r="R192" s="44">
        <f t="shared" si="37"/>
        <v>-10.853709</v>
      </c>
      <c r="S192" s="44">
        <f t="shared" si="38"/>
        <v>-10.924493</v>
      </c>
      <c r="T192" s="44">
        <f t="shared" si="39"/>
        <v>-11.546055000000001</v>
      </c>
      <c r="U192" s="44">
        <f t="shared" si="40"/>
        <v>-12.850039000000001</v>
      </c>
      <c r="V192" s="44">
        <f t="shared" si="41"/>
        <v>0</v>
      </c>
    </row>
    <row r="193" spans="2:22" x14ac:dyDescent="0.25">
      <c r="B193">
        <v>14199040000</v>
      </c>
      <c r="C193">
        <v>-10.761507</v>
      </c>
      <c r="E193" s="6">
        <f t="shared" si="28"/>
        <v>14.39878</v>
      </c>
      <c r="F193" s="6">
        <f t="shared" si="29"/>
        <v>-10.811692000000001</v>
      </c>
      <c r="G193" s="44">
        <f t="shared" si="30"/>
        <v>-10.218033999999999</v>
      </c>
      <c r="H193" s="44">
        <f t="shared" si="31"/>
        <v>-9.8635091999999993</v>
      </c>
      <c r="I193" s="44">
        <f t="shared" si="32"/>
        <v>-9.9249649000000009</v>
      </c>
      <c r="J193" s="44">
        <f t="shared" si="33"/>
        <v>-10.455323</v>
      </c>
      <c r="K193" s="44">
        <f t="shared" si="34"/>
        <v>0</v>
      </c>
      <c r="M193">
        <v>14199040000</v>
      </c>
      <c r="N193">
        <v>-11.231809999999999</v>
      </c>
      <c r="P193" s="6">
        <f t="shared" si="35"/>
        <v>14.39878</v>
      </c>
      <c r="Q193" s="6">
        <f t="shared" si="36"/>
        <v>-11.335735</v>
      </c>
      <c r="R193" s="44">
        <f t="shared" si="37"/>
        <v>-10.889835</v>
      </c>
      <c r="S193" s="44">
        <f t="shared" si="38"/>
        <v>-10.943217000000001</v>
      </c>
      <c r="T193" s="44">
        <f t="shared" si="39"/>
        <v>-11.561522</v>
      </c>
      <c r="U193" s="44">
        <f t="shared" si="40"/>
        <v>-12.867506000000001</v>
      </c>
      <c r="V193" s="44">
        <f t="shared" si="41"/>
        <v>0</v>
      </c>
    </row>
    <row r="194" spans="2:22" x14ac:dyDescent="0.25">
      <c r="B194">
        <v>14248975000</v>
      </c>
      <c r="C194">
        <v>-10.750049000000001</v>
      </c>
      <c r="E194" s="6">
        <f t="shared" si="28"/>
        <v>14.448715</v>
      </c>
      <c r="F194" s="6">
        <f t="shared" si="29"/>
        <v>-10.838958</v>
      </c>
      <c r="G194" s="44">
        <f t="shared" si="30"/>
        <v>-10.284713999999999</v>
      </c>
      <c r="H194" s="44">
        <f t="shared" si="31"/>
        <v>-9.9239806999999995</v>
      </c>
      <c r="I194" s="44">
        <f t="shared" si="32"/>
        <v>-9.9740582</v>
      </c>
      <c r="J194" s="44">
        <f t="shared" si="33"/>
        <v>-10.49539</v>
      </c>
      <c r="K194" s="44">
        <f t="shared" si="34"/>
        <v>0</v>
      </c>
      <c r="M194">
        <v>14248975000</v>
      </c>
      <c r="N194">
        <v>-11.20881</v>
      </c>
      <c r="P194" s="6">
        <f t="shared" si="35"/>
        <v>14.448715</v>
      </c>
      <c r="Q194" s="6">
        <f t="shared" si="36"/>
        <v>-11.405792</v>
      </c>
      <c r="R194" s="44">
        <f t="shared" si="37"/>
        <v>-10.927944999999999</v>
      </c>
      <c r="S194" s="44">
        <f t="shared" si="38"/>
        <v>-10.954649</v>
      </c>
      <c r="T194" s="44">
        <f t="shared" si="39"/>
        <v>-11.555994999999999</v>
      </c>
      <c r="U194" s="44">
        <f t="shared" si="40"/>
        <v>-12.841699999999999</v>
      </c>
      <c r="V194" s="44">
        <f t="shared" si="41"/>
        <v>0</v>
      </c>
    </row>
    <row r="195" spans="2:22" x14ac:dyDescent="0.25">
      <c r="B195">
        <v>14298910000</v>
      </c>
      <c r="C195">
        <v>-10.763662999999999</v>
      </c>
      <c r="E195" s="6">
        <f t="shared" si="28"/>
        <v>14.49865</v>
      </c>
      <c r="F195" s="6">
        <f t="shared" si="29"/>
        <v>-10.880717000000001</v>
      </c>
      <c r="G195" s="44">
        <f t="shared" si="30"/>
        <v>-10.365221999999999</v>
      </c>
      <c r="H195" s="44">
        <f t="shared" si="31"/>
        <v>-9.9874735000000001</v>
      </c>
      <c r="I195" s="44">
        <f t="shared" si="32"/>
        <v>-10.015537</v>
      </c>
      <c r="J195" s="44">
        <f t="shared" si="33"/>
        <v>-10.516086</v>
      </c>
      <c r="K195" s="44">
        <f t="shared" si="34"/>
        <v>0</v>
      </c>
      <c r="M195">
        <v>14298910000</v>
      </c>
      <c r="N195">
        <v>-11.226132</v>
      </c>
      <c r="P195" s="6">
        <f t="shared" si="35"/>
        <v>14.49865</v>
      </c>
      <c r="Q195" s="6">
        <f t="shared" si="36"/>
        <v>-11.491723</v>
      </c>
      <c r="R195" s="44">
        <f t="shared" si="37"/>
        <v>-10.972216</v>
      </c>
      <c r="S195" s="44">
        <f t="shared" si="38"/>
        <v>-10.963905</v>
      </c>
      <c r="T195" s="44">
        <f t="shared" si="39"/>
        <v>-11.539819</v>
      </c>
      <c r="U195" s="44">
        <f t="shared" si="40"/>
        <v>-12.793752</v>
      </c>
      <c r="V195" s="44">
        <f t="shared" si="41"/>
        <v>0</v>
      </c>
    </row>
    <row r="196" spans="2:22" x14ac:dyDescent="0.25">
      <c r="B196">
        <v>14348845000</v>
      </c>
      <c r="C196">
        <v>-10.783167000000001</v>
      </c>
      <c r="E196" s="6">
        <f t="shared" si="28"/>
        <v>14.548584999999999</v>
      </c>
      <c r="F196" s="6">
        <f t="shared" si="29"/>
        <v>-10.888109</v>
      </c>
      <c r="G196" s="44">
        <f t="shared" si="30"/>
        <v>-10.434824000000001</v>
      </c>
      <c r="H196" s="44">
        <f t="shared" si="31"/>
        <v>-10.052178</v>
      </c>
      <c r="I196" s="44">
        <f t="shared" si="32"/>
        <v>-10.059286999999999</v>
      </c>
      <c r="J196" s="44">
        <f t="shared" si="33"/>
        <v>-10.533215</v>
      </c>
      <c r="K196" s="44">
        <f t="shared" si="34"/>
        <v>0</v>
      </c>
      <c r="M196">
        <v>14348845000</v>
      </c>
      <c r="N196">
        <v>-11.272410000000001</v>
      </c>
      <c r="P196" s="6">
        <f t="shared" si="35"/>
        <v>14.548584999999999</v>
      </c>
      <c r="Q196" s="6">
        <f t="shared" si="36"/>
        <v>-11.584763000000001</v>
      </c>
      <c r="R196" s="44">
        <f t="shared" si="37"/>
        <v>-11.025638000000001</v>
      </c>
      <c r="S196" s="44">
        <f t="shared" si="38"/>
        <v>-10.978609000000001</v>
      </c>
      <c r="T196" s="44">
        <f t="shared" si="39"/>
        <v>-11.522746</v>
      </c>
      <c r="U196" s="44">
        <f t="shared" si="40"/>
        <v>-12.734939000000001</v>
      </c>
      <c r="V196" s="44">
        <f t="shared" si="41"/>
        <v>0</v>
      </c>
    </row>
    <row r="197" spans="2:22" x14ac:dyDescent="0.25">
      <c r="B197">
        <v>14398780000</v>
      </c>
      <c r="C197">
        <v>-10.811692000000001</v>
      </c>
      <c r="E197" s="6">
        <f t="shared" ref="E197:E205" si="42">B201/1000000000</f>
        <v>14.598520000000001</v>
      </c>
      <c r="F197" s="6">
        <f t="shared" ref="F197:F205" si="43">C201</f>
        <v>-10.885899999999999</v>
      </c>
      <c r="G197" s="44">
        <f t="shared" ref="G197:G205" si="44">C407</f>
        <v>-10.494410999999999</v>
      </c>
      <c r="H197" s="44">
        <f t="shared" ref="H197:H205" si="45">C613</f>
        <v>-10.112280999999999</v>
      </c>
      <c r="I197" s="44">
        <f t="shared" ref="I197:I205" si="46">C819</f>
        <v>-10.097495</v>
      </c>
      <c r="J197" s="44">
        <f t="shared" ref="J197:J205" si="47">C1025</f>
        <v>-10.540137</v>
      </c>
      <c r="K197" s="44">
        <f t="shared" ref="K197:K205" si="48">C1231</f>
        <v>0</v>
      </c>
      <c r="M197">
        <v>14398780000</v>
      </c>
      <c r="N197">
        <v>-11.335735</v>
      </c>
      <c r="P197" s="6">
        <f t="shared" si="35"/>
        <v>14.598520000000001</v>
      </c>
      <c r="Q197" s="6">
        <f t="shared" si="36"/>
        <v>-11.672307999999999</v>
      </c>
      <c r="R197" s="44">
        <f t="shared" si="37"/>
        <v>-11.079402999999999</v>
      </c>
      <c r="S197" s="44">
        <f t="shared" si="38"/>
        <v>-10.996131</v>
      </c>
      <c r="T197" s="44">
        <f t="shared" si="39"/>
        <v>-11.506197999999999</v>
      </c>
      <c r="U197" s="44">
        <f t="shared" si="40"/>
        <v>-12.67352</v>
      </c>
      <c r="V197" s="44">
        <f t="shared" si="41"/>
        <v>0</v>
      </c>
    </row>
    <row r="198" spans="2:22" x14ac:dyDescent="0.25">
      <c r="B198">
        <v>14448715000</v>
      </c>
      <c r="C198">
        <v>-10.838958</v>
      </c>
      <c r="E198" s="6">
        <f t="shared" si="42"/>
        <v>14.648455</v>
      </c>
      <c r="F198" s="6">
        <f t="shared" si="43"/>
        <v>-10.888847</v>
      </c>
      <c r="G198" s="44">
        <f t="shared" si="44"/>
        <v>-10.553050000000001</v>
      </c>
      <c r="H198" s="44">
        <f t="shared" si="45"/>
        <v>-10.173226</v>
      </c>
      <c r="I198" s="44">
        <f t="shared" si="46"/>
        <v>-10.137055</v>
      </c>
      <c r="J198" s="44">
        <f t="shared" si="47"/>
        <v>-10.545821</v>
      </c>
      <c r="K198" s="44">
        <f t="shared" si="48"/>
        <v>0</v>
      </c>
      <c r="M198">
        <v>14448715000</v>
      </c>
      <c r="N198">
        <v>-11.405792</v>
      </c>
      <c r="P198" s="6">
        <f t="shared" ref="P198:P205" si="49">M202/1000000000</f>
        <v>14.648455</v>
      </c>
      <c r="Q198" s="6">
        <f t="shared" ref="Q198:Q205" si="50">N202</f>
        <v>-11.743028000000001</v>
      </c>
      <c r="R198" s="44">
        <f t="shared" ref="R198:R205" si="51">N408</f>
        <v>-11.125042000000001</v>
      </c>
      <c r="S198" s="44">
        <f t="shared" ref="S198:S205" si="52">N614</f>
        <v>-11.015930000000001</v>
      </c>
      <c r="T198" s="44">
        <f t="shared" ref="T198:T205" si="53">N820</f>
        <v>-11.503143</v>
      </c>
      <c r="U198" s="44">
        <f t="shared" ref="U198:U205" si="54">N1026</f>
        <v>-12.636227</v>
      </c>
      <c r="V198" s="44">
        <f t="shared" ref="V198:V205" si="55">N1232</f>
        <v>0</v>
      </c>
    </row>
    <row r="199" spans="2:22" x14ac:dyDescent="0.25">
      <c r="B199">
        <v>14498650000</v>
      </c>
      <c r="C199">
        <v>-10.880717000000001</v>
      </c>
      <c r="E199" s="6">
        <f t="shared" si="42"/>
        <v>14.69839</v>
      </c>
      <c r="F199" s="6">
        <f t="shared" si="43"/>
        <v>-10.889074000000001</v>
      </c>
      <c r="G199" s="44">
        <f t="shared" si="44"/>
        <v>-10.593268</v>
      </c>
      <c r="H199" s="44">
        <f t="shared" si="45"/>
        <v>-10.22189</v>
      </c>
      <c r="I199" s="44">
        <f t="shared" si="46"/>
        <v>-10.175704</v>
      </c>
      <c r="J199" s="44">
        <f t="shared" si="47"/>
        <v>-10.563425000000001</v>
      </c>
      <c r="K199" s="44">
        <f t="shared" si="48"/>
        <v>0</v>
      </c>
      <c r="M199">
        <v>14498650000</v>
      </c>
      <c r="N199">
        <v>-11.491723</v>
      </c>
      <c r="P199" s="6">
        <f t="shared" si="49"/>
        <v>14.69839</v>
      </c>
      <c r="Q199" s="6">
        <f t="shared" si="50"/>
        <v>-11.775179</v>
      </c>
      <c r="R199" s="44">
        <f t="shared" si="51"/>
        <v>-11.153959</v>
      </c>
      <c r="S199" s="44">
        <f t="shared" si="52"/>
        <v>-11.050798</v>
      </c>
      <c r="T199" s="44">
        <f t="shared" si="53"/>
        <v>-11.548256</v>
      </c>
      <c r="U199" s="44">
        <f t="shared" si="54"/>
        <v>-12.696239</v>
      </c>
      <c r="V199" s="44">
        <f t="shared" si="55"/>
        <v>0</v>
      </c>
    </row>
    <row r="200" spans="2:22" x14ac:dyDescent="0.25">
      <c r="B200">
        <v>14548585000</v>
      </c>
      <c r="C200">
        <v>-10.888109</v>
      </c>
      <c r="E200" s="6">
        <f t="shared" si="42"/>
        <v>14.748324999999999</v>
      </c>
      <c r="F200" s="6">
        <f t="shared" si="43"/>
        <v>-10.868285999999999</v>
      </c>
      <c r="G200" s="44">
        <f t="shared" si="44"/>
        <v>-10.611642</v>
      </c>
      <c r="H200" s="44">
        <f t="shared" si="45"/>
        <v>-10.268834999999999</v>
      </c>
      <c r="I200" s="44">
        <f t="shared" si="46"/>
        <v>-10.232715000000001</v>
      </c>
      <c r="J200" s="44">
        <f t="shared" si="47"/>
        <v>-10.623016</v>
      </c>
      <c r="K200" s="44">
        <f t="shared" si="48"/>
        <v>0</v>
      </c>
      <c r="M200">
        <v>14548585000</v>
      </c>
      <c r="N200">
        <v>-11.584763000000001</v>
      </c>
      <c r="P200" s="6">
        <f t="shared" si="49"/>
        <v>14.748324999999999</v>
      </c>
      <c r="Q200" s="6">
        <f t="shared" si="50"/>
        <v>-11.757716</v>
      </c>
      <c r="R200" s="44">
        <f t="shared" si="51"/>
        <v>-11.17122</v>
      </c>
      <c r="S200" s="44">
        <f t="shared" si="52"/>
        <v>-11.119419000000001</v>
      </c>
      <c r="T200" s="44">
        <f t="shared" si="53"/>
        <v>-11.67826</v>
      </c>
      <c r="U200" s="44">
        <f t="shared" si="54"/>
        <v>-12.921395</v>
      </c>
      <c r="V200" s="44">
        <f t="shared" si="55"/>
        <v>0</v>
      </c>
    </row>
    <row r="201" spans="2:22" x14ac:dyDescent="0.25">
      <c r="B201">
        <v>14598520000</v>
      </c>
      <c r="C201">
        <v>-10.885899999999999</v>
      </c>
      <c r="E201" s="6">
        <f t="shared" si="42"/>
        <v>14.798260000000001</v>
      </c>
      <c r="F201" s="6">
        <f t="shared" si="43"/>
        <v>-10.854817000000001</v>
      </c>
      <c r="G201" s="44">
        <f t="shared" si="44"/>
        <v>-10.611319999999999</v>
      </c>
      <c r="H201" s="44">
        <f t="shared" si="45"/>
        <v>-10.297696</v>
      </c>
      <c r="I201" s="44">
        <f t="shared" si="46"/>
        <v>-10.286033</v>
      </c>
      <c r="J201" s="44">
        <f t="shared" si="47"/>
        <v>-10.707134</v>
      </c>
      <c r="K201" s="44">
        <f t="shared" si="48"/>
        <v>0</v>
      </c>
      <c r="M201">
        <v>14598520000</v>
      </c>
      <c r="N201">
        <v>-11.672307999999999</v>
      </c>
      <c r="P201" s="6">
        <f t="shared" si="49"/>
        <v>14.798260000000001</v>
      </c>
      <c r="Q201" s="6">
        <f t="shared" si="50"/>
        <v>-11.698074</v>
      </c>
      <c r="R201" s="44">
        <f t="shared" si="51"/>
        <v>-11.166842000000001</v>
      </c>
      <c r="S201" s="44">
        <f t="shared" si="52"/>
        <v>-11.201419</v>
      </c>
      <c r="T201" s="44">
        <f t="shared" si="53"/>
        <v>-11.863401</v>
      </c>
      <c r="U201" s="44">
        <f t="shared" si="54"/>
        <v>-13.268884</v>
      </c>
      <c r="V201" s="44">
        <f t="shared" si="55"/>
        <v>0</v>
      </c>
    </row>
    <row r="202" spans="2:22" x14ac:dyDescent="0.25">
      <c r="B202">
        <v>14648455000</v>
      </c>
      <c r="C202">
        <v>-10.888847</v>
      </c>
      <c r="E202" s="6">
        <f t="shared" si="42"/>
        <v>14.848195</v>
      </c>
      <c r="F202" s="6">
        <f t="shared" si="43"/>
        <v>-10.847315999999999</v>
      </c>
      <c r="G202" s="44">
        <f t="shared" si="44"/>
        <v>-10.611833000000001</v>
      </c>
      <c r="H202" s="44">
        <f t="shared" si="45"/>
        <v>-10.325858</v>
      </c>
      <c r="I202" s="44">
        <f t="shared" si="46"/>
        <v>-10.344958</v>
      </c>
      <c r="J202" s="44">
        <f t="shared" si="47"/>
        <v>-10.813340999999999</v>
      </c>
      <c r="K202" s="44">
        <f t="shared" si="48"/>
        <v>0</v>
      </c>
      <c r="M202">
        <v>14648455000</v>
      </c>
      <c r="N202">
        <v>-11.743028000000001</v>
      </c>
      <c r="P202" s="6">
        <f t="shared" si="49"/>
        <v>14.848195</v>
      </c>
      <c r="Q202" s="6">
        <f t="shared" si="50"/>
        <v>-11.647175000000001</v>
      </c>
      <c r="R202" s="44">
        <f t="shared" si="51"/>
        <v>-11.160672999999999</v>
      </c>
      <c r="S202" s="44">
        <f t="shared" si="52"/>
        <v>-11.279536</v>
      </c>
      <c r="T202" s="44">
        <f t="shared" si="53"/>
        <v>-12.050865999999999</v>
      </c>
      <c r="U202" s="44">
        <f t="shared" si="54"/>
        <v>-13.631885</v>
      </c>
      <c r="V202" s="44">
        <f t="shared" si="55"/>
        <v>0</v>
      </c>
    </row>
    <row r="203" spans="2:22" x14ac:dyDescent="0.25">
      <c r="B203">
        <v>14698390000</v>
      </c>
      <c r="C203">
        <v>-10.889074000000001</v>
      </c>
      <c r="E203" s="6">
        <f t="shared" si="42"/>
        <v>14.89813</v>
      </c>
      <c r="F203" s="6">
        <f t="shared" si="43"/>
        <v>-10.829294000000001</v>
      </c>
      <c r="G203" s="44">
        <f t="shared" si="44"/>
        <v>-10.622612</v>
      </c>
      <c r="H203" s="44">
        <f t="shared" si="45"/>
        <v>-10.359598</v>
      </c>
      <c r="I203" s="44">
        <f t="shared" si="46"/>
        <v>-10.400035000000001</v>
      </c>
      <c r="J203" s="44">
        <f t="shared" si="47"/>
        <v>-10.90793</v>
      </c>
      <c r="K203" s="44">
        <f t="shared" si="48"/>
        <v>0</v>
      </c>
      <c r="M203">
        <v>14698390000</v>
      </c>
      <c r="N203">
        <v>-11.775179</v>
      </c>
      <c r="P203" s="6">
        <f t="shared" si="49"/>
        <v>14.89813</v>
      </c>
      <c r="Q203" s="6">
        <f t="shared" si="50"/>
        <v>-11.650926999999999</v>
      </c>
      <c r="R203" s="44">
        <f t="shared" si="51"/>
        <v>-11.181652</v>
      </c>
      <c r="S203" s="44">
        <f t="shared" si="52"/>
        <v>-11.351046</v>
      </c>
      <c r="T203" s="44">
        <f t="shared" si="53"/>
        <v>-12.197944</v>
      </c>
      <c r="U203" s="44">
        <f t="shared" si="54"/>
        <v>-13.903810999999999</v>
      </c>
      <c r="V203" s="44">
        <f t="shared" si="55"/>
        <v>0</v>
      </c>
    </row>
    <row r="204" spans="2:22" x14ac:dyDescent="0.25">
      <c r="B204">
        <v>14748325000</v>
      </c>
      <c r="C204">
        <v>-10.868285999999999</v>
      </c>
      <c r="E204" s="6">
        <f t="shared" si="42"/>
        <v>14.948065</v>
      </c>
      <c r="F204" s="6">
        <f t="shared" si="43"/>
        <v>-10.814579999999999</v>
      </c>
      <c r="G204" s="44">
        <f t="shared" si="44"/>
        <v>-10.639631</v>
      </c>
      <c r="H204" s="44">
        <f t="shared" si="45"/>
        <v>-10.389900000000001</v>
      </c>
      <c r="I204" s="44">
        <f t="shared" si="46"/>
        <v>-10.440742999999999</v>
      </c>
      <c r="J204" s="44">
        <f t="shared" si="47"/>
        <v>-10.976362999999999</v>
      </c>
      <c r="K204" s="44">
        <f t="shared" si="48"/>
        <v>0</v>
      </c>
      <c r="M204">
        <v>14748325000</v>
      </c>
      <c r="N204">
        <v>-11.757716</v>
      </c>
      <c r="P204" s="6">
        <f t="shared" si="49"/>
        <v>14.948065</v>
      </c>
      <c r="Q204" s="6">
        <f t="shared" si="50"/>
        <v>-11.687071</v>
      </c>
      <c r="R204" s="44">
        <f t="shared" si="51"/>
        <v>-11.21209</v>
      </c>
      <c r="S204" s="44">
        <f t="shared" si="52"/>
        <v>-11.398529999999999</v>
      </c>
      <c r="T204" s="44">
        <f t="shared" si="53"/>
        <v>-12.282529</v>
      </c>
      <c r="U204" s="44">
        <f t="shared" si="54"/>
        <v>-14.055659</v>
      </c>
      <c r="V204" s="44">
        <f t="shared" si="55"/>
        <v>0</v>
      </c>
    </row>
    <row r="205" spans="2:22" x14ac:dyDescent="0.25">
      <c r="B205">
        <v>14798260000</v>
      </c>
      <c r="C205">
        <v>-10.854817000000001</v>
      </c>
      <c r="E205" s="6">
        <f t="shared" si="42"/>
        <v>14.997999999999999</v>
      </c>
      <c r="F205" s="6">
        <f t="shared" si="43"/>
        <v>-10.80742</v>
      </c>
      <c r="G205" s="44">
        <f t="shared" si="44"/>
        <v>-10.659151</v>
      </c>
      <c r="H205" s="44">
        <f t="shared" si="45"/>
        <v>-10.411655</v>
      </c>
      <c r="I205" s="44">
        <f t="shared" si="46"/>
        <v>-10.460502999999999</v>
      </c>
      <c r="J205" s="44">
        <f t="shared" si="47"/>
        <v>-11.005267999999999</v>
      </c>
      <c r="K205" s="44">
        <f t="shared" si="48"/>
        <v>0</v>
      </c>
      <c r="M205">
        <v>14798260000</v>
      </c>
      <c r="N205">
        <v>-11.698074</v>
      </c>
      <c r="P205" s="6">
        <f t="shared" si="49"/>
        <v>14.997999999999999</v>
      </c>
      <c r="Q205" s="6">
        <f t="shared" si="50"/>
        <v>-11.743888</v>
      </c>
      <c r="R205" s="44">
        <f t="shared" si="51"/>
        <v>-11.241478000000001</v>
      </c>
      <c r="S205" s="44">
        <f t="shared" si="52"/>
        <v>-11.412271</v>
      </c>
      <c r="T205" s="44">
        <f t="shared" si="53"/>
        <v>-12.292282999999999</v>
      </c>
      <c r="U205" s="44">
        <f t="shared" si="54"/>
        <v>-14.065279</v>
      </c>
      <c r="V205" s="44">
        <f t="shared" si="55"/>
        <v>0</v>
      </c>
    </row>
    <row r="206" spans="2:22" x14ac:dyDescent="0.25">
      <c r="B206">
        <v>14848195000</v>
      </c>
      <c r="C206">
        <v>-10.847315999999999</v>
      </c>
      <c r="M206">
        <v>14848195000</v>
      </c>
      <c r="N206">
        <v>-11.647175000000001</v>
      </c>
    </row>
    <row r="207" spans="2:22" x14ac:dyDescent="0.25">
      <c r="B207">
        <v>14898130000</v>
      </c>
      <c r="C207">
        <v>-10.829294000000001</v>
      </c>
      <c r="M207">
        <v>14898130000</v>
      </c>
      <c r="N207">
        <v>-11.650926999999999</v>
      </c>
    </row>
    <row r="208" spans="2:22" x14ac:dyDescent="0.25">
      <c r="B208">
        <v>14948065000</v>
      </c>
      <c r="C208">
        <v>-10.814579999999999</v>
      </c>
      <c r="M208">
        <v>14948065000</v>
      </c>
      <c r="N208">
        <v>-11.687071</v>
      </c>
    </row>
    <row r="209" spans="2:14" x14ac:dyDescent="0.25">
      <c r="B209">
        <v>14998000000</v>
      </c>
      <c r="C209">
        <v>-10.80742</v>
      </c>
      <c r="M209">
        <v>14998000000</v>
      </c>
      <c r="N209">
        <v>-11.743888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22</v>
      </c>
      <c r="M213" t="s">
        <v>22</v>
      </c>
    </row>
    <row r="214" spans="2:14" x14ac:dyDescent="0.25">
      <c r="B214" t="s">
        <v>23</v>
      </c>
      <c r="C214" t="s">
        <v>283</v>
      </c>
      <c r="M214" t="s">
        <v>23</v>
      </c>
      <c r="N214" t="s">
        <v>283</v>
      </c>
    </row>
    <row r="215" spans="2:14" x14ac:dyDescent="0.25">
      <c r="B215">
        <v>5011000000</v>
      </c>
      <c r="C215">
        <v>-11.433149</v>
      </c>
      <c r="M215">
        <v>5011000000</v>
      </c>
      <c r="N215">
        <v>-12.431471999999999</v>
      </c>
    </row>
    <row r="216" spans="2:14" x14ac:dyDescent="0.25">
      <c r="B216">
        <v>5060935000</v>
      </c>
      <c r="C216">
        <v>-11.389177</v>
      </c>
      <c r="M216">
        <v>5060935000</v>
      </c>
      <c r="N216">
        <v>-12.381615999999999</v>
      </c>
    </row>
    <row r="217" spans="2:14" x14ac:dyDescent="0.25">
      <c r="B217">
        <v>5110870000</v>
      </c>
      <c r="C217">
        <v>-11.332131</v>
      </c>
      <c r="M217">
        <v>5110870000</v>
      </c>
      <c r="N217">
        <v>-12.316897000000001</v>
      </c>
    </row>
    <row r="218" spans="2:14" x14ac:dyDescent="0.25">
      <c r="B218">
        <v>5160805000</v>
      </c>
      <c r="C218">
        <v>-11.273972000000001</v>
      </c>
      <c r="M218">
        <v>5160805000</v>
      </c>
      <c r="N218">
        <v>-12.237583000000001</v>
      </c>
    </row>
    <row r="219" spans="2:14" x14ac:dyDescent="0.25">
      <c r="B219">
        <v>5210740000</v>
      </c>
      <c r="C219">
        <v>-11.184409</v>
      </c>
      <c r="M219">
        <v>5210740000</v>
      </c>
      <c r="N219">
        <v>-12.149625</v>
      </c>
    </row>
    <row r="220" spans="2:14" x14ac:dyDescent="0.25">
      <c r="B220">
        <v>5260675000</v>
      </c>
      <c r="C220">
        <v>-11.120156</v>
      </c>
      <c r="M220">
        <v>5260675000</v>
      </c>
      <c r="N220">
        <v>-12.072787999999999</v>
      </c>
    </row>
    <row r="221" spans="2:14" x14ac:dyDescent="0.25">
      <c r="B221">
        <v>5310610000</v>
      </c>
      <c r="C221">
        <v>-11.049961</v>
      </c>
      <c r="M221">
        <v>5310610000</v>
      </c>
      <c r="N221">
        <v>-11.993156000000001</v>
      </c>
    </row>
    <row r="222" spans="2:14" x14ac:dyDescent="0.25">
      <c r="B222">
        <v>5360545000</v>
      </c>
      <c r="C222">
        <v>-10.982224</v>
      </c>
      <c r="M222">
        <v>5360545000</v>
      </c>
      <c r="N222">
        <v>-11.908004999999999</v>
      </c>
    </row>
    <row r="223" spans="2:14" x14ac:dyDescent="0.25">
      <c r="B223">
        <v>5410480000</v>
      </c>
      <c r="C223">
        <v>-10.902164000000001</v>
      </c>
      <c r="M223">
        <v>5410480000</v>
      </c>
      <c r="N223">
        <v>-11.826418</v>
      </c>
    </row>
    <row r="224" spans="2:14" x14ac:dyDescent="0.25">
      <c r="B224">
        <v>5460415000</v>
      </c>
      <c r="C224">
        <v>-10.846107</v>
      </c>
      <c r="M224">
        <v>5460415000</v>
      </c>
      <c r="N224">
        <v>-11.754057</v>
      </c>
    </row>
    <row r="225" spans="2:14" x14ac:dyDescent="0.25">
      <c r="B225">
        <v>5510350000</v>
      </c>
      <c r="C225">
        <v>-10.769693</v>
      </c>
      <c r="M225">
        <v>5510350000</v>
      </c>
      <c r="N225">
        <v>-11.667274000000001</v>
      </c>
    </row>
    <row r="226" spans="2:14" x14ac:dyDescent="0.25">
      <c r="B226">
        <v>5560285000</v>
      </c>
      <c r="C226">
        <v>-10.712236000000001</v>
      </c>
      <c r="M226">
        <v>5560285000</v>
      </c>
      <c r="N226">
        <v>-11.585115</v>
      </c>
    </row>
    <row r="227" spans="2:14" x14ac:dyDescent="0.25">
      <c r="B227">
        <v>5610220000</v>
      </c>
      <c r="C227">
        <v>-10.654691</v>
      </c>
      <c r="M227">
        <v>5610220000</v>
      </c>
      <c r="N227">
        <v>-11.516472</v>
      </c>
    </row>
    <row r="228" spans="2:14" x14ac:dyDescent="0.25">
      <c r="B228">
        <v>5660155000</v>
      </c>
      <c r="C228">
        <v>-10.598846999999999</v>
      </c>
      <c r="M228">
        <v>5660155000</v>
      </c>
      <c r="N228">
        <v>-11.442679</v>
      </c>
    </row>
    <row r="229" spans="2:14" x14ac:dyDescent="0.25">
      <c r="B229">
        <v>5710090000</v>
      </c>
      <c r="C229">
        <v>-10.536148000000001</v>
      </c>
      <c r="M229">
        <v>5710090000</v>
      </c>
      <c r="N229">
        <v>-11.370824000000001</v>
      </c>
    </row>
    <row r="230" spans="2:14" x14ac:dyDescent="0.25">
      <c r="B230">
        <v>5760025000</v>
      </c>
      <c r="C230">
        <v>-10.480954000000001</v>
      </c>
      <c r="M230">
        <v>5760025000</v>
      </c>
      <c r="N230">
        <v>-11.304568</v>
      </c>
    </row>
    <row r="231" spans="2:14" x14ac:dyDescent="0.25">
      <c r="B231">
        <v>5809960000</v>
      </c>
      <c r="C231">
        <v>-10.418340000000001</v>
      </c>
      <c r="M231">
        <v>5809960000</v>
      </c>
      <c r="N231">
        <v>-11.247581</v>
      </c>
    </row>
    <row r="232" spans="2:14" x14ac:dyDescent="0.25">
      <c r="B232">
        <v>5859895000</v>
      </c>
      <c r="C232">
        <v>-10.361427000000001</v>
      </c>
      <c r="M232">
        <v>5859895000</v>
      </c>
      <c r="N232">
        <v>-11.187243</v>
      </c>
    </row>
    <row r="233" spans="2:14" x14ac:dyDescent="0.25">
      <c r="B233">
        <v>5909830000</v>
      </c>
      <c r="C233">
        <v>-10.302661000000001</v>
      </c>
      <c r="M233">
        <v>5909830000</v>
      </c>
      <c r="N233">
        <v>-11.136405</v>
      </c>
    </row>
    <row r="234" spans="2:14" x14ac:dyDescent="0.25">
      <c r="B234">
        <v>5959765000</v>
      </c>
      <c r="C234">
        <v>-10.249101</v>
      </c>
      <c r="M234">
        <v>5959765000</v>
      </c>
      <c r="N234">
        <v>-11.085758</v>
      </c>
    </row>
    <row r="235" spans="2:14" x14ac:dyDescent="0.25">
      <c r="B235">
        <v>6009700000</v>
      </c>
      <c r="C235">
        <v>-10.199121999999999</v>
      </c>
      <c r="M235">
        <v>6009700000</v>
      </c>
      <c r="N235">
        <v>-11.038285999999999</v>
      </c>
    </row>
    <row r="236" spans="2:14" x14ac:dyDescent="0.25">
      <c r="B236">
        <v>6059635000</v>
      </c>
      <c r="C236">
        <v>-10.145968999999999</v>
      </c>
      <c r="M236">
        <v>6059635000</v>
      </c>
      <c r="N236">
        <v>-10.987425</v>
      </c>
    </row>
    <row r="237" spans="2:14" x14ac:dyDescent="0.25">
      <c r="B237">
        <v>6109570000</v>
      </c>
      <c r="C237">
        <v>-10.092323</v>
      </c>
      <c r="M237">
        <v>6109570000</v>
      </c>
      <c r="N237">
        <v>-10.945676000000001</v>
      </c>
    </row>
    <row r="238" spans="2:14" x14ac:dyDescent="0.25">
      <c r="B238">
        <v>6159505000</v>
      </c>
      <c r="C238">
        <v>-10.048926</v>
      </c>
      <c r="M238">
        <v>6159505000</v>
      </c>
      <c r="N238">
        <v>-10.900062</v>
      </c>
    </row>
    <row r="239" spans="2:14" x14ac:dyDescent="0.25">
      <c r="B239">
        <v>6209440000</v>
      </c>
      <c r="C239">
        <v>-9.9953289000000005</v>
      </c>
      <c r="M239">
        <v>6209440000</v>
      </c>
      <c r="N239">
        <v>-10.851352</v>
      </c>
    </row>
    <row r="240" spans="2:14" x14ac:dyDescent="0.25">
      <c r="B240">
        <v>6259375000</v>
      </c>
      <c r="C240">
        <v>-9.9424305000000004</v>
      </c>
      <c r="M240">
        <v>6259375000</v>
      </c>
      <c r="N240">
        <v>-10.808235</v>
      </c>
    </row>
    <row r="241" spans="2:14" x14ac:dyDescent="0.25">
      <c r="B241">
        <v>6309310000</v>
      </c>
      <c r="C241">
        <v>-9.9038515</v>
      </c>
      <c r="M241">
        <v>6309310000</v>
      </c>
      <c r="N241">
        <v>-10.769769999999999</v>
      </c>
    </row>
    <row r="242" spans="2:14" x14ac:dyDescent="0.25">
      <c r="B242">
        <v>6359245000</v>
      </c>
      <c r="C242">
        <v>-9.8663588000000004</v>
      </c>
      <c r="M242">
        <v>6359245000</v>
      </c>
      <c r="N242">
        <v>-10.729480000000001</v>
      </c>
    </row>
    <row r="243" spans="2:14" x14ac:dyDescent="0.25">
      <c r="B243">
        <v>6409180000</v>
      </c>
      <c r="C243">
        <v>-9.8217429999999997</v>
      </c>
      <c r="M243">
        <v>6409180000</v>
      </c>
      <c r="N243">
        <v>-10.686207</v>
      </c>
    </row>
    <row r="244" spans="2:14" x14ac:dyDescent="0.25">
      <c r="B244">
        <v>6459115000</v>
      </c>
      <c r="C244">
        <v>-9.7851075999999999</v>
      </c>
      <c r="M244">
        <v>6459115000</v>
      </c>
      <c r="N244">
        <v>-10.649984</v>
      </c>
    </row>
    <row r="245" spans="2:14" x14ac:dyDescent="0.25">
      <c r="B245">
        <v>6509050000</v>
      </c>
      <c r="C245">
        <v>-9.7563104999999997</v>
      </c>
      <c r="M245">
        <v>6509050000</v>
      </c>
      <c r="N245">
        <v>-10.612506</v>
      </c>
    </row>
    <row r="246" spans="2:14" x14ac:dyDescent="0.25">
      <c r="B246">
        <v>6558985000</v>
      </c>
      <c r="C246">
        <v>-9.7229308999999997</v>
      </c>
      <c r="M246">
        <v>6558985000</v>
      </c>
      <c r="N246">
        <v>-10.577482</v>
      </c>
    </row>
    <row r="247" spans="2:14" x14ac:dyDescent="0.25">
      <c r="B247">
        <v>6608920000</v>
      </c>
      <c r="C247">
        <v>-9.6934184999999999</v>
      </c>
      <c r="M247">
        <v>6608920000</v>
      </c>
      <c r="N247">
        <v>-10.539828</v>
      </c>
    </row>
    <row r="248" spans="2:14" x14ac:dyDescent="0.25">
      <c r="B248">
        <v>6658855000</v>
      </c>
      <c r="C248">
        <v>-9.6673679000000003</v>
      </c>
      <c r="M248">
        <v>6658855000</v>
      </c>
      <c r="N248">
        <v>-10.511676</v>
      </c>
    </row>
    <row r="249" spans="2:14" x14ac:dyDescent="0.25">
      <c r="B249">
        <v>6708790000</v>
      </c>
      <c r="C249">
        <v>-9.6485453000000003</v>
      </c>
      <c r="M249">
        <v>6708790000</v>
      </c>
      <c r="N249">
        <v>-10.477772999999999</v>
      </c>
    </row>
    <row r="250" spans="2:14" x14ac:dyDescent="0.25">
      <c r="B250">
        <v>6758725000</v>
      </c>
      <c r="C250">
        <v>-9.6256657000000008</v>
      </c>
      <c r="M250">
        <v>6758725000</v>
      </c>
      <c r="N250">
        <v>-10.446856</v>
      </c>
    </row>
    <row r="251" spans="2:14" x14ac:dyDescent="0.25">
      <c r="B251">
        <v>6808660000</v>
      </c>
      <c r="C251">
        <v>-9.6100016000000004</v>
      </c>
      <c r="M251">
        <v>6808660000</v>
      </c>
      <c r="N251">
        <v>-10.417521000000001</v>
      </c>
    </row>
    <row r="252" spans="2:14" x14ac:dyDescent="0.25">
      <c r="B252">
        <v>6858595000</v>
      </c>
      <c r="C252">
        <v>-9.5909262000000002</v>
      </c>
      <c r="M252">
        <v>6858595000</v>
      </c>
      <c r="N252">
        <v>-10.391999999999999</v>
      </c>
    </row>
    <row r="253" spans="2:14" x14ac:dyDescent="0.25">
      <c r="B253">
        <v>6908530000</v>
      </c>
      <c r="C253">
        <v>-9.5757446000000002</v>
      </c>
      <c r="M253">
        <v>6908530000</v>
      </c>
      <c r="N253">
        <v>-10.362575</v>
      </c>
    </row>
    <row r="254" spans="2:14" x14ac:dyDescent="0.25">
      <c r="B254">
        <v>6958465000</v>
      </c>
      <c r="C254">
        <v>-9.5585012000000003</v>
      </c>
      <c r="M254">
        <v>6958465000</v>
      </c>
      <c r="N254">
        <v>-10.336206000000001</v>
      </c>
    </row>
    <row r="255" spans="2:14" x14ac:dyDescent="0.25">
      <c r="B255">
        <v>7008400000</v>
      </c>
      <c r="C255">
        <v>-9.5487318000000005</v>
      </c>
      <c r="M255">
        <v>7008400000</v>
      </c>
      <c r="N255">
        <v>-10.317921</v>
      </c>
    </row>
    <row r="256" spans="2:14" x14ac:dyDescent="0.25">
      <c r="B256">
        <v>7058335000</v>
      </c>
      <c r="C256">
        <v>-9.5325489000000001</v>
      </c>
      <c r="M256">
        <v>7058335000</v>
      </c>
      <c r="N256">
        <v>-10.296245000000001</v>
      </c>
    </row>
    <row r="257" spans="2:14" x14ac:dyDescent="0.25">
      <c r="B257">
        <v>7108270000</v>
      </c>
      <c r="C257">
        <v>-9.5164975999999992</v>
      </c>
      <c r="M257">
        <v>7108270000</v>
      </c>
      <c r="N257">
        <v>-10.27284</v>
      </c>
    </row>
    <row r="258" spans="2:14" x14ac:dyDescent="0.25">
      <c r="B258">
        <v>7158205000</v>
      </c>
      <c r="C258">
        <v>-9.5051441000000008</v>
      </c>
      <c r="M258">
        <v>7158205000</v>
      </c>
      <c r="N258">
        <v>-10.256618</v>
      </c>
    </row>
    <row r="259" spans="2:14" x14ac:dyDescent="0.25">
      <c r="B259">
        <v>7208140000</v>
      </c>
      <c r="C259">
        <v>-9.4990167999999997</v>
      </c>
      <c r="M259">
        <v>7208140000</v>
      </c>
      <c r="N259">
        <v>-10.246401000000001</v>
      </c>
    </row>
    <row r="260" spans="2:14" x14ac:dyDescent="0.25">
      <c r="B260">
        <v>7258075000</v>
      </c>
      <c r="C260">
        <v>-9.4821290999999999</v>
      </c>
      <c r="M260">
        <v>7258075000</v>
      </c>
      <c r="N260">
        <v>-10.228464000000001</v>
      </c>
    </row>
    <row r="261" spans="2:14" x14ac:dyDescent="0.25">
      <c r="B261">
        <v>7308010000</v>
      </c>
      <c r="C261">
        <v>-9.4681244000000007</v>
      </c>
      <c r="M261">
        <v>7308010000</v>
      </c>
      <c r="N261">
        <v>-10.217038000000001</v>
      </c>
    </row>
    <row r="262" spans="2:14" x14ac:dyDescent="0.25">
      <c r="B262">
        <v>7357945000</v>
      </c>
      <c r="C262">
        <v>-9.4587336000000004</v>
      </c>
      <c r="M262">
        <v>7357945000</v>
      </c>
      <c r="N262">
        <v>-10.211672</v>
      </c>
    </row>
    <row r="263" spans="2:14" x14ac:dyDescent="0.25">
      <c r="B263">
        <v>7407880000</v>
      </c>
      <c r="C263">
        <v>-9.4448366000000004</v>
      </c>
      <c r="M263">
        <v>7407880000</v>
      </c>
      <c r="N263">
        <v>-10.202026999999999</v>
      </c>
    </row>
    <row r="264" spans="2:14" x14ac:dyDescent="0.25">
      <c r="B264">
        <v>7457815000</v>
      </c>
      <c r="C264">
        <v>-9.4269133000000007</v>
      </c>
      <c r="M264">
        <v>7457815000</v>
      </c>
      <c r="N264">
        <v>-10.192190999999999</v>
      </c>
    </row>
    <row r="265" spans="2:14" x14ac:dyDescent="0.25">
      <c r="B265">
        <v>7507750000</v>
      </c>
      <c r="C265">
        <v>-9.4100608999999995</v>
      </c>
      <c r="M265">
        <v>7507750000</v>
      </c>
      <c r="N265">
        <v>-10.189437</v>
      </c>
    </row>
    <row r="266" spans="2:14" x14ac:dyDescent="0.25">
      <c r="B266">
        <v>7557685000</v>
      </c>
      <c r="C266">
        <v>-9.3934946000000004</v>
      </c>
      <c r="M266">
        <v>7557685000</v>
      </c>
      <c r="N266">
        <v>-10.179556</v>
      </c>
    </row>
    <row r="267" spans="2:14" x14ac:dyDescent="0.25">
      <c r="B267">
        <v>7607620000</v>
      </c>
      <c r="C267">
        <v>-9.3733654000000008</v>
      </c>
      <c r="M267">
        <v>7607620000</v>
      </c>
      <c r="N267">
        <v>-10.165725999999999</v>
      </c>
    </row>
    <row r="268" spans="2:14" x14ac:dyDescent="0.25">
      <c r="B268">
        <v>7657555000</v>
      </c>
      <c r="C268">
        <v>-9.3544263999999995</v>
      </c>
      <c r="M268">
        <v>7657555000</v>
      </c>
      <c r="N268">
        <v>-10.160722</v>
      </c>
    </row>
    <row r="269" spans="2:14" x14ac:dyDescent="0.25">
      <c r="B269">
        <v>7707490000</v>
      </c>
      <c r="C269">
        <v>-9.3318747999999996</v>
      </c>
      <c r="M269">
        <v>7707490000</v>
      </c>
      <c r="N269">
        <v>-10.161436999999999</v>
      </c>
    </row>
    <row r="270" spans="2:14" x14ac:dyDescent="0.25">
      <c r="B270">
        <v>7757425000</v>
      </c>
      <c r="C270">
        <v>-9.3114071000000003</v>
      </c>
      <c r="M270">
        <v>7757425000</v>
      </c>
      <c r="N270">
        <v>-10.152806</v>
      </c>
    </row>
    <row r="271" spans="2:14" x14ac:dyDescent="0.25">
      <c r="B271">
        <v>7807360000</v>
      </c>
      <c r="C271">
        <v>-9.2883873000000001</v>
      </c>
      <c r="M271">
        <v>7807360000</v>
      </c>
      <c r="N271">
        <v>-10.150511</v>
      </c>
    </row>
    <row r="272" spans="2:14" x14ac:dyDescent="0.25">
      <c r="B272">
        <v>7857295000</v>
      </c>
      <c r="C272">
        <v>-9.2683038999999994</v>
      </c>
      <c r="M272">
        <v>7857295000</v>
      </c>
      <c r="N272">
        <v>-10.149940000000001</v>
      </c>
    </row>
    <row r="273" spans="2:14" x14ac:dyDescent="0.25">
      <c r="B273">
        <v>7907230000</v>
      </c>
      <c r="C273">
        <v>-9.2462453999999994</v>
      </c>
      <c r="M273">
        <v>7907230000</v>
      </c>
      <c r="N273">
        <v>-10.148629</v>
      </c>
    </row>
    <row r="274" spans="2:14" x14ac:dyDescent="0.25">
      <c r="B274">
        <v>7957165000</v>
      </c>
      <c r="C274">
        <v>-9.2260714000000004</v>
      </c>
      <c r="M274">
        <v>7957165000</v>
      </c>
      <c r="N274">
        <v>-10.140274</v>
      </c>
    </row>
    <row r="275" spans="2:14" x14ac:dyDescent="0.25">
      <c r="B275">
        <v>8007100000</v>
      </c>
      <c r="C275">
        <v>-9.2031355000000001</v>
      </c>
      <c r="M275">
        <v>8007100000</v>
      </c>
      <c r="N275">
        <v>-10.137107</v>
      </c>
    </row>
    <row r="276" spans="2:14" x14ac:dyDescent="0.25">
      <c r="B276">
        <v>8057035000</v>
      </c>
      <c r="C276">
        <v>-9.1882371999999997</v>
      </c>
      <c r="M276">
        <v>8057035000</v>
      </c>
      <c r="N276">
        <v>-10.13893</v>
      </c>
    </row>
    <row r="277" spans="2:14" x14ac:dyDescent="0.25">
      <c r="B277">
        <v>8106970000</v>
      </c>
      <c r="C277">
        <v>-9.1682625000000009</v>
      </c>
      <c r="M277">
        <v>8106970000</v>
      </c>
      <c r="N277">
        <v>-10.136972999999999</v>
      </c>
    </row>
    <row r="278" spans="2:14" x14ac:dyDescent="0.25">
      <c r="B278">
        <v>8156905000</v>
      </c>
      <c r="C278">
        <v>-9.1456117999999993</v>
      </c>
      <c r="M278">
        <v>8156905000</v>
      </c>
      <c r="N278">
        <v>-10.13382</v>
      </c>
    </row>
    <row r="279" spans="2:14" x14ac:dyDescent="0.25">
      <c r="B279">
        <v>8206840000</v>
      </c>
      <c r="C279">
        <v>-9.1268414999999994</v>
      </c>
      <c r="M279">
        <v>8206840000</v>
      </c>
      <c r="N279">
        <v>-10.132191000000001</v>
      </c>
    </row>
    <row r="280" spans="2:14" x14ac:dyDescent="0.25">
      <c r="B280">
        <v>8256775000</v>
      </c>
      <c r="C280">
        <v>-9.1137428000000007</v>
      </c>
      <c r="M280">
        <v>8256775000</v>
      </c>
      <c r="N280">
        <v>-10.133998</v>
      </c>
    </row>
    <row r="281" spans="2:14" x14ac:dyDescent="0.25">
      <c r="B281">
        <v>8306710000</v>
      </c>
      <c r="C281">
        <v>-9.0929202999999994</v>
      </c>
      <c r="M281">
        <v>8306710000</v>
      </c>
      <c r="N281">
        <v>-10.125743999999999</v>
      </c>
    </row>
    <row r="282" spans="2:14" x14ac:dyDescent="0.25">
      <c r="B282">
        <v>8356645000</v>
      </c>
      <c r="C282">
        <v>-9.0723094999999994</v>
      </c>
      <c r="M282">
        <v>8356645000</v>
      </c>
      <c r="N282">
        <v>-10.125296000000001</v>
      </c>
    </row>
    <row r="283" spans="2:14" x14ac:dyDescent="0.25">
      <c r="B283">
        <v>8406580000</v>
      </c>
      <c r="C283">
        <v>-9.0539512999999996</v>
      </c>
      <c r="M283">
        <v>8406580000</v>
      </c>
      <c r="N283">
        <v>-10.119564</v>
      </c>
    </row>
    <row r="284" spans="2:14" x14ac:dyDescent="0.25">
      <c r="B284">
        <v>8456515000</v>
      </c>
      <c r="C284">
        <v>-9.0359134999999995</v>
      </c>
      <c r="M284">
        <v>8456515000</v>
      </c>
      <c r="N284">
        <v>-10.119338000000001</v>
      </c>
    </row>
    <row r="285" spans="2:14" x14ac:dyDescent="0.25">
      <c r="B285">
        <v>8506450000</v>
      </c>
      <c r="C285">
        <v>-9.0170002</v>
      </c>
      <c r="M285">
        <v>8506450000</v>
      </c>
      <c r="N285">
        <v>-10.115111000000001</v>
      </c>
    </row>
    <row r="286" spans="2:14" x14ac:dyDescent="0.25">
      <c r="B286">
        <v>8556385000</v>
      </c>
      <c r="C286">
        <v>-8.9976187000000003</v>
      </c>
      <c r="M286">
        <v>8556385000</v>
      </c>
      <c r="N286">
        <v>-10.120884999999999</v>
      </c>
    </row>
    <row r="287" spans="2:14" x14ac:dyDescent="0.25">
      <c r="B287">
        <v>8606320000</v>
      </c>
      <c r="C287">
        <v>-8.9801464000000006</v>
      </c>
      <c r="M287">
        <v>8606320000</v>
      </c>
      <c r="N287">
        <v>-10.123098000000001</v>
      </c>
    </row>
    <row r="288" spans="2:14" x14ac:dyDescent="0.25">
      <c r="B288">
        <v>8656255000</v>
      </c>
      <c r="C288">
        <v>-8.9644451000000007</v>
      </c>
      <c r="M288">
        <v>8656255000</v>
      </c>
      <c r="N288">
        <v>-10.128444999999999</v>
      </c>
    </row>
    <row r="289" spans="2:14" x14ac:dyDescent="0.25">
      <c r="B289">
        <v>8706190000</v>
      </c>
      <c r="C289">
        <v>-8.9494801000000006</v>
      </c>
      <c r="M289">
        <v>8706190000</v>
      </c>
      <c r="N289">
        <v>-10.128104</v>
      </c>
    </row>
    <row r="290" spans="2:14" x14ac:dyDescent="0.25">
      <c r="B290">
        <v>8756125000</v>
      </c>
      <c r="C290">
        <v>-8.9298964000000005</v>
      </c>
      <c r="M290">
        <v>8756125000</v>
      </c>
      <c r="N290">
        <v>-10.133566</v>
      </c>
    </row>
    <row r="291" spans="2:14" x14ac:dyDescent="0.25">
      <c r="B291">
        <v>8806060000</v>
      </c>
      <c r="C291">
        <v>-8.9140768000000001</v>
      </c>
      <c r="M291">
        <v>8806060000</v>
      </c>
      <c r="N291">
        <v>-10.135733</v>
      </c>
    </row>
    <row r="292" spans="2:14" x14ac:dyDescent="0.25">
      <c r="B292">
        <v>8855995000</v>
      </c>
      <c r="C292">
        <v>-8.8992825</v>
      </c>
      <c r="M292">
        <v>8855995000</v>
      </c>
      <c r="N292">
        <v>-10.138558</v>
      </c>
    </row>
    <row r="293" spans="2:14" x14ac:dyDescent="0.25">
      <c r="B293">
        <v>8905930000</v>
      </c>
      <c r="C293">
        <v>-8.8872108000000001</v>
      </c>
      <c r="M293">
        <v>8905930000</v>
      </c>
      <c r="N293">
        <v>-10.144816</v>
      </c>
    </row>
    <row r="294" spans="2:14" x14ac:dyDescent="0.25">
      <c r="B294">
        <v>8955865000</v>
      </c>
      <c r="C294">
        <v>-8.8697710000000001</v>
      </c>
      <c r="M294">
        <v>8955865000</v>
      </c>
      <c r="N294">
        <v>-10.151774</v>
      </c>
    </row>
    <row r="295" spans="2:14" x14ac:dyDescent="0.25">
      <c r="B295">
        <v>9005800000</v>
      </c>
      <c r="C295">
        <v>-8.8528414000000009</v>
      </c>
      <c r="M295">
        <v>9005800000</v>
      </c>
      <c r="N295">
        <v>-10.151268999999999</v>
      </c>
    </row>
    <row r="296" spans="2:14" x14ac:dyDescent="0.25">
      <c r="B296">
        <v>9055735000</v>
      </c>
      <c r="C296">
        <v>-8.8380393999999995</v>
      </c>
      <c r="M296">
        <v>9055735000</v>
      </c>
      <c r="N296">
        <v>-10.154051000000001</v>
      </c>
    </row>
    <row r="297" spans="2:14" x14ac:dyDescent="0.25">
      <c r="B297">
        <v>9105670000</v>
      </c>
      <c r="C297">
        <v>-8.8250246000000008</v>
      </c>
      <c r="M297">
        <v>9105670000</v>
      </c>
      <c r="N297">
        <v>-10.156351000000001</v>
      </c>
    </row>
    <row r="298" spans="2:14" x14ac:dyDescent="0.25">
      <c r="B298">
        <v>9155605000</v>
      </c>
      <c r="C298">
        <v>-8.8058537999999995</v>
      </c>
      <c r="M298">
        <v>9155605000</v>
      </c>
      <c r="N298">
        <v>-10.153506</v>
      </c>
    </row>
    <row r="299" spans="2:14" x14ac:dyDescent="0.25">
      <c r="B299">
        <v>9205540000</v>
      </c>
      <c r="C299">
        <v>-8.7875098999999999</v>
      </c>
      <c r="M299">
        <v>9205540000</v>
      </c>
      <c r="N299">
        <v>-10.148726</v>
      </c>
    </row>
    <row r="300" spans="2:14" x14ac:dyDescent="0.25">
      <c r="B300">
        <v>9255475000</v>
      </c>
      <c r="C300">
        <v>-8.7723255000000009</v>
      </c>
      <c r="M300">
        <v>9255475000</v>
      </c>
      <c r="N300">
        <v>-10.146833000000001</v>
      </c>
    </row>
    <row r="301" spans="2:14" x14ac:dyDescent="0.25">
      <c r="B301">
        <v>9305410000</v>
      </c>
      <c r="C301">
        <v>-8.7552632999999993</v>
      </c>
      <c r="M301">
        <v>9305410000</v>
      </c>
      <c r="N301">
        <v>-10.142522</v>
      </c>
    </row>
    <row r="302" spans="2:14" x14ac:dyDescent="0.25">
      <c r="B302">
        <v>9355345000</v>
      </c>
      <c r="C302">
        <v>-8.7328910999999998</v>
      </c>
      <c r="M302">
        <v>9355345000</v>
      </c>
      <c r="N302">
        <v>-10.135339</v>
      </c>
    </row>
    <row r="303" spans="2:14" x14ac:dyDescent="0.25">
      <c r="B303">
        <v>9405280000</v>
      </c>
      <c r="C303">
        <v>-8.7073754999999995</v>
      </c>
      <c r="M303">
        <v>9405280000</v>
      </c>
      <c r="N303">
        <v>-10.130774000000001</v>
      </c>
    </row>
    <row r="304" spans="2:14" x14ac:dyDescent="0.25">
      <c r="B304">
        <v>9455215000</v>
      </c>
      <c r="C304">
        <v>-8.6864033000000003</v>
      </c>
      <c r="M304">
        <v>9455215000</v>
      </c>
      <c r="N304">
        <v>-10.125234000000001</v>
      </c>
    </row>
    <row r="305" spans="2:14" x14ac:dyDescent="0.25">
      <c r="B305">
        <v>9505150000</v>
      </c>
      <c r="C305">
        <v>-8.6647587000000001</v>
      </c>
      <c r="M305">
        <v>9505150000</v>
      </c>
      <c r="N305">
        <v>-10.124413000000001</v>
      </c>
    </row>
    <row r="306" spans="2:14" x14ac:dyDescent="0.25">
      <c r="B306">
        <v>9555085000</v>
      </c>
      <c r="C306">
        <v>-8.6415738999999991</v>
      </c>
      <c r="M306">
        <v>9555085000</v>
      </c>
      <c r="N306">
        <v>-10.121259</v>
      </c>
    </row>
    <row r="307" spans="2:14" x14ac:dyDescent="0.25">
      <c r="B307">
        <v>9605020000</v>
      </c>
      <c r="C307">
        <v>-8.6179723999999993</v>
      </c>
      <c r="M307">
        <v>9605020000</v>
      </c>
      <c r="N307">
        <v>-10.119892</v>
      </c>
    </row>
    <row r="308" spans="2:14" x14ac:dyDescent="0.25">
      <c r="B308">
        <v>9654955000</v>
      </c>
      <c r="C308">
        <v>-8.6003561000000008</v>
      </c>
      <c r="M308">
        <v>9654955000</v>
      </c>
      <c r="N308">
        <v>-10.118124</v>
      </c>
    </row>
    <row r="309" spans="2:14" x14ac:dyDescent="0.25">
      <c r="B309">
        <v>9704890000</v>
      </c>
      <c r="C309">
        <v>-8.5852556</v>
      </c>
      <c r="M309">
        <v>9704890000</v>
      </c>
      <c r="N309">
        <v>-10.121843999999999</v>
      </c>
    </row>
    <row r="310" spans="2:14" x14ac:dyDescent="0.25">
      <c r="B310">
        <v>9754825000</v>
      </c>
      <c r="C310">
        <v>-8.5692109999999992</v>
      </c>
      <c r="M310">
        <v>9754825000</v>
      </c>
      <c r="N310">
        <v>-10.115506</v>
      </c>
    </row>
    <row r="311" spans="2:14" x14ac:dyDescent="0.25">
      <c r="B311">
        <v>9804760000</v>
      </c>
      <c r="C311">
        <v>-8.5533199</v>
      </c>
      <c r="M311">
        <v>9804760000</v>
      </c>
      <c r="N311">
        <v>-10.112030000000001</v>
      </c>
    </row>
    <row r="312" spans="2:14" x14ac:dyDescent="0.25">
      <c r="B312">
        <v>9854695000</v>
      </c>
      <c r="C312">
        <v>-8.5445651999999992</v>
      </c>
      <c r="M312">
        <v>9854695000</v>
      </c>
      <c r="N312">
        <v>-10.108841999999999</v>
      </c>
    </row>
    <row r="313" spans="2:14" x14ac:dyDescent="0.25">
      <c r="B313">
        <v>9904630000</v>
      </c>
      <c r="C313">
        <v>-8.5369682000000005</v>
      </c>
      <c r="M313">
        <v>9904630000</v>
      </c>
      <c r="N313">
        <v>-10.105499999999999</v>
      </c>
    </row>
    <row r="314" spans="2:14" x14ac:dyDescent="0.25">
      <c r="B314">
        <v>9954565000</v>
      </c>
      <c r="C314">
        <v>-8.5296173</v>
      </c>
      <c r="M314">
        <v>9954565000</v>
      </c>
      <c r="N314">
        <v>-10.101525000000001</v>
      </c>
    </row>
    <row r="315" spans="2:14" x14ac:dyDescent="0.25">
      <c r="B315">
        <v>10004500000</v>
      </c>
      <c r="C315">
        <v>-8.5207719999999991</v>
      </c>
      <c r="M315">
        <v>10004500000</v>
      </c>
      <c r="N315">
        <v>-10.101120999999999</v>
      </c>
    </row>
    <row r="316" spans="2:14" x14ac:dyDescent="0.25">
      <c r="B316">
        <v>10054435000</v>
      </c>
      <c r="C316">
        <v>-8.518281</v>
      </c>
      <c r="M316">
        <v>10054435000</v>
      </c>
      <c r="N316">
        <v>-10.104454</v>
      </c>
    </row>
    <row r="317" spans="2:14" x14ac:dyDescent="0.25">
      <c r="B317">
        <v>10104370000</v>
      </c>
      <c r="C317">
        <v>-8.5159531000000008</v>
      </c>
      <c r="M317">
        <v>10104370000</v>
      </c>
      <c r="N317">
        <v>-10.105127</v>
      </c>
    </row>
    <row r="318" spans="2:14" x14ac:dyDescent="0.25">
      <c r="B318">
        <v>10154305000</v>
      </c>
      <c r="C318">
        <v>-8.5154218999999998</v>
      </c>
      <c r="M318">
        <v>10154305000</v>
      </c>
      <c r="N318">
        <v>-10.103707999999999</v>
      </c>
    </row>
    <row r="319" spans="2:14" x14ac:dyDescent="0.25">
      <c r="B319">
        <v>10204240000</v>
      </c>
      <c r="C319">
        <v>-8.5123358000000007</v>
      </c>
      <c r="M319">
        <v>10204240000</v>
      </c>
      <c r="N319">
        <v>-10.10483</v>
      </c>
    </row>
    <row r="320" spans="2:14" x14ac:dyDescent="0.25">
      <c r="B320">
        <v>10254175000</v>
      </c>
      <c r="C320">
        <v>-8.5144415000000002</v>
      </c>
      <c r="M320">
        <v>10254175000</v>
      </c>
      <c r="N320">
        <v>-10.107602</v>
      </c>
    </row>
    <row r="321" spans="2:14" x14ac:dyDescent="0.25">
      <c r="B321">
        <v>10304110000</v>
      </c>
      <c r="C321">
        <v>-8.5163898000000007</v>
      </c>
      <c r="M321">
        <v>10304110000</v>
      </c>
      <c r="N321">
        <v>-10.106191000000001</v>
      </c>
    </row>
    <row r="322" spans="2:14" x14ac:dyDescent="0.25">
      <c r="B322">
        <v>10354045000</v>
      </c>
      <c r="C322">
        <v>-8.5188570000000006</v>
      </c>
      <c r="M322">
        <v>10354045000</v>
      </c>
      <c r="N322">
        <v>-10.111409999999999</v>
      </c>
    </row>
    <row r="323" spans="2:14" x14ac:dyDescent="0.25">
      <c r="B323">
        <v>10403980000</v>
      </c>
      <c r="C323">
        <v>-8.5199660999999995</v>
      </c>
      <c r="M323">
        <v>10403980000</v>
      </c>
      <c r="N323">
        <v>-10.118157</v>
      </c>
    </row>
    <row r="324" spans="2:14" x14ac:dyDescent="0.25">
      <c r="B324">
        <v>10453915000</v>
      </c>
      <c r="C324">
        <v>-8.5261230000000001</v>
      </c>
      <c r="M324">
        <v>10453915000</v>
      </c>
      <c r="N324">
        <v>-10.124496000000001</v>
      </c>
    </row>
    <row r="325" spans="2:14" x14ac:dyDescent="0.25">
      <c r="B325">
        <v>10503850000</v>
      </c>
      <c r="C325">
        <v>-8.5320052999999998</v>
      </c>
      <c r="M325">
        <v>10503850000</v>
      </c>
      <c r="N325">
        <v>-10.130125</v>
      </c>
    </row>
    <row r="326" spans="2:14" x14ac:dyDescent="0.25">
      <c r="B326">
        <v>10553785000</v>
      </c>
      <c r="C326">
        <v>-8.5366554000000008</v>
      </c>
      <c r="M326">
        <v>10553785000</v>
      </c>
      <c r="N326">
        <v>-10.141049000000001</v>
      </c>
    </row>
    <row r="327" spans="2:14" x14ac:dyDescent="0.25">
      <c r="B327">
        <v>10603720000</v>
      </c>
      <c r="C327">
        <v>-8.5412406999999995</v>
      </c>
      <c r="M327">
        <v>10603720000</v>
      </c>
      <c r="N327">
        <v>-10.151102</v>
      </c>
    </row>
    <row r="328" spans="2:14" x14ac:dyDescent="0.25">
      <c r="B328">
        <v>10653655000</v>
      </c>
      <c r="C328">
        <v>-8.5457725999999994</v>
      </c>
      <c r="M328">
        <v>10653655000</v>
      </c>
      <c r="N328">
        <v>-10.161360999999999</v>
      </c>
    </row>
    <row r="329" spans="2:14" x14ac:dyDescent="0.25">
      <c r="B329">
        <v>10703590000</v>
      </c>
      <c r="C329">
        <v>-8.5490931999999997</v>
      </c>
      <c r="M329">
        <v>10703590000</v>
      </c>
      <c r="N329">
        <v>-10.169839</v>
      </c>
    </row>
    <row r="330" spans="2:14" x14ac:dyDescent="0.25">
      <c r="B330">
        <v>10753525000</v>
      </c>
      <c r="C330">
        <v>-8.5516509999999997</v>
      </c>
      <c r="M330">
        <v>10753525000</v>
      </c>
      <c r="N330">
        <v>-10.184898</v>
      </c>
    </row>
    <row r="331" spans="2:14" x14ac:dyDescent="0.25">
      <c r="B331">
        <v>10803460000</v>
      </c>
      <c r="C331">
        <v>-8.5526742999999996</v>
      </c>
      <c r="M331">
        <v>10803460000</v>
      </c>
      <c r="N331">
        <v>-10.191017</v>
      </c>
    </row>
    <row r="332" spans="2:14" x14ac:dyDescent="0.25">
      <c r="B332">
        <v>10853395000</v>
      </c>
      <c r="C332">
        <v>-8.5511455999999999</v>
      </c>
      <c r="M332">
        <v>10853395000</v>
      </c>
      <c r="N332">
        <v>-10.200345</v>
      </c>
    </row>
    <row r="333" spans="2:14" x14ac:dyDescent="0.25">
      <c r="B333">
        <v>10903330000</v>
      </c>
      <c r="C333">
        <v>-8.5537414999999992</v>
      </c>
      <c r="M333">
        <v>10903330000</v>
      </c>
      <c r="N333">
        <v>-10.208323</v>
      </c>
    </row>
    <row r="334" spans="2:14" x14ac:dyDescent="0.25">
      <c r="B334">
        <v>10953265000</v>
      </c>
      <c r="C334">
        <v>-8.5576544000000005</v>
      </c>
      <c r="M334">
        <v>10953265000</v>
      </c>
      <c r="N334">
        <v>-10.219158999999999</v>
      </c>
    </row>
    <row r="335" spans="2:14" x14ac:dyDescent="0.25">
      <c r="B335">
        <v>11003200000</v>
      </c>
      <c r="C335">
        <v>-8.5609511999999999</v>
      </c>
      <c r="M335">
        <v>11003200000</v>
      </c>
      <c r="N335">
        <v>-10.218045</v>
      </c>
    </row>
    <row r="336" spans="2:14" x14ac:dyDescent="0.25">
      <c r="B336">
        <v>11053135000</v>
      </c>
      <c r="C336">
        <v>-8.5637503000000006</v>
      </c>
      <c r="M336">
        <v>11053135000</v>
      </c>
      <c r="N336">
        <v>-10.221487</v>
      </c>
    </row>
    <row r="337" spans="2:14" x14ac:dyDescent="0.25">
      <c r="B337">
        <v>11103070000</v>
      </c>
      <c r="C337">
        <v>-8.5695695999999995</v>
      </c>
      <c r="M337">
        <v>11103070000</v>
      </c>
      <c r="N337">
        <v>-10.220822</v>
      </c>
    </row>
    <row r="338" spans="2:14" x14ac:dyDescent="0.25">
      <c r="B338">
        <v>11153005000</v>
      </c>
      <c r="C338">
        <v>-8.5718040000000002</v>
      </c>
      <c r="M338">
        <v>11153005000</v>
      </c>
      <c r="N338">
        <v>-10.219120999999999</v>
      </c>
    </row>
    <row r="339" spans="2:14" x14ac:dyDescent="0.25">
      <c r="B339">
        <v>11202940000</v>
      </c>
      <c r="C339">
        <v>-8.5728445000000004</v>
      </c>
      <c r="M339">
        <v>11202940000</v>
      </c>
      <c r="N339">
        <v>-10.216056</v>
      </c>
    </row>
    <row r="340" spans="2:14" x14ac:dyDescent="0.25">
      <c r="B340">
        <v>11252875000</v>
      </c>
      <c r="C340">
        <v>-8.5752172000000009</v>
      </c>
      <c r="M340">
        <v>11252875000</v>
      </c>
      <c r="N340">
        <v>-10.216850000000001</v>
      </c>
    </row>
    <row r="341" spans="2:14" x14ac:dyDescent="0.25">
      <c r="B341">
        <v>11302810000</v>
      </c>
      <c r="C341">
        <v>-8.5855885000000001</v>
      </c>
      <c r="M341">
        <v>11302810000</v>
      </c>
      <c r="N341">
        <v>-10.219139</v>
      </c>
    </row>
    <row r="342" spans="2:14" x14ac:dyDescent="0.25">
      <c r="B342">
        <v>11352745000</v>
      </c>
      <c r="C342">
        <v>-8.5954838000000002</v>
      </c>
      <c r="M342">
        <v>11352745000</v>
      </c>
      <c r="N342">
        <v>-10.218373</v>
      </c>
    </row>
    <row r="343" spans="2:14" x14ac:dyDescent="0.25">
      <c r="B343">
        <v>11402680000</v>
      </c>
      <c r="C343">
        <v>-8.6072254000000008</v>
      </c>
      <c r="M343">
        <v>11402680000</v>
      </c>
      <c r="N343">
        <v>-10.219427</v>
      </c>
    </row>
    <row r="344" spans="2:14" x14ac:dyDescent="0.25">
      <c r="B344">
        <v>11452615000</v>
      </c>
      <c r="C344">
        <v>-8.6164731999999997</v>
      </c>
      <c r="M344">
        <v>11452615000</v>
      </c>
      <c r="N344">
        <v>-10.219331</v>
      </c>
    </row>
    <row r="345" spans="2:14" x14ac:dyDescent="0.25">
      <c r="B345">
        <v>11502550000</v>
      </c>
      <c r="C345">
        <v>-8.6274586000000006</v>
      </c>
      <c r="M345">
        <v>11502550000</v>
      </c>
      <c r="N345">
        <v>-10.220048999999999</v>
      </c>
    </row>
    <row r="346" spans="2:14" x14ac:dyDescent="0.25">
      <c r="B346">
        <v>11552485000</v>
      </c>
      <c r="C346">
        <v>-8.6359711000000008</v>
      </c>
      <c r="M346">
        <v>11552485000</v>
      </c>
      <c r="N346">
        <v>-10.219203</v>
      </c>
    </row>
    <row r="347" spans="2:14" x14ac:dyDescent="0.25">
      <c r="B347">
        <v>11602420000</v>
      </c>
      <c r="C347">
        <v>-8.6443957999999999</v>
      </c>
      <c r="M347">
        <v>11602420000</v>
      </c>
      <c r="N347">
        <v>-10.223727</v>
      </c>
    </row>
    <row r="348" spans="2:14" x14ac:dyDescent="0.25">
      <c r="B348">
        <v>11652355000</v>
      </c>
      <c r="C348">
        <v>-8.6537552000000009</v>
      </c>
      <c r="M348">
        <v>11652355000</v>
      </c>
      <c r="N348">
        <v>-10.226018</v>
      </c>
    </row>
    <row r="349" spans="2:14" x14ac:dyDescent="0.25">
      <c r="B349">
        <v>11702290000</v>
      </c>
      <c r="C349">
        <v>-8.6620788999999991</v>
      </c>
      <c r="M349">
        <v>11702290000</v>
      </c>
      <c r="N349">
        <v>-10.226711</v>
      </c>
    </row>
    <row r="350" spans="2:14" x14ac:dyDescent="0.25">
      <c r="B350">
        <v>11752225000</v>
      </c>
      <c r="C350">
        <v>-8.6740866000000008</v>
      </c>
      <c r="M350">
        <v>11752225000</v>
      </c>
      <c r="N350">
        <v>-10.233688000000001</v>
      </c>
    </row>
    <row r="351" spans="2:14" x14ac:dyDescent="0.25">
      <c r="B351">
        <v>11802160000</v>
      </c>
      <c r="C351">
        <v>-8.6866102000000005</v>
      </c>
      <c r="M351">
        <v>11802160000</v>
      </c>
      <c r="N351">
        <v>-10.245424</v>
      </c>
    </row>
    <row r="352" spans="2:14" x14ac:dyDescent="0.25">
      <c r="B352">
        <v>11852095000</v>
      </c>
      <c r="C352">
        <v>-8.7034473000000006</v>
      </c>
      <c r="M352">
        <v>11852095000</v>
      </c>
      <c r="N352">
        <v>-10.255240000000001</v>
      </c>
    </row>
    <row r="353" spans="2:14" x14ac:dyDescent="0.25">
      <c r="B353">
        <v>11902030000</v>
      </c>
      <c r="C353">
        <v>-8.7205476999999991</v>
      </c>
      <c r="M353">
        <v>11902030000</v>
      </c>
      <c r="N353">
        <v>-10.261004</v>
      </c>
    </row>
    <row r="354" spans="2:14" x14ac:dyDescent="0.25">
      <c r="B354">
        <v>11951965000</v>
      </c>
      <c r="C354">
        <v>-8.7435188000000004</v>
      </c>
      <c r="M354">
        <v>11951965000</v>
      </c>
      <c r="N354">
        <v>-10.265171</v>
      </c>
    </row>
    <row r="355" spans="2:14" x14ac:dyDescent="0.25">
      <c r="B355">
        <v>12001900000</v>
      </c>
      <c r="C355">
        <v>-8.7597599000000006</v>
      </c>
      <c r="M355">
        <v>12001900000</v>
      </c>
      <c r="N355">
        <v>-10.266064999999999</v>
      </c>
    </row>
    <row r="356" spans="2:14" x14ac:dyDescent="0.25">
      <c r="B356">
        <v>12051835000</v>
      </c>
      <c r="C356">
        <v>-8.7711134000000008</v>
      </c>
      <c r="M356">
        <v>12051835000</v>
      </c>
      <c r="N356">
        <v>-10.259884</v>
      </c>
    </row>
    <row r="357" spans="2:14" x14ac:dyDescent="0.25">
      <c r="B357">
        <v>12101770000</v>
      </c>
      <c r="C357">
        <v>-8.7765035999999998</v>
      </c>
      <c r="M357">
        <v>12101770000</v>
      </c>
      <c r="N357">
        <v>-10.257192</v>
      </c>
    </row>
    <row r="358" spans="2:14" x14ac:dyDescent="0.25">
      <c r="B358">
        <v>12151705000</v>
      </c>
      <c r="C358">
        <v>-8.7872725000000003</v>
      </c>
      <c r="M358">
        <v>12151705000</v>
      </c>
      <c r="N358">
        <v>-10.263785</v>
      </c>
    </row>
    <row r="359" spans="2:14" x14ac:dyDescent="0.25">
      <c r="B359">
        <v>12201640000</v>
      </c>
      <c r="C359">
        <v>-8.7981757999999992</v>
      </c>
      <c r="M359">
        <v>12201640000</v>
      </c>
      <c r="N359">
        <v>-10.273679</v>
      </c>
    </row>
    <row r="360" spans="2:14" x14ac:dyDescent="0.25">
      <c r="B360">
        <v>12251575000</v>
      </c>
      <c r="C360">
        <v>-8.8101863999999992</v>
      </c>
      <c r="M360">
        <v>12251575000</v>
      </c>
      <c r="N360">
        <v>-10.280082999999999</v>
      </c>
    </row>
    <row r="361" spans="2:14" x14ac:dyDescent="0.25">
      <c r="B361">
        <v>12301510000</v>
      </c>
      <c r="C361">
        <v>-8.8244723999999994</v>
      </c>
      <c r="M361">
        <v>12301510000</v>
      </c>
      <c r="N361">
        <v>-10.290789</v>
      </c>
    </row>
    <row r="362" spans="2:14" x14ac:dyDescent="0.25">
      <c r="B362">
        <v>12351445000</v>
      </c>
      <c r="C362">
        <v>-8.8427743999999997</v>
      </c>
      <c r="M362">
        <v>12351445000</v>
      </c>
      <c r="N362">
        <v>-10.298266999999999</v>
      </c>
    </row>
    <row r="363" spans="2:14" x14ac:dyDescent="0.25">
      <c r="B363">
        <v>12401380000</v>
      </c>
      <c r="C363">
        <v>-8.8582134000000003</v>
      </c>
      <c r="M363">
        <v>12401380000</v>
      </c>
      <c r="N363">
        <v>-10.301064</v>
      </c>
    </row>
    <row r="364" spans="2:14" x14ac:dyDescent="0.25">
      <c r="B364">
        <v>12451315000</v>
      </c>
      <c r="C364">
        <v>-8.8693895000000005</v>
      </c>
      <c r="M364">
        <v>12451315000</v>
      </c>
      <c r="N364">
        <v>-10.302118</v>
      </c>
    </row>
    <row r="365" spans="2:14" x14ac:dyDescent="0.25">
      <c r="B365">
        <v>12501250000</v>
      </c>
      <c r="C365">
        <v>-8.8827314000000008</v>
      </c>
      <c r="M365">
        <v>12501250000</v>
      </c>
      <c r="N365">
        <v>-10.302279</v>
      </c>
    </row>
    <row r="366" spans="2:14" x14ac:dyDescent="0.25">
      <c r="B366">
        <v>12551185000</v>
      </c>
      <c r="C366">
        <v>-8.8949022000000006</v>
      </c>
      <c r="M366">
        <v>12551185000</v>
      </c>
      <c r="N366">
        <v>-10.298697000000001</v>
      </c>
    </row>
    <row r="367" spans="2:14" x14ac:dyDescent="0.25">
      <c r="B367">
        <v>12601120000</v>
      </c>
      <c r="C367">
        <v>-8.9035691999999997</v>
      </c>
      <c r="M367">
        <v>12601120000</v>
      </c>
      <c r="N367">
        <v>-10.293841</v>
      </c>
    </row>
    <row r="368" spans="2:14" x14ac:dyDescent="0.25">
      <c r="B368">
        <v>12651055000</v>
      </c>
      <c r="C368">
        <v>-8.9109572999999997</v>
      </c>
      <c r="M368">
        <v>12651055000</v>
      </c>
      <c r="N368">
        <v>-10.293737999999999</v>
      </c>
    </row>
    <row r="369" spans="2:14" x14ac:dyDescent="0.25">
      <c r="B369">
        <v>12700990000</v>
      </c>
      <c r="C369">
        <v>-8.9170426999999997</v>
      </c>
      <c r="M369">
        <v>12700990000</v>
      </c>
      <c r="N369">
        <v>-10.293850000000001</v>
      </c>
    </row>
    <row r="370" spans="2:14" x14ac:dyDescent="0.25">
      <c r="B370">
        <v>12750925000</v>
      </c>
      <c r="C370">
        <v>-8.9254131000000001</v>
      </c>
      <c r="M370">
        <v>12750925000</v>
      </c>
      <c r="N370">
        <v>-10.300776000000001</v>
      </c>
    </row>
    <row r="371" spans="2:14" x14ac:dyDescent="0.25">
      <c r="B371">
        <v>12800860000</v>
      </c>
      <c r="C371">
        <v>-8.9365559000000001</v>
      </c>
      <c r="M371">
        <v>12800860000</v>
      </c>
      <c r="N371">
        <v>-10.306494000000001</v>
      </c>
    </row>
    <row r="372" spans="2:14" x14ac:dyDescent="0.25">
      <c r="B372">
        <v>12850795000</v>
      </c>
      <c r="C372">
        <v>-8.9472904</v>
      </c>
      <c r="M372">
        <v>12850795000</v>
      </c>
      <c r="N372">
        <v>-10.311175</v>
      </c>
    </row>
    <row r="373" spans="2:14" x14ac:dyDescent="0.25">
      <c r="B373">
        <v>12900730000</v>
      </c>
      <c r="C373">
        <v>-8.9576855000000002</v>
      </c>
      <c r="M373">
        <v>12900730000</v>
      </c>
      <c r="N373">
        <v>-10.314849000000001</v>
      </c>
    </row>
    <row r="374" spans="2:14" x14ac:dyDescent="0.25">
      <c r="B374">
        <v>12950665000</v>
      </c>
      <c r="C374">
        <v>-8.9653615999999996</v>
      </c>
      <c r="M374">
        <v>12950665000</v>
      </c>
      <c r="N374">
        <v>-10.319611</v>
      </c>
    </row>
    <row r="375" spans="2:14" x14ac:dyDescent="0.25">
      <c r="B375">
        <v>13000600000</v>
      </c>
      <c r="C375">
        <v>-8.9727677999999997</v>
      </c>
      <c r="M375">
        <v>13000600000</v>
      </c>
      <c r="N375">
        <v>-10.327543</v>
      </c>
    </row>
    <row r="376" spans="2:14" x14ac:dyDescent="0.25">
      <c r="B376">
        <v>13050535000</v>
      </c>
      <c r="C376">
        <v>-8.9839687000000001</v>
      </c>
      <c r="M376">
        <v>13050535000</v>
      </c>
      <c r="N376">
        <v>-10.346183</v>
      </c>
    </row>
    <row r="377" spans="2:14" x14ac:dyDescent="0.25">
      <c r="B377">
        <v>13100470000</v>
      </c>
      <c r="C377">
        <v>-9.0023098000000008</v>
      </c>
      <c r="M377">
        <v>13100470000</v>
      </c>
      <c r="N377">
        <v>-10.372369000000001</v>
      </c>
    </row>
    <row r="378" spans="2:14" x14ac:dyDescent="0.25">
      <c r="B378">
        <v>13150405000</v>
      </c>
      <c r="C378">
        <v>-9.021884</v>
      </c>
      <c r="M378">
        <v>13150405000</v>
      </c>
      <c r="N378">
        <v>-10.394539</v>
      </c>
    </row>
    <row r="379" spans="2:14" x14ac:dyDescent="0.25">
      <c r="B379">
        <v>13200340000</v>
      </c>
      <c r="C379">
        <v>-9.0543040999999995</v>
      </c>
      <c r="M379">
        <v>13200340000</v>
      </c>
      <c r="N379">
        <v>-10.417282999999999</v>
      </c>
    </row>
    <row r="380" spans="2:14" x14ac:dyDescent="0.25">
      <c r="B380">
        <v>13250275000</v>
      </c>
      <c r="C380">
        <v>-9.0805368000000009</v>
      </c>
      <c r="M380">
        <v>13250275000</v>
      </c>
      <c r="N380">
        <v>-10.426963000000001</v>
      </c>
    </row>
    <row r="381" spans="2:14" x14ac:dyDescent="0.25">
      <c r="B381">
        <v>13300210000</v>
      </c>
      <c r="C381">
        <v>-9.1046305000000007</v>
      </c>
      <c r="M381">
        <v>13300210000</v>
      </c>
      <c r="N381">
        <v>-10.433059999999999</v>
      </c>
    </row>
    <row r="382" spans="2:14" x14ac:dyDescent="0.25">
      <c r="B382">
        <v>13350145000</v>
      </c>
      <c r="C382">
        <v>-9.1272754999999997</v>
      </c>
      <c r="M382">
        <v>13350145000</v>
      </c>
      <c r="N382">
        <v>-10.439022</v>
      </c>
    </row>
    <row r="383" spans="2:14" x14ac:dyDescent="0.25">
      <c r="B383">
        <v>13400080000</v>
      </c>
      <c r="C383">
        <v>-9.1594610000000003</v>
      </c>
      <c r="M383">
        <v>13400080000</v>
      </c>
      <c r="N383">
        <v>-10.449536</v>
      </c>
    </row>
    <row r="384" spans="2:14" x14ac:dyDescent="0.25">
      <c r="B384">
        <v>13450015000</v>
      </c>
      <c r="C384">
        <v>-9.1870574999999999</v>
      </c>
      <c r="M384">
        <v>13450015000</v>
      </c>
      <c r="N384">
        <v>-10.458367000000001</v>
      </c>
    </row>
    <row r="385" spans="2:14" x14ac:dyDescent="0.25">
      <c r="B385">
        <v>13499950000</v>
      </c>
      <c r="C385">
        <v>-9.2176571000000003</v>
      </c>
      <c r="M385">
        <v>13499950000</v>
      </c>
      <c r="N385">
        <v>-10.472950000000001</v>
      </c>
    </row>
    <row r="386" spans="2:14" x14ac:dyDescent="0.25">
      <c r="B386">
        <v>13549885000</v>
      </c>
      <c r="C386">
        <v>-9.2470836999999992</v>
      </c>
      <c r="M386">
        <v>13549885000</v>
      </c>
      <c r="N386">
        <v>-10.482828</v>
      </c>
    </row>
    <row r="387" spans="2:14" x14ac:dyDescent="0.25">
      <c r="B387">
        <v>13599820000</v>
      </c>
      <c r="C387">
        <v>-9.2833967000000008</v>
      </c>
      <c r="M387">
        <v>13599820000</v>
      </c>
      <c r="N387">
        <v>-10.491847</v>
      </c>
    </row>
    <row r="388" spans="2:14" x14ac:dyDescent="0.25">
      <c r="B388">
        <v>13649755000</v>
      </c>
      <c r="C388">
        <v>-9.3238915999999996</v>
      </c>
      <c r="M388">
        <v>13649755000</v>
      </c>
      <c r="N388">
        <v>-10.510533000000001</v>
      </c>
    </row>
    <row r="389" spans="2:14" x14ac:dyDescent="0.25">
      <c r="B389">
        <v>13699690000</v>
      </c>
      <c r="C389">
        <v>-9.3766488999999993</v>
      </c>
      <c r="M389">
        <v>13699690000</v>
      </c>
      <c r="N389">
        <v>-10.532553</v>
      </c>
    </row>
    <row r="390" spans="2:14" x14ac:dyDescent="0.25">
      <c r="B390">
        <v>13749625000</v>
      </c>
      <c r="C390">
        <v>-9.4358807000000002</v>
      </c>
      <c r="M390">
        <v>13749625000</v>
      </c>
      <c r="N390">
        <v>-10.557021000000001</v>
      </c>
    </row>
    <row r="391" spans="2:14" x14ac:dyDescent="0.25">
      <c r="B391">
        <v>13799560000</v>
      </c>
      <c r="C391">
        <v>-9.5031499999999998</v>
      </c>
      <c r="M391">
        <v>13799560000</v>
      </c>
      <c r="N391">
        <v>-10.582262999999999</v>
      </c>
    </row>
    <row r="392" spans="2:14" x14ac:dyDescent="0.25">
      <c r="B392">
        <v>13849495000</v>
      </c>
      <c r="C392">
        <v>-9.5647526000000003</v>
      </c>
      <c r="M392">
        <v>13849495000</v>
      </c>
      <c r="N392">
        <v>-10.607704999999999</v>
      </c>
    </row>
    <row r="393" spans="2:14" x14ac:dyDescent="0.25">
      <c r="B393">
        <v>13899430000</v>
      </c>
      <c r="C393">
        <v>-9.6263094000000002</v>
      </c>
      <c r="M393">
        <v>13899430000</v>
      </c>
      <c r="N393">
        <v>-10.626479</v>
      </c>
    </row>
    <row r="394" spans="2:14" x14ac:dyDescent="0.25">
      <c r="B394">
        <v>13949365000</v>
      </c>
      <c r="C394">
        <v>-9.6865071999999994</v>
      </c>
      <c r="M394">
        <v>13949365000</v>
      </c>
      <c r="N394">
        <v>-10.649361000000001</v>
      </c>
    </row>
    <row r="395" spans="2:14" x14ac:dyDescent="0.25">
      <c r="B395">
        <v>13999300000</v>
      </c>
      <c r="C395">
        <v>-9.7672501</v>
      </c>
      <c r="M395">
        <v>13999300000</v>
      </c>
      <c r="N395">
        <v>-10.690115</v>
      </c>
    </row>
    <row r="396" spans="2:14" x14ac:dyDescent="0.25">
      <c r="B396">
        <v>14049235000</v>
      </c>
      <c r="C396">
        <v>-9.8455267000000006</v>
      </c>
      <c r="M396">
        <v>14049235000</v>
      </c>
      <c r="N396">
        <v>-10.726094</v>
      </c>
    </row>
    <row r="397" spans="2:14" x14ac:dyDescent="0.25">
      <c r="B397">
        <v>14099170000</v>
      </c>
      <c r="C397">
        <v>-9.9226427000000008</v>
      </c>
      <c r="M397">
        <v>14099170000</v>
      </c>
      <c r="N397">
        <v>-10.755811</v>
      </c>
    </row>
    <row r="398" spans="2:14" x14ac:dyDescent="0.25">
      <c r="B398">
        <v>14149105000</v>
      </c>
      <c r="C398">
        <v>-9.9777421999999998</v>
      </c>
      <c r="M398">
        <v>14149105000</v>
      </c>
      <c r="N398">
        <v>-10.776762</v>
      </c>
    </row>
    <row r="399" spans="2:14" x14ac:dyDescent="0.25">
      <c r="B399">
        <v>14199040000</v>
      </c>
      <c r="C399">
        <v>-10.026963</v>
      </c>
      <c r="M399">
        <v>14199040000</v>
      </c>
      <c r="N399">
        <v>-10.796003000000001</v>
      </c>
    </row>
    <row r="400" spans="2:14" x14ac:dyDescent="0.25">
      <c r="B400">
        <v>14248975000</v>
      </c>
      <c r="C400">
        <v>-10.05354</v>
      </c>
      <c r="M400">
        <v>14248975000</v>
      </c>
      <c r="N400">
        <v>-10.801819</v>
      </c>
    </row>
    <row r="401" spans="2:14" x14ac:dyDescent="0.25">
      <c r="B401">
        <v>14298910000</v>
      </c>
      <c r="C401">
        <v>-10.097704999999999</v>
      </c>
      <c r="M401">
        <v>14298910000</v>
      </c>
      <c r="N401">
        <v>-10.822573</v>
      </c>
    </row>
    <row r="402" spans="2:14" x14ac:dyDescent="0.25">
      <c r="B402">
        <v>14348845000</v>
      </c>
      <c r="C402">
        <v>-10.153727999999999</v>
      </c>
      <c r="M402">
        <v>14348845000</v>
      </c>
      <c r="N402">
        <v>-10.853709</v>
      </c>
    </row>
    <row r="403" spans="2:14" x14ac:dyDescent="0.25">
      <c r="B403">
        <v>14398780000</v>
      </c>
      <c r="C403">
        <v>-10.218033999999999</v>
      </c>
      <c r="M403">
        <v>14398780000</v>
      </c>
      <c r="N403">
        <v>-10.889835</v>
      </c>
    </row>
    <row r="404" spans="2:14" x14ac:dyDescent="0.25">
      <c r="B404">
        <v>14448715000</v>
      </c>
      <c r="C404">
        <v>-10.284713999999999</v>
      </c>
      <c r="M404">
        <v>14448715000</v>
      </c>
      <c r="N404">
        <v>-10.927944999999999</v>
      </c>
    </row>
    <row r="405" spans="2:14" x14ac:dyDescent="0.25">
      <c r="B405">
        <v>14498650000</v>
      </c>
      <c r="C405">
        <v>-10.365221999999999</v>
      </c>
      <c r="M405">
        <v>14498650000</v>
      </c>
      <c r="N405">
        <v>-10.972216</v>
      </c>
    </row>
    <row r="406" spans="2:14" x14ac:dyDescent="0.25">
      <c r="B406">
        <v>14548585000</v>
      </c>
      <c r="C406">
        <v>-10.434824000000001</v>
      </c>
      <c r="M406">
        <v>14548585000</v>
      </c>
      <c r="N406">
        <v>-11.025638000000001</v>
      </c>
    </row>
    <row r="407" spans="2:14" x14ac:dyDescent="0.25">
      <c r="B407">
        <v>14598520000</v>
      </c>
      <c r="C407">
        <v>-10.494410999999999</v>
      </c>
      <c r="M407">
        <v>14598520000</v>
      </c>
      <c r="N407">
        <v>-11.079402999999999</v>
      </c>
    </row>
    <row r="408" spans="2:14" x14ac:dyDescent="0.25">
      <c r="B408">
        <v>14648455000</v>
      </c>
      <c r="C408">
        <v>-10.553050000000001</v>
      </c>
      <c r="M408">
        <v>14648455000</v>
      </c>
      <c r="N408">
        <v>-11.125042000000001</v>
      </c>
    </row>
    <row r="409" spans="2:14" x14ac:dyDescent="0.25">
      <c r="B409">
        <v>14698390000</v>
      </c>
      <c r="C409">
        <v>-10.593268</v>
      </c>
      <c r="M409">
        <v>14698390000</v>
      </c>
      <c r="N409">
        <v>-11.153959</v>
      </c>
    </row>
    <row r="410" spans="2:14" x14ac:dyDescent="0.25">
      <c r="B410">
        <v>14748325000</v>
      </c>
      <c r="C410">
        <v>-10.611642</v>
      </c>
      <c r="M410">
        <v>14748325000</v>
      </c>
      <c r="N410">
        <v>-11.17122</v>
      </c>
    </row>
    <row r="411" spans="2:14" x14ac:dyDescent="0.25">
      <c r="B411">
        <v>14798260000</v>
      </c>
      <c r="C411">
        <v>-10.611319999999999</v>
      </c>
      <c r="M411">
        <v>14798260000</v>
      </c>
      <c r="N411">
        <v>-11.166842000000001</v>
      </c>
    </row>
    <row r="412" spans="2:14" x14ac:dyDescent="0.25">
      <c r="B412">
        <v>14848195000</v>
      </c>
      <c r="C412">
        <v>-10.611833000000001</v>
      </c>
      <c r="M412">
        <v>14848195000</v>
      </c>
      <c r="N412">
        <v>-11.160672999999999</v>
      </c>
    </row>
    <row r="413" spans="2:14" x14ac:dyDescent="0.25">
      <c r="B413">
        <v>14898130000</v>
      </c>
      <c r="C413">
        <v>-10.622612</v>
      </c>
      <c r="M413">
        <v>14898130000</v>
      </c>
      <c r="N413">
        <v>-11.181652</v>
      </c>
    </row>
    <row r="414" spans="2:14" x14ac:dyDescent="0.25">
      <c r="B414">
        <v>14948065000</v>
      </c>
      <c r="C414">
        <v>-10.639631</v>
      </c>
      <c r="M414">
        <v>14948065000</v>
      </c>
      <c r="N414">
        <v>-11.21209</v>
      </c>
    </row>
    <row r="415" spans="2:14" x14ac:dyDescent="0.25">
      <c r="B415">
        <v>14998000000</v>
      </c>
      <c r="C415">
        <v>-10.659151</v>
      </c>
      <c r="M415">
        <v>14998000000</v>
      </c>
      <c r="N415">
        <v>-11.241478000000001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26</v>
      </c>
      <c r="M419" t="s">
        <v>26</v>
      </c>
    </row>
    <row r="420" spans="2:14" x14ac:dyDescent="0.25">
      <c r="B420" t="s">
        <v>23</v>
      </c>
      <c r="C420" t="s">
        <v>284</v>
      </c>
      <c r="M420" t="s">
        <v>23</v>
      </c>
      <c r="N420" t="s">
        <v>284</v>
      </c>
    </row>
    <row r="421" spans="2:14" x14ac:dyDescent="0.25">
      <c r="B421">
        <v>5011000000</v>
      </c>
      <c r="C421">
        <v>-11.579905999999999</v>
      </c>
      <c r="M421">
        <v>5011000000</v>
      </c>
      <c r="N421">
        <v>-12.530144999999999</v>
      </c>
    </row>
    <row r="422" spans="2:14" x14ac:dyDescent="0.25">
      <c r="B422">
        <v>5060935000</v>
      </c>
      <c r="C422">
        <v>-11.539989</v>
      </c>
      <c r="M422">
        <v>5060935000</v>
      </c>
      <c r="N422">
        <v>-12.480351000000001</v>
      </c>
    </row>
    <row r="423" spans="2:14" x14ac:dyDescent="0.25">
      <c r="B423">
        <v>5110870000</v>
      </c>
      <c r="C423">
        <v>-11.481609000000001</v>
      </c>
      <c r="M423">
        <v>5110870000</v>
      </c>
      <c r="N423">
        <v>-12.414619999999999</v>
      </c>
    </row>
    <row r="424" spans="2:14" x14ac:dyDescent="0.25">
      <c r="B424">
        <v>5160805000</v>
      </c>
      <c r="C424">
        <v>-11.421421</v>
      </c>
      <c r="M424">
        <v>5160805000</v>
      </c>
      <c r="N424">
        <v>-12.333295</v>
      </c>
    </row>
    <row r="425" spans="2:14" x14ac:dyDescent="0.25">
      <c r="B425">
        <v>5210740000</v>
      </c>
      <c r="C425">
        <v>-11.324996000000001</v>
      </c>
      <c r="M425">
        <v>5210740000</v>
      </c>
      <c r="N425">
        <v>-12.239437000000001</v>
      </c>
    </row>
    <row r="426" spans="2:14" x14ac:dyDescent="0.25">
      <c r="B426">
        <v>5260675000</v>
      </c>
      <c r="C426">
        <v>-11.25844</v>
      </c>
      <c r="M426">
        <v>5260675000</v>
      </c>
      <c r="N426">
        <v>-12.159331999999999</v>
      </c>
    </row>
    <row r="427" spans="2:14" x14ac:dyDescent="0.25">
      <c r="B427">
        <v>5310610000</v>
      </c>
      <c r="C427">
        <v>-11.183487</v>
      </c>
      <c r="M427">
        <v>5310610000</v>
      </c>
      <c r="N427">
        <v>-12.077152999999999</v>
      </c>
    </row>
    <row r="428" spans="2:14" x14ac:dyDescent="0.25">
      <c r="B428">
        <v>5360545000</v>
      </c>
      <c r="C428">
        <v>-11.114694999999999</v>
      </c>
      <c r="M428">
        <v>5360545000</v>
      </c>
      <c r="N428">
        <v>-11.988096000000001</v>
      </c>
    </row>
    <row r="429" spans="2:14" x14ac:dyDescent="0.25">
      <c r="B429">
        <v>5410480000</v>
      </c>
      <c r="C429">
        <v>-11.029944</v>
      </c>
      <c r="M429">
        <v>5410480000</v>
      </c>
      <c r="N429">
        <v>-11.901842</v>
      </c>
    </row>
    <row r="430" spans="2:14" x14ac:dyDescent="0.25">
      <c r="B430">
        <v>5460415000</v>
      </c>
      <c r="C430">
        <v>-10.971584999999999</v>
      </c>
      <c r="M430">
        <v>5460415000</v>
      </c>
      <c r="N430">
        <v>-11.826217</v>
      </c>
    </row>
    <row r="431" spans="2:14" x14ac:dyDescent="0.25">
      <c r="B431">
        <v>5510350000</v>
      </c>
      <c r="C431">
        <v>-10.888434999999999</v>
      </c>
      <c r="M431">
        <v>5510350000</v>
      </c>
      <c r="N431">
        <v>-11.734551</v>
      </c>
    </row>
    <row r="432" spans="2:14" x14ac:dyDescent="0.25">
      <c r="B432">
        <v>5560285000</v>
      </c>
      <c r="C432">
        <v>-10.825081000000001</v>
      </c>
      <c r="M432">
        <v>5560285000</v>
      </c>
      <c r="N432">
        <v>-11.647402</v>
      </c>
    </row>
    <row r="433" spans="2:14" x14ac:dyDescent="0.25">
      <c r="B433">
        <v>5610220000</v>
      </c>
      <c r="C433">
        <v>-10.762919999999999</v>
      </c>
      <c r="M433">
        <v>5610220000</v>
      </c>
      <c r="N433">
        <v>-11.576135000000001</v>
      </c>
    </row>
    <row r="434" spans="2:14" x14ac:dyDescent="0.25">
      <c r="B434">
        <v>5660155000</v>
      </c>
      <c r="C434">
        <v>-10.703806999999999</v>
      </c>
      <c r="M434">
        <v>5660155000</v>
      </c>
      <c r="N434">
        <v>-11.498799</v>
      </c>
    </row>
    <row r="435" spans="2:14" x14ac:dyDescent="0.25">
      <c r="B435">
        <v>5710090000</v>
      </c>
      <c r="C435">
        <v>-10.635007</v>
      </c>
      <c r="M435">
        <v>5710090000</v>
      </c>
      <c r="N435">
        <v>-11.424208999999999</v>
      </c>
    </row>
    <row r="436" spans="2:14" x14ac:dyDescent="0.25">
      <c r="B436">
        <v>5760025000</v>
      </c>
      <c r="C436">
        <v>-10.574820000000001</v>
      </c>
      <c r="M436">
        <v>5760025000</v>
      </c>
      <c r="N436">
        <v>-11.354134</v>
      </c>
    </row>
    <row r="437" spans="2:14" x14ac:dyDescent="0.25">
      <c r="B437">
        <v>5809960000</v>
      </c>
      <c r="C437">
        <v>-10.510422</v>
      </c>
      <c r="M437">
        <v>5809960000</v>
      </c>
      <c r="N437">
        <v>-11.297071000000001</v>
      </c>
    </row>
    <row r="438" spans="2:14" x14ac:dyDescent="0.25">
      <c r="B438">
        <v>5859895000</v>
      </c>
      <c r="C438">
        <v>-10.450203</v>
      </c>
      <c r="M438">
        <v>5859895000</v>
      </c>
      <c r="N438">
        <v>-11.236122</v>
      </c>
    </row>
    <row r="439" spans="2:14" x14ac:dyDescent="0.25">
      <c r="B439">
        <v>5909830000</v>
      </c>
      <c r="C439">
        <v>-10.392447000000001</v>
      </c>
      <c r="M439">
        <v>5909830000</v>
      </c>
      <c r="N439">
        <v>-11.188627</v>
      </c>
    </row>
    <row r="440" spans="2:14" x14ac:dyDescent="0.25">
      <c r="B440">
        <v>5959765000</v>
      </c>
      <c r="C440">
        <v>-10.34362</v>
      </c>
      <c r="M440">
        <v>5959765000</v>
      </c>
      <c r="N440">
        <v>-11.142441</v>
      </c>
    </row>
    <row r="441" spans="2:14" x14ac:dyDescent="0.25">
      <c r="B441">
        <v>6009700000</v>
      </c>
      <c r="C441">
        <v>-10.298377</v>
      </c>
      <c r="M441">
        <v>6009700000</v>
      </c>
      <c r="N441">
        <v>-11.099672</v>
      </c>
    </row>
    <row r="442" spans="2:14" x14ac:dyDescent="0.25">
      <c r="B442">
        <v>6059635000</v>
      </c>
      <c r="C442">
        <v>-10.245563000000001</v>
      </c>
      <c r="M442">
        <v>6059635000</v>
      </c>
      <c r="N442">
        <v>-11.049465</v>
      </c>
    </row>
    <row r="443" spans="2:14" x14ac:dyDescent="0.25">
      <c r="B443">
        <v>6109570000</v>
      </c>
      <c r="C443">
        <v>-10.192155</v>
      </c>
      <c r="M443">
        <v>6109570000</v>
      </c>
      <c r="N443">
        <v>-11.0076</v>
      </c>
    </row>
    <row r="444" spans="2:14" x14ac:dyDescent="0.25">
      <c r="B444">
        <v>6159505000</v>
      </c>
      <c r="C444">
        <v>-10.146784</v>
      </c>
      <c r="M444">
        <v>6159505000</v>
      </c>
      <c r="N444">
        <v>-10.959568000000001</v>
      </c>
    </row>
    <row r="445" spans="2:14" x14ac:dyDescent="0.25">
      <c r="B445">
        <v>6209440000</v>
      </c>
      <c r="C445">
        <v>-10.089207</v>
      </c>
      <c r="M445">
        <v>6209440000</v>
      </c>
      <c r="N445">
        <v>-10.905386</v>
      </c>
    </row>
    <row r="446" spans="2:14" x14ac:dyDescent="0.25">
      <c r="B446">
        <v>6259375000</v>
      </c>
      <c r="C446">
        <v>-10.033184</v>
      </c>
      <c r="M446">
        <v>6259375000</v>
      </c>
      <c r="N446">
        <v>-10.856617999999999</v>
      </c>
    </row>
    <row r="447" spans="2:14" x14ac:dyDescent="0.25">
      <c r="B447">
        <v>6309310000</v>
      </c>
      <c r="C447">
        <v>-9.9932956999999991</v>
      </c>
      <c r="M447">
        <v>6309310000</v>
      </c>
      <c r="N447">
        <v>-10.814621000000001</v>
      </c>
    </row>
    <row r="448" spans="2:14" x14ac:dyDescent="0.25">
      <c r="B448">
        <v>6359245000</v>
      </c>
      <c r="C448">
        <v>-9.9546700000000001</v>
      </c>
      <c r="M448">
        <v>6359245000</v>
      </c>
      <c r="N448">
        <v>-10.770464</v>
      </c>
    </row>
    <row r="449" spans="2:14" x14ac:dyDescent="0.25">
      <c r="B449">
        <v>6409180000</v>
      </c>
      <c r="C449">
        <v>-9.9088717000000006</v>
      </c>
      <c r="M449">
        <v>6409180000</v>
      </c>
      <c r="N449">
        <v>-10.723233</v>
      </c>
    </row>
    <row r="450" spans="2:14" x14ac:dyDescent="0.25">
      <c r="B450">
        <v>6459115000</v>
      </c>
      <c r="C450">
        <v>-9.8715638999999999</v>
      </c>
      <c r="M450">
        <v>6459115000</v>
      </c>
      <c r="N450">
        <v>-10.685110999999999</v>
      </c>
    </row>
    <row r="451" spans="2:14" x14ac:dyDescent="0.25">
      <c r="B451">
        <v>6509050000</v>
      </c>
      <c r="C451">
        <v>-9.8416604999999997</v>
      </c>
      <c r="M451">
        <v>6509050000</v>
      </c>
      <c r="N451">
        <v>-10.648111999999999</v>
      </c>
    </row>
    <row r="452" spans="2:14" x14ac:dyDescent="0.25">
      <c r="B452">
        <v>6558985000</v>
      </c>
      <c r="C452">
        <v>-9.8049440000000008</v>
      </c>
      <c r="M452">
        <v>6558985000</v>
      </c>
      <c r="N452">
        <v>-10.611641000000001</v>
      </c>
    </row>
    <row r="453" spans="2:14" x14ac:dyDescent="0.25">
      <c r="B453">
        <v>6608920000</v>
      </c>
      <c r="C453">
        <v>-9.7717123000000008</v>
      </c>
      <c r="M453">
        <v>6608920000</v>
      </c>
      <c r="N453">
        <v>-10.571902</v>
      </c>
    </row>
    <row r="454" spans="2:14" x14ac:dyDescent="0.25">
      <c r="B454">
        <v>6658855000</v>
      </c>
      <c r="C454">
        <v>-9.7394104000000006</v>
      </c>
      <c r="M454">
        <v>6658855000</v>
      </c>
      <c r="N454">
        <v>-10.543117000000001</v>
      </c>
    </row>
    <row r="455" spans="2:14" x14ac:dyDescent="0.25">
      <c r="B455">
        <v>6708790000</v>
      </c>
      <c r="C455">
        <v>-9.7140675000000005</v>
      </c>
      <c r="M455">
        <v>6708790000</v>
      </c>
      <c r="N455">
        <v>-10.509449</v>
      </c>
    </row>
    <row r="456" spans="2:14" x14ac:dyDescent="0.25">
      <c r="B456">
        <v>6758725000</v>
      </c>
      <c r="C456">
        <v>-9.6836061000000004</v>
      </c>
      <c r="M456">
        <v>6758725000</v>
      </c>
      <c r="N456">
        <v>-10.479317</v>
      </c>
    </row>
    <row r="457" spans="2:14" x14ac:dyDescent="0.25">
      <c r="B457">
        <v>6808660000</v>
      </c>
      <c r="C457">
        <v>-9.6641940999999996</v>
      </c>
      <c r="M457">
        <v>6808660000</v>
      </c>
      <c r="N457">
        <v>-10.45266</v>
      </c>
    </row>
    <row r="458" spans="2:14" x14ac:dyDescent="0.25">
      <c r="B458">
        <v>6858595000</v>
      </c>
      <c r="C458">
        <v>-9.6386786000000004</v>
      </c>
      <c r="M458">
        <v>6858595000</v>
      </c>
      <c r="N458">
        <v>-10.429935</v>
      </c>
    </row>
    <row r="459" spans="2:14" x14ac:dyDescent="0.25">
      <c r="B459">
        <v>6908530000</v>
      </c>
      <c r="C459">
        <v>-9.6170787999999998</v>
      </c>
      <c r="M459">
        <v>6908530000</v>
      </c>
      <c r="N459">
        <v>-10.399786000000001</v>
      </c>
    </row>
    <row r="460" spans="2:14" x14ac:dyDescent="0.25">
      <c r="B460">
        <v>6958465000</v>
      </c>
      <c r="C460">
        <v>-9.5924835000000002</v>
      </c>
      <c r="M460">
        <v>6958465000</v>
      </c>
      <c r="N460">
        <v>-10.373791000000001</v>
      </c>
    </row>
    <row r="461" spans="2:14" x14ac:dyDescent="0.25">
      <c r="B461">
        <v>7008400000</v>
      </c>
      <c r="C461">
        <v>-9.5781793999999998</v>
      </c>
      <c r="M461">
        <v>7008400000</v>
      </c>
      <c r="N461">
        <v>-10.355048</v>
      </c>
    </row>
    <row r="462" spans="2:14" x14ac:dyDescent="0.25">
      <c r="B462">
        <v>7058335000</v>
      </c>
      <c r="C462">
        <v>-9.5576314999999994</v>
      </c>
      <c r="M462">
        <v>7058335000</v>
      </c>
      <c r="N462">
        <v>-10.334746000000001</v>
      </c>
    </row>
    <row r="463" spans="2:14" x14ac:dyDescent="0.25">
      <c r="B463">
        <v>7108270000</v>
      </c>
      <c r="C463">
        <v>-9.5385132000000006</v>
      </c>
      <c r="M463">
        <v>7108270000</v>
      </c>
      <c r="N463">
        <v>-10.311591999999999</v>
      </c>
    </row>
    <row r="464" spans="2:14" x14ac:dyDescent="0.25">
      <c r="B464">
        <v>7158205000</v>
      </c>
      <c r="C464">
        <v>-9.5264272999999999</v>
      </c>
      <c r="M464">
        <v>7158205000</v>
      </c>
      <c r="N464">
        <v>-10.298579999999999</v>
      </c>
    </row>
    <row r="465" spans="2:14" x14ac:dyDescent="0.25">
      <c r="B465">
        <v>7208140000</v>
      </c>
      <c r="C465">
        <v>-9.5187501999999995</v>
      </c>
      <c r="M465">
        <v>7208140000</v>
      </c>
      <c r="N465">
        <v>-10.289149</v>
      </c>
    </row>
    <row r="466" spans="2:14" x14ac:dyDescent="0.25">
      <c r="B466">
        <v>7258075000</v>
      </c>
      <c r="C466">
        <v>-9.4980221</v>
      </c>
      <c r="M466">
        <v>7258075000</v>
      </c>
      <c r="N466">
        <v>-10.269883999999999</v>
      </c>
    </row>
    <row r="467" spans="2:14" x14ac:dyDescent="0.25">
      <c r="B467">
        <v>7308010000</v>
      </c>
      <c r="C467">
        <v>-9.4784269000000005</v>
      </c>
      <c r="M467">
        <v>7308010000</v>
      </c>
      <c r="N467">
        <v>-10.256344</v>
      </c>
    </row>
    <row r="468" spans="2:14" x14ac:dyDescent="0.25">
      <c r="B468">
        <v>7357945000</v>
      </c>
      <c r="C468">
        <v>-9.4668378999999998</v>
      </c>
      <c r="M468">
        <v>7357945000</v>
      </c>
      <c r="N468">
        <v>-10.250823</v>
      </c>
    </row>
    <row r="469" spans="2:14" x14ac:dyDescent="0.25">
      <c r="B469">
        <v>7407880000</v>
      </c>
      <c r="C469">
        <v>-9.4498329000000005</v>
      </c>
      <c r="M469">
        <v>7407880000</v>
      </c>
      <c r="N469">
        <v>-10.240396</v>
      </c>
    </row>
    <row r="470" spans="2:14" x14ac:dyDescent="0.25">
      <c r="B470">
        <v>7457815000</v>
      </c>
      <c r="C470">
        <v>-9.4305067000000005</v>
      </c>
      <c r="M470">
        <v>7457815000</v>
      </c>
      <c r="N470">
        <v>-10.229452</v>
      </c>
    </row>
    <row r="471" spans="2:14" x14ac:dyDescent="0.25">
      <c r="B471">
        <v>7507750000</v>
      </c>
      <c r="C471">
        <v>-9.4140320000000006</v>
      </c>
      <c r="M471">
        <v>7507750000</v>
      </c>
      <c r="N471">
        <v>-10.227687</v>
      </c>
    </row>
    <row r="472" spans="2:14" x14ac:dyDescent="0.25">
      <c r="B472">
        <v>7557685000</v>
      </c>
      <c r="C472">
        <v>-9.3958445000000008</v>
      </c>
      <c r="M472">
        <v>7557685000</v>
      </c>
      <c r="N472">
        <v>-10.216646000000001</v>
      </c>
    </row>
    <row r="473" spans="2:14" x14ac:dyDescent="0.25">
      <c r="B473">
        <v>7607620000</v>
      </c>
      <c r="C473">
        <v>-9.3731833000000009</v>
      </c>
      <c r="M473">
        <v>7607620000</v>
      </c>
      <c r="N473">
        <v>-10.202292999999999</v>
      </c>
    </row>
    <row r="474" spans="2:14" x14ac:dyDescent="0.25">
      <c r="B474">
        <v>7657555000</v>
      </c>
      <c r="C474">
        <v>-9.3555373999999993</v>
      </c>
      <c r="M474">
        <v>7657555000</v>
      </c>
      <c r="N474">
        <v>-10.196797</v>
      </c>
    </row>
    <row r="475" spans="2:14" x14ac:dyDescent="0.25">
      <c r="B475">
        <v>7707490000</v>
      </c>
      <c r="C475">
        <v>-9.3373594000000004</v>
      </c>
      <c r="M475">
        <v>7707490000</v>
      </c>
      <c r="N475">
        <v>-10.199120000000001</v>
      </c>
    </row>
    <row r="476" spans="2:14" x14ac:dyDescent="0.25">
      <c r="B476">
        <v>7757425000</v>
      </c>
      <c r="C476">
        <v>-9.3179587999999995</v>
      </c>
      <c r="M476">
        <v>7757425000</v>
      </c>
      <c r="N476">
        <v>-10.192041</v>
      </c>
    </row>
    <row r="477" spans="2:14" x14ac:dyDescent="0.25">
      <c r="B477">
        <v>7807360000</v>
      </c>
      <c r="C477">
        <v>-9.2993115999999993</v>
      </c>
      <c r="M477">
        <v>7807360000</v>
      </c>
      <c r="N477">
        <v>-10.191428</v>
      </c>
    </row>
    <row r="478" spans="2:14" x14ac:dyDescent="0.25">
      <c r="B478">
        <v>7857295000</v>
      </c>
      <c r="C478">
        <v>-9.2837896000000004</v>
      </c>
      <c r="M478">
        <v>7857295000</v>
      </c>
      <c r="N478">
        <v>-10.191031000000001</v>
      </c>
    </row>
    <row r="479" spans="2:14" x14ac:dyDescent="0.25">
      <c r="B479">
        <v>7907230000</v>
      </c>
      <c r="C479">
        <v>-9.2616233999999995</v>
      </c>
      <c r="M479">
        <v>7907230000</v>
      </c>
      <c r="N479">
        <v>-10.187306</v>
      </c>
    </row>
    <row r="480" spans="2:14" x14ac:dyDescent="0.25">
      <c r="B480">
        <v>7957165000</v>
      </c>
      <c r="C480">
        <v>-9.2354040000000008</v>
      </c>
      <c r="M480">
        <v>7957165000</v>
      </c>
      <c r="N480">
        <v>-10.172145</v>
      </c>
    </row>
    <row r="481" spans="2:14" x14ac:dyDescent="0.25">
      <c r="B481">
        <v>8007100000</v>
      </c>
      <c r="C481">
        <v>-9.2081137000000002</v>
      </c>
      <c r="M481">
        <v>8007100000</v>
      </c>
      <c r="N481">
        <v>-10.162295</v>
      </c>
    </row>
    <row r="482" spans="2:14" x14ac:dyDescent="0.25">
      <c r="B482">
        <v>8057035000</v>
      </c>
      <c r="C482">
        <v>-9.1901826999999994</v>
      </c>
      <c r="M482">
        <v>8057035000</v>
      </c>
      <c r="N482">
        <v>-10.159810999999999</v>
      </c>
    </row>
    <row r="483" spans="2:14" x14ac:dyDescent="0.25">
      <c r="B483">
        <v>8106970000</v>
      </c>
      <c r="C483">
        <v>-9.1666554999999992</v>
      </c>
      <c r="M483">
        <v>8106970000</v>
      </c>
      <c r="N483">
        <v>-10.154032000000001</v>
      </c>
    </row>
    <row r="484" spans="2:14" x14ac:dyDescent="0.25">
      <c r="B484">
        <v>8156905000</v>
      </c>
      <c r="C484">
        <v>-9.1410836999999994</v>
      </c>
      <c r="M484">
        <v>8156905000</v>
      </c>
      <c r="N484">
        <v>-10.148315</v>
      </c>
    </row>
    <row r="485" spans="2:14" x14ac:dyDescent="0.25">
      <c r="B485">
        <v>8206840000</v>
      </c>
      <c r="C485">
        <v>-9.1191510999999998</v>
      </c>
      <c r="M485">
        <v>8206840000</v>
      </c>
      <c r="N485">
        <v>-10.145706000000001</v>
      </c>
    </row>
    <row r="486" spans="2:14" x14ac:dyDescent="0.25">
      <c r="B486">
        <v>8256775000</v>
      </c>
      <c r="C486">
        <v>-9.1027851000000002</v>
      </c>
      <c r="M486">
        <v>8256775000</v>
      </c>
      <c r="N486">
        <v>-10.145574</v>
      </c>
    </row>
    <row r="487" spans="2:14" x14ac:dyDescent="0.25">
      <c r="B487">
        <v>8306710000</v>
      </c>
      <c r="C487">
        <v>-9.0762777000000003</v>
      </c>
      <c r="M487">
        <v>8306710000</v>
      </c>
      <c r="N487">
        <v>-10.134392999999999</v>
      </c>
    </row>
    <row r="488" spans="2:14" x14ac:dyDescent="0.25">
      <c r="B488">
        <v>8356645000</v>
      </c>
      <c r="C488">
        <v>-9.0523634000000008</v>
      </c>
      <c r="M488">
        <v>8356645000</v>
      </c>
      <c r="N488">
        <v>-10.132384999999999</v>
      </c>
    </row>
    <row r="489" spans="2:14" x14ac:dyDescent="0.25">
      <c r="B489">
        <v>8406580000</v>
      </c>
      <c r="C489">
        <v>-9.0309638999999997</v>
      </c>
      <c r="M489">
        <v>8406580000</v>
      </c>
      <c r="N489">
        <v>-10.127162</v>
      </c>
    </row>
    <row r="490" spans="2:14" x14ac:dyDescent="0.25">
      <c r="B490">
        <v>8456515000</v>
      </c>
      <c r="C490">
        <v>-9.0134764000000001</v>
      </c>
      <c r="M490">
        <v>8456515000</v>
      </c>
      <c r="N490">
        <v>-10.127481</v>
      </c>
    </row>
    <row r="491" spans="2:14" x14ac:dyDescent="0.25">
      <c r="B491">
        <v>8506450000</v>
      </c>
      <c r="C491">
        <v>-8.9935188000000004</v>
      </c>
      <c r="M491">
        <v>8506450000</v>
      </c>
      <c r="N491">
        <v>-10.122114</v>
      </c>
    </row>
    <row r="492" spans="2:14" x14ac:dyDescent="0.25">
      <c r="B492">
        <v>8556385000</v>
      </c>
      <c r="C492">
        <v>-8.9734792999999993</v>
      </c>
      <c r="M492">
        <v>8556385000</v>
      </c>
      <c r="N492">
        <v>-10.127071000000001</v>
      </c>
    </row>
    <row r="493" spans="2:14" x14ac:dyDescent="0.25">
      <c r="B493">
        <v>8606320000</v>
      </c>
      <c r="C493">
        <v>-8.9553156000000005</v>
      </c>
      <c r="M493">
        <v>8606320000</v>
      </c>
      <c r="N493">
        <v>-10.128835</v>
      </c>
    </row>
    <row r="494" spans="2:14" x14ac:dyDescent="0.25">
      <c r="B494">
        <v>8656255000</v>
      </c>
      <c r="C494">
        <v>-8.9405707999999997</v>
      </c>
      <c r="M494">
        <v>8656255000</v>
      </c>
      <c r="N494">
        <v>-10.132517999999999</v>
      </c>
    </row>
    <row r="495" spans="2:14" x14ac:dyDescent="0.25">
      <c r="B495">
        <v>8706190000</v>
      </c>
      <c r="C495">
        <v>-8.9243030999999995</v>
      </c>
      <c r="M495">
        <v>8706190000</v>
      </c>
      <c r="N495">
        <v>-10.130831000000001</v>
      </c>
    </row>
    <row r="496" spans="2:14" x14ac:dyDescent="0.25">
      <c r="B496">
        <v>8756125000</v>
      </c>
      <c r="C496">
        <v>-8.9041920000000001</v>
      </c>
      <c r="M496">
        <v>8756125000</v>
      </c>
      <c r="N496">
        <v>-10.134421</v>
      </c>
    </row>
    <row r="497" spans="2:14" x14ac:dyDescent="0.25">
      <c r="B497">
        <v>8806060000</v>
      </c>
      <c r="C497">
        <v>-8.8869123000000005</v>
      </c>
      <c r="M497">
        <v>8806060000</v>
      </c>
      <c r="N497">
        <v>-10.133877</v>
      </c>
    </row>
    <row r="498" spans="2:14" x14ac:dyDescent="0.25">
      <c r="B498">
        <v>8855995000</v>
      </c>
      <c r="C498">
        <v>-8.8702334999999994</v>
      </c>
      <c r="M498">
        <v>8855995000</v>
      </c>
      <c r="N498">
        <v>-10.133265</v>
      </c>
    </row>
    <row r="499" spans="2:14" x14ac:dyDescent="0.25">
      <c r="B499">
        <v>8905930000</v>
      </c>
      <c r="C499">
        <v>-8.8574065999999991</v>
      </c>
      <c r="M499">
        <v>8905930000</v>
      </c>
      <c r="N499">
        <v>-10.137554</v>
      </c>
    </row>
    <row r="500" spans="2:14" x14ac:dyDescent="0.25">
      <c r="B500">
        <v>8955865000</v>
      </c>
      <c r="C500">
        <v>-8.8414096999999998</v>
      </c>
      <c r="M500">
        <v>8955865000</v>
      </c>
      <c r="N500">
        <v>-10.144233</v>
      </c>
    </row>
    <row r="501" spans="2:14" x14ac:dyDescent="0.25">
      <c r="B501">
        <v>9005800000</v>
      </c>
      <c r="C501">
        <v>-8.8261967000000006</v>
      </c>
      <c r="M501">
        <v>9005800000</v>
      </c>
      <c r="N501">
        <v>-10.143578</v>
      </c>
    </row>
    <row r="502" spans="2:14" x14ac:dyDescent="0.25">
      <c r="B502">
        <v>9055735000</v>
      </c>
      <c r="C502">
        <v>-8.8151369000000006</v>
      </c>
      <c r="M502">
        <v>9055735000</v>
      </c>
      <c r="N502">
        <v>-10.145663000000001</v>
      </c>
    </row>
    <row r="503" spans="2:14" x14ac:dyDescent="0.25">
      <c r="B503">
        <v>9105670000</v>
      </c>
      <c r="C503">
        <v>-8.8057765999999997</v>
      </c>
      <c r="M503">
        <v>9105670000</v>
      </c>
      <c r="N503">
        <v>-10.146309</v>
      </c>
    </row>
    <row r="504" spans="2:14" x14ac:dyDescent="0.25">
      <c r="B504">
        <v>9155605000</v>
      </c>
      <c r="C504">
        <v>-8.7883949000000001</v>
      </c>
      <c r="M504">
        <v>9155605000</v>
      </c>
      <c r="N504">
        <v>-10.141052999999999</v>
      </c>
    </row>
    <row r="505" spans="2:14" x14ac:dyDescent="0.25">
      <c r="B505">
        <v>9205540000</v>
      </c>
      <c r="C505">
        <v>-8.7717627999999994</v>
      </c>
      <c r="M505">
        <v>9205540000</v>
      </c>
      <c r="N505">
        <v>-10.134150999999999</v>
      </c>
    </row>
    <row r="506" spans="2:14" x14ac:dyDescent="0.25">
      <c r="B506">
        <v>9255475000</v>
      </c>
      <c r="C506">
        <v>-8.7603740999999999</v>
      </c>
      <c r="M506">
        <v>9255475000</v>
      </c>
      <c r="N506">
        <v>-10.131721000000001</v>
      </c>
    </row>
    <row r="507" spans="2:14" x14ac:dyDescent="0.25">
      <c r="B507">
        <v>9305410000</v>
      </c>
      <c r="C507">
        <v>-8.7501688000000009</v>
      </c>
      <c r="M507">
        <v>9305410000</v>
      </c>
      <c r="N507">
        <v>-10.128647000000001</v>
      </c>
    </row>
    <row r="508" spans="2:14" x14ac:dyDescent="0.25">
      <c r="B508">
        <v>9355345000</v>
      </c>
      <c r="C508">
        <v>-8.7357750000000003</v>
      </c>
      <c r="M508">
        <v>9355345000</v>
      </c>
      <c r="N508">
        <v>-10.122896000000001</v>
      </c>
    </row>
    <row r="509" spans="2:14" x14ac:dyDescent="0.25">
      <c r="B509">
        <v>9405280000</v>
      </c>
      <c r="C509">
        <v>-8.7198677</v>
      </c>
      <c r="M509">
        <v>9405280000</v>
      </c>
      <c r="N509">
        <v>-10.121021000000001</v>
      </c>
    </row>
    <row r="510" spans="2:14" x14ac:dyDescent="0.25">
      <c r="B510">
        <v>9455215000</v>
      </c>
      <c r="C510">
        <v>-8.7075367000000004</v>
      </c>
      <c r="M510">
        <v>9455215000</v>
      </c>
      <c r="N510">
        <v>-10.116049</v>
      </c>
    </row>
    <row r="511" spans="2:14" x14ac:dyDescent="0.25">
      <c r="B511">
        <v>9505150000</v>
      </c>
      <c r="C511">
        <v>-8.6979007999999993</v>
      </c>
      <c r="M511">
        <v>9505150000</v>
      </c>
      <c r="N511">
        <v>-10.117186999999999</v>
      </c>
    </row>
    <row r="512" spans="2:14" x14ac:dyDescent="0.25">
      <c r="B512">
        <v>9555085000</v>
      </c>
      <c r="C512">
        <v>-8.6828461000000008</v>
      </c>
      <c r="M512">
        <v>9555085000</v>
      </c>
      <c r="N512">
        <v>-10.114042</v>
      </c>
    </row>
    <row r="513" spans="2:14" x14ac:dyDescent="0.25">
      <c r="B513">
        <v>9605020000</v>
      </c>
      <c r="C513">
        <v>-8.6650162000000002</v>
      </c>
      <c r="M513">
        <v>9605020000</v>
      </c>
      <c r="N513">
        <v>-10.112572999999999</v>
      </c>
    </row>
    <row r="514" spans="2:14" x14ac:dyDescent="0.25">
      <c r="B514">
        <v>9654955000</v>
      </c>
      <c r="C514">
        <v>-8.6526604000000003</v>
      </c>
      <c r="M514">
        <v>9654955000</v>
      </c>
      <c r="N514">
        <v>-10.110113</v>
      </c>
    </row>
    <row r="515" spans="2:14" x14ac:dyDescent="0.25">
      <c r="B515">
        <v>9704890000</v>
      </c>
      <c r="C515">
        <v>-8.6443071000000007</v>
      </c>
      <c r="M515">
        <v>9704890000</v>
      </c>
      <c r="N515">
        <v>-10.115072</v>
      </c>
    </row>
    <row r="516" spans="2:14" x14ac:dyDescent="0.25">
      <c r="B516">
        <v>9754825000</v>
      </c>
      <c r="C516">
        <v>-8.6283435999999991</v>
      </c>
      <c r="M516">
        <v>9754825000</v>
      </c>
      <c r="N516">
        <v>-10.109275999999999</v>
      </c>
    </row>
    <row r="517" spans="2:14" x14ac:dyDescent="0.25">
      <c r="B517">
        <v>9804760000</v>
      </c>
      <c r="C517">
        <v>-8.6133594999999996</v>
      </c>
      <c r="M517">
        <v>9804760000</v>
      </c>
      <c r="N517">
        <v>-10.108459</v>
      </c>
    </row>
    <row r="518" spans="2:14" x14ac:dyDescent="0.25">
      <c r="B518">
        <v>9854695000</v>
      </c>
      <c r="C518">
        <v>-8.6075190999999993</v>
      </c>
      <c r="M518">
        <v>9854695000</v>
      </c>
      <c r="N518">
        <v>-10.109488000000001</v>
      </c>
    </row>
    <row r="519" spans="2:14" x14ac:dyDescent="0.25">
      <c r="B519">
        <v>9904630000</v>
      </c>
      <c r="C519">
        <v>-8.6034021000000003</v>
      </c>
      <c r="M519">
        <v>9904630000</v>
      </c>
      <c r="N519">
        <v>-10.109411</v>
      </c>
    </row>
    <row r="520" spans="2:14" x14ac:dyDescent="0.25">
      <c r="B520">
        <v>9954565000</v>
      </c>
      <c r="C520">
        <v>-8.5955905999999995</v>
      </c>
      <c r="M520">
        <v>9954565000</v>
      </c>
      <c r="N520">
        <v>-10.105896</v>
      </c>
    </row>
    <row r="521" spans="2:14" x14ac:dyDescent="0.25">
      <c r="B521">
        <v>10004500000</v>
      </c>
      <c r="C521">
        <v>-8.5844517000000007</v>
      </c>
      <c r="M521">
        <v>10004500000</v>
      </c>
      <c r="N521">
        <v>-10.104025999999999</v>
      </c>
    </row>
    <row r="522" spans="2:14" x14ac:dyDescent="0.25">
      <c r="B522">
        <v>10054435000</v>
      </c>
      <c r="C522">
        <v>-8.5777426000000006</v>
      </c>
      <c r="M522">
        <v>10054435000</v>
      </c>
      <c r="N522">
        <v>-10.106907</v>
      </c>
    </row>
    <row r="523" spans="2:14" x14ac:dyDescent="0.25">
      <c r="B523">
        <v>10104370000</v>
      </c>
      <c r="C523">
        <v>-8.5685167</v>
      </c>
      <c r="M523">
        <v>10104370000</v>
      </c>
      <c r="N523">
        <v>-10.106989</v>
      </c>
    </row>
    <row r="524" spans="2:14" x14ac:dyDescent="0.25">
      <c r="B524">
        <v>10154305000</v>
      </c>
      <c r="C524">
        <v>-8.5589876</v>
      </c>
      <c r="M524">
        <v>10154305000</v>
      </c>
      <c r="N524">
        <v>-10.105924999999999</v>
      </c>
    </row>
    <row r="525" spans="2:14" x14ac:dyDescent="0.25">
      <c r="B525">
        <v>10204240000</v>
      </c>
      <c r="C525">
        <v>-8.5498809999999992</v>
      </c>
      <c r="M525">
        <v>10204240000</v>
      </c>
      <c r="N525">
        <v>-10.11017</v>
      </c>
    </row>
    <row r="526" spans="2:14" x14ac:dyDescent="0.25">
      <c r="B526">
        <v>10254175000</v>
      </c>
      <c r="C526">
        <v>-8.5479774000000006</v>
      </c>
      <c r="M526">
        <v>10254175000</v>
      </c>
      <c r="N526">
        <v>-10.116015000000001</v>
      </c>
    </row>
    <row r="527" spans="2:14" x14ac:dyDescent="0.25">
      <c r="B527">
        <v>10304110000</v>
      </c>
      <c r="C527">
        <v>-8.5463609999999992</v>
      </c>
      <c r="M527">
        <v>10304110000</v>
      </c>
      <c r="N527">
        <v>-10.115885</v>
      </c>
    </row>
    <row r="528" spans="2:14" x14ac:dyDescent="0.25">
      <c r="B528">
        <v>10354045000</v>
      </c>
      <c r="C528">
        <v>-8.5451078000000003</v>
      </c>
      <c r="M528">
        <v>10354045000</v>
      </c>
      <c r="N528">
        <v>-10.118729999999999</v>
      </c>
    </row>
    <row r="529" spans="2:14" x14ac:dyDescent="0.25">
      <c r="B529">
        <v>10403980000</v>
      </c>
      <c r="C529">
        <v>-8.5420914000000003</v>
      </c>
      <c r="M529">
        <v>10403980000</v>
      </c>
      <c r="N529">
        <v>-10.125446999999999</v>
      </c>
    </row>
    <row r="530" spans="2:14" x14ac:dyDescent="0.25">
      <c r="B530">
        <v>10453915000</v>
      </c>
      <c r="C530">
        <v>-8.5420073999999993</v>
      </c>
      <c r="M530">
        <v>10453915000</v>
      </c>
      <c r="N530">
        <v>-10.131315000000001</v>
      </c>
    </row>
    <row r="531" spans="2:14" x14ac:dyDescent="0.25">
      <c r="B531">
        <v>10503850000</v>
      </c>
      <c r="C531">
        <v>-8.5430050000000008</v>
      </c>
      <c r="M531">
        <v>10503850000</v>
      </c>
      <c r="N531">
        <v>-10.136983000000001</v>
      </c>
    </row>
    <row r="532" spans="2:14" x14ac:dyDescent="0.25">
      <c r="B532">
        <v>10553785000</v>
      </c>
      <c r="C532">
        <v>-8.5430126000000008</v>
      </c>
      <c r="M532">
        <v>10553785000</v>
      </c>
      <c r="N532">
        <v>-10.147537</v>
      </c>
    </row>
    <row r="533" spans="2:14" x14ac:dyDescent="0.25">
      <c r="B533">
        <v>10603720000</v>
      </c>
      <c r="C533">
        <v>-8.5425749</v>
      </c>
      <c r="M533">
        <v>10603720000</v>
      </c>
      <c r="N533">
        <v>-10.158234999999999</v>
      </c>
    </row>
    <row r="534" spans="2:14" x14ac:dyDescent="0.25">
      <c r="B534">
        <v>10653655000</v>
      </c>
      <c r="C534">
        <v>-8.5420580000000008</v>
      </c>
      <c r="M534">
        <v>10653655000</v>
      </c>
      <c r="N534">
        <v>-10.168945000000001</v>
      </c>
    </row>
    <row r="535" spans="2:14" x14ac:dyDescent="0.25">
      <c r="B535">
        <v>10703590000</v>
      </c>
      <c r="C535">
        <v>-8.5413332000000004</v>
      </c>
      <c r="M535">
        <v>10703590000</v>
      </c>
      <c r="N535">
        <v>-10.178731000000001</v>
      </c>
    </row>
    <row r="536" spans="2:14" x14ac:dyDescent="0.25">
      <c r="B536">
        <v>10753525000</v>
      </c>
      <c r="C536">
        <v>-8.5421343000000007</v>
      </c>
      <c r="M536">
        <v>10753525000</v>
      </c>
      <c r="N536">
        <v>-10.196778</v>
      </c>
    </row>
    <row r="537" spans="2:14" x14ac:dyDescent="0.25">
      <c r="B537">
        <v>10803460000</v>
      </c>
      <c r="C537">
        <v>-8.5404215000000008</v>
      </c>
      <c r="M537">
        <v>10803460000</v>
      </c>
      <c r="N537">
        <v>-10.204245999999999</v>
      </c>
    </row>
    <row r="538" spans="2:14" x14ac:dyDescent="0.25">
      <c r="B538">
        <v>10853395000</v>
      </c>
      <c r="C538">
        <v>-8.5391483000000008</v>
      </c>
      <c r="M538">
        <v>10853395000</v>
      </c>
      <c r="N538">
        <v>-10.213818</v>
      </c>
    </row>
    <row r="539" spans="2:14" x14ac:dyDescent="0.25">
      <c r="B539">
        <v>10903330000</v>
      </c>
      <c r="C539">
        <v>-8.5416536000000001</v>
      </c>
      <c r="M539">
        <v>10903330000</v>
      </c>
      <c r="N539">
        <v>-10.221126</v>
      </c>
    </row>
    <row r="540" spans="2:14" x14ac:dyDescent="0.25">
      <c r="B540">
        <v>10953265000</v>
      </c>
      <c r="C540">
        <v>-8.5443735000000007</v>
      </c>
      <c r="M540">
        <v>10953265000</v>
      </c>
      <c r="N540">
        <v>-10.230027</v>
      </c>
    </row>
    <row r="541" spans="2:14" x14ac:dyDescent="0.25">
      <c r="B541">
        <v>11003200000</v>
      </c>
      <c r="C541">
        <v>-8.5414591000000009</v>
      </c>
      <c r="M541">
        <v>11003200000</v>
      </c>
      <c r="N541">
        <v>-10.227423</v>
      </c>
    </row>
    <row r="542" spans="2:14" x14ac:dyDescent="0.25">
      <c r="B542">
        <v>11053135000</v>
      </c>
      <c r="C542">
        <v>-8.5399942000000006</v>
      </c>
      <c r="M542">
        <v>11053135000</v>
      </c>
      <c r="N542">
        <v>-10.231627</v>
      </c>
    </row>
    <row r="543" spans="2:14" x14ac:dyDescent="0.25">
      <c r="B543">
        <v>11103070000</v>
      </c>
      <c r="C543">
        <v>-8.5425147999999993</v>
      </c>
      <c r="M543">
        <v>11103070000</v>
      </c>
      <c r="N543">
        <v>-10.233197000000001</v>
      </c>
    </row>
    <row r="544" spans="2:14" x14ac:dyDescent="0.25">
      <c r="B544">
        <v>11153005000</v>
      </c>
      <c r="C544">
        <v>-8.5445623000000008</v>
      </c>
      <c r="M544">
        <v>11153005000</v>
      </c>
      <c r="N544">
        <v>-10.233713</v>
      </c>
    </row>
    <row r="545" spans="2:14" x14ac:dyDescent="0.25">
      <c r="B545">
        <v>11202940000</v>
      </c>
      <c r="C545">
        <v>-8.5456675999999998</v>
      </c>
      <c r="M545">
        <v>11202940000</v>
      </c>
      <c r="N545">
        <v>-10.229372</v>
      </c>
    </row>
    <row r="546" spans="2:14" x14ac:dyDescent="0.25">
      <c r="B546">
        <v>11252875000</v>
      </c>
      <c r="C546">
        <v>-8.5462933000000003</v>
      </c>
      <c r="M546">
        <v>11252875000</v>
      </c>
      <c r="N546">
        <v>-10.225674</v>
      </c>
    </row>
    <row r="547" spans="2:14" x14ac:dyDescent="0.25">
      <c r="B547">
        <v>11302810000</v>
      </c>
      <c r="C547">
        <v>-8.5514965000000007</v>
      </c>
      <c r="M547">
        <v>11302810000</v>
      </c>
      <c r="N547">
        <v>-10.223297000000001</v>
      </c>
    </row>
    <row r="548" spans="2:14" x14ac:dyDescent="0.25">
      <c r="B548">
        <v>11352745000</v>
      </c>
      <c r="C548">
        <v>-8.5534019000000008</v>
      </c>
      <c r="M548">
        <v>11352745000</v>
      </c>
      <c r="N548">
        <v>-10.218825000000001</v>
      </c>
    </row>
    <row r="549" spans="2:14" x14ac:dyDescent="0.25">
      <c r="B549">
        <v>11402680000</v>
      </c>
      <c r="C549">
        <v>-8.5562944000000005</v>
      </c>
      <c r="M549">
        <v>11402680000</v>
      </c>
      <c r="N549">
        <v>-10.217772999999999</v>
      </c>
    </row>
    <row r="550" spans="2:14" x14ac:dyDescent="0.25">
      <c r="B550">
        <v>11452615000</v>
      </c>
      <c r="C550">
        <v>-8.5590258000000006</v>
      </c>
      <c r="M550">
        <v>11452615000</v>
      </c>
      <c r="N550">
        <v>-10.219004</v>
      </c>
    </row>
    <row r="551" spans="2:14" x14ac:dyDescent="0.25">
      <c r="B551">
        <v>11502550000</v>
      </c>
      <c r="C551">
        <v>-8.5653286000000008</v>
      </c>
      <c r="M551">
        <v>11502550000</v>
      </c>
      <c r="N551">
        <v>-10.2201</v>
      </c>
    </row>
    <row r="552" spans="2:14" x14ac:dyDescent="0.25">
      <c r="B552">
        <v>11552485000</v>
      </c>
      <c r="C552">
        <v>-8.5711393000000005</v>
      </c>
      <c r="M552">
        <v>11552485000</v>
      </c>
      <c r="N552">
        <v>-10.218636999999999</v>
      </c>
    </row>
    <row r="553" spans="2:14" x14ac:dyDescent="0.25">
      <c r="B553">
        <v>11602420000</v>
      </c>
      <c r="C553">
        <v>-8.5775404000000002</v>
      </c>
      <c r="M553">
        <v>11602420000</v>
      </c>
      <c r="N553">
        <v>-10.221372000000001</v>
      </c>
    </row>
    <row r="554" spans="2:14" x14ac:dyDescent="0.25">
      <c r="B554">
        <v>11652355000</v>
      </c>
      <c r="C554">
        <v>-8.5841141000000007</v>
      </c>
      <c r="M554">
        <v>11652355000</v>
      </c>
      <c r="N554">
        <v>-10.220227</v>
      </c>
    </row>
    <row r="555" spans="2:14" x14ac:dyDescent="0.25">
      <c r="B555">
        <v>11702290000</v>
      </c>
      <c r="C555">
        <v>-8.5878972999999998</v>
      </c>
      <c r="M555">
        <v>11702290000</v>
      </c>
      <c r="N555">
        <v>-10.216016</v>
      </c>
    </row>
    <row r="556" spans="2:14" x14ac:dyDescent="0.25">
      <c r="B556">
        <v>11752225000</v>
      </c>
      <c r="C556">
        <v>-8.5971879999999992</v>
      </c>
      <c r="M556">
        <v>11752225000</v>
      </c>
      <c r="N556">
        <v>-10.216652</v>
      </c>
    </row>
    <row r="557" spans="2:14" x14ac:dyDescent="0.25">
      <c r="B557">
        <v>11802160000</v>
      </c>
      <c r="C557">
        <v>-8.6042976000000007</v>
      </c>
      <c r="M557">
        <v>11802160000</v>
      </c>
      <c r="N557">
        <v>-10.218844000000001</v>
      </c>
    </row>
    <row r="558" spans="2:14" x14ac:dyDescent="0.25">
      <c r="B558">
        <v>11852095000</v>
      </c>
      <c r="C558">
        <v>-8.6118220999999995</v>
      </c>
      <c r="M558">
        <v>11852095000</v>
      </c>
      <c r="N558">
        <v>-10.219213999999999</v>
      </c>
    </row>
    <row r="559" spans="2:14" x14ac:dyDescent="0.25">
      <c r="B559">
        <v>11902030000</v>
      </c>
      <c r="C559">
        <v>-8.6169566999999994</v>
      </c>
      <c r="M559">
        <v>11902030000</v>
      </c>
      <c r="N559">
        <v>-10.219974000000001</v>
      </c>
    </row>
    <row r="560" spans="2:14" x14ac:dyDescent="0.25">
      <c r="B560">
        <v>11951965000</v>
      </c>
      <c r="C560">
        <v>-8.6293839999999999</v>
      </c>
      <c r="M560">
        <v>11951965000</v>
      </c>
      <c r="N560">
        <v>-10.224405000000001</v>
      </c>
    </row>
    <row r="561" spans="2:14" x14ac:dyDescent="0.25">
      <c r="B561">
        <v>12001900000</v>
      </c>
      <c r="C561">
        <v>-8.6391010000000001</v>
      </c>
      <c r="M561">
        <v>12001900000</v>
      </c>
      <c r="N561">
        <v>-10.23251</v>
      </c>
    </row>
    <row r="562" spans="2:14" x14ac:dyDescent="0.25">
      <c r="B562">
        <v>12051835000</v>
      </c>
      <c r="C562">
        <v>-8.6484679999999994</v>
      </c>
      <c r="M562">
        <v>12051835000</v>
      </c>
      <c r="N562">
        <v>-10.235315</v>
      </c>
    </row>
    <row r="563" spans="2:14" x14ac:dyDescent="0.25">
      <c r="B563">
        <v>12101770000</v>
      </c>
      <c r="C563">
        <v>-8.6556567999999992</v>
      </c>
      <c r="M563">
        <v>12101770000</v>
      </c>
      <c r="N563">
        <v>-10.237906000000001</v>
      </c>
    </row>
    <row r="564" spans="2:14" x14ac:dyDescent="0.25">
      <c r="B564">
        <v>12151705000</v>
      </c>
      <c r="C564">
        <v>-8.6714629999999993</v>
      </c>
      <c r="M564">
        <v>12151705000</v>
      </c>
      <c r="N564">
        <v>-10.243024999999999</v>
      </c>
    </row>
    <row r="565" spans="2:14" x14ac:dyDescent="0.25">
      <c r="B565">
        <v>12201640000</v>
      </c>
      <c r="C565">
        <v>-8.6842442000000002</v>
      </c>
      <c r="M565">
        <v>12201640000</v>
      </c>
      <c r="N565">
        <v>-10.245575000000001</v>
      </c>
    </row>
    <row r="566" spans="2:14" x14ac:dyDescent="0.25">
      <c r="B566">
        <v>12251575000</v>
      </c>
      <c r="C566">
        <v>-8.6945133000000006</v>
      </c>
      <c r="M566">
        <v>12251575000</v>
      </c>
      <c r="N566">
        <v>-10.241403999999999</v>
      </c>
    </row>
    <row r="567" spans="2:14" x14ac:dyDescent="0.25">
      <c r="B567">
        <v>12301510000</v>
      </c>
      <c r="C567">
        <v>-8.7048015999999997</v>
      </c>
      <c r="M567">
        <v>12301510000</v>
      </c>
      <c r="N567">
        <v>-10.241232999999999</v>
      </c>
    </row>
    <row r="568" spans="2:14" x14ac:dyDescent="0.25">
      <c r="B568">
        <v>12351445000</v>
      </c>
      <c r="C568">
        <v>-8.7193307999999998</v>
      </c>
      <c r="M568">
        <v>12351445000</v>
      </c>
      <c r="N568">
        <v>-10.239998999999999</v>
      </c>
    </row>
    <row r="569" spans="2:14" x14ac:dyDescent="0.25">
      <c r="B569">
        <v>12401380000</v>
      </c>
      <c r="C569">
        <v>-8.7298612999999996</v>
      </c>
      <c r="M569">
        <v>12401380000</v>
      </c>
      <c r="N569">
        <v>-10.237482</v>
      </c>
    </row>
    <row r="570" spans="2:14" x14ac:dyDescent="0.25">
      <c r="B570">
        <v>12451315000</v>
      </c>
      <c r="C570">
        <v>-8.7391939000000001</v>
      </c>
      <c r="M570">
        <v>12451315000</v>
      </c>
      <c r="N570">
        <v>-10.236264</v>
      </c>
    </row>
    <row r="571" spans="2:14" x14ac:dyDescent="0.25">
      <c r="B571">
        <v>12501250000</v>
      </c>
      <c r="C571">
        <v>-8.7497053000000005</v>
      </c>
      <c r="M571">
        <v>12501250000</v>
      </c>
      <c r="N571">
        <v>-10.236897000000001</v>
      </c>
    </row>
    <row r="572" spans="2:14" x14ac:dyDescent="0.25">
      <c r="B572">
        <v>12551185000</v>
      </c>
      <c r="C572">
        <v>-8.7632569999999994</v>
      </c>
      <c r="M572">
        <v>12551185000</v>
      </c>
      <c r="N572">
        <v>-10.239696</v>
      </c>
    </row>
    <row r="573" spans="2:14" x14ac:dyDescent="0.25">
      <c r="B573">
        <v>12601120000</v>
      </c>
      <c r="C573">
        <v>-8.7734327000000008</v>
      </c>
      <c r="M573">
        <v>12601120000</v>
      </c>
      <c r="N573">
        <v>-10.243039</v>
      </c>
    </row>
    <row r="574" spans="2:14" x14ac:dyDescent="0.25">
      <c r="B574">
        <v>12651055000</v>
      </c>
      <c r="C574">
        <v>-8.7856559999999995</v>
      </c>
      <c r="M574">
        <v>12651055000</v>
      </c>
      <c r="N574">
        <v>-10.251265999999999</v>
      </c>
    </row>
    <row r="575" spans="2:14" x14ac:dyDescent="0.25">
      <c r="B575">
        <v>12700990000</v>
      </c>
      <c r="C575">
        <v>-8.7955675000000006</v>
      </c>
      <c r="M575">
        <v>12700990000</v>
      </c>
      <c r="N575">
        <v>-10.25596</v>
      </c>
    </row>
    <row r="576" spans="2:14" x14ac:dyDescent="0.25">
      <c r="B576">
        <v>12750925000</v>
      </c>
      <c r="C576">
        <v>-8.8069658000000004</v>
      </c>
      <c r="M576">
        <v>12750925000</v>
      </c>
      <c r="N576">
        <v>-10.263984000000001</v>
      </c>
    </row>
    <row r="577" spans="2:14" x14ac:dyDescent="0.25">
      <c r="B577">
        <v>12800860000</v>
      </c>
      <c r="C577">
        <v>-8.8167133</v>
      </c>
      <c r="M577">
        <v>12800860000</v>
      </c>
      <c r="N577">
        <v>-10.26962</v>
      </c>
    </row>
    <row r="578" spans="2:14" x14ac:dyDescent="0.25">
      <c r="B578">
        <v>12850795000</v>
      </c>
      <c r="C578">
        <v>-8.8275041999999999</v>
      </c>
      <c r="M578">
        <v>12850795000</v>
      </c>
      <c r="N578">
        <v>-10.278904000000001</v>
      </c>
    </row>
    <row r="579" spans="2:14" x14ac:dyDescent="0.25">
      <c r="B579">
        <v>12900730000</v>
      </c>
      <c r="C579">
        <v>-8.8375950000000003</v>
      </c>
      <c r="M579">
        <v>12900730000</v>
      </c>
      <c r="N579">
        <v>-10.292674</v>
      </c>
    </row>
    <row r="580" spans="2:14" x14ac:dyDescent="0.25">
      <c r="B580">
        <v>12950665000</v>
      </c>
      <c r="C580">
        <v>-8.8492422000000008</v>
      </c>
      <c r="M580">
        <v>12950665000</v>
      </c>
      <c r="N580">
        <v>-10.310553000000001</v>
      </c>
    </row>
    <row r="581" spans="2:14" x14ac:dyDescent="0.25">
      <c r="B581">
        <v>13000600000</v>
      </c>
      <c r="C581">
        <v>-8.8608426999999992</v>
      </c>
      <c r="M581">
        <v>13000600000</v>
      </c>
      <c r="N581">
        <v>-10.326262</v>
      </c>
    </row>
    <row r="582" spans="2:14" x14ac:dyDescent="0.25">
      <c r="B582">
        <v>13050535000</v>
      </c>
      <c r="C582">
        <v>-8.8731107999999992</v>
      </c>
      <c r="M582">
        <v>13050535000</v>
      </c>
      <c r="N582">
        <v>-10.338861</v>
      </c>
    </row>
    <row r="583" spans="2:14" x14ac:dyDescent="0.25">
      <c r="B583">
        <v>13100470000</v>
      </c>
      <c r="C583">
        <v>-8.8838834999999996</v>
      </c>
      <c r="M583">
        <v>13100470000</v>
      </c>
      <c r="N583">
        <v>-10.346976</v>
      </c>
    </row>
    <row r="584" spans="2:14" x14ac:dyDescent="0.25">
      <c r="B584">
        <v>13150405000</v>
      </c>
      <c r="C584">
        <v>-8.8888415999999992</v>
      </c>
      <c r="M584">
        <v>13150405000</v>
      </c>
      <c r="N584">
        <v>-10.350057</v>
      </c>
    </row>
    <row r="585" spans="2:14" x14ac:dyDescent="0.25">
      <c r="B585">
        <v>13200340000</v>
      </c>
      <c r="C585">
        <v>-8.9042996999999993</v>
      </c>
      <c r="M585">
        <v>13200340000</v>
      </c>
      <c r="N585">
        <v>-10.360004999999999</v>
      </c>
    </row>
    <row r="586" spans="2:14" x14ac:dyDescent="0.25">
      <c r="B586">
        <v>13250275000</v>
      </c>
      <c r="C586">
        <v>-8.9147777999999995</v>
      </c>
      <c r="M586">
        <v>13250275000</v>
      </c>
      <c r="N586">
        <v>-10.369541999999999</v>
      </c>
    </row>
    <row r="587" spans="2:14" x14ac:dyDescent="0.25">
      <c r="B587">
        <v>13300210000</v>
      </c>
      <c r="C587">
        <v>-8.9266871999999999</v>
      </c>
      <c r="M587">
        <v>13300210000</v>
      </c>
      <c r="N587">
        <v>-10.385633</v>
      </c>
    </row>
    <row r="588" spans="2:14" x14ac:dyDescent="0.25">
      <c r="B588">
        <v>13350145000</v>
      </c>
      <c r="C588">
        <v>-8.9404143999999999</v>
      </c>
      <c r="M588">
        <v>13350145000</v>
      </c>
      <c r="N588">
        <v>-10.405862000000001</v>
      </c>
    </row>
    <row r="589" spans="2:14" x14ac:dyDescent="0.25">
      <c r="B589">
        <v>13400080000</v>
      </c>
      <c r="C589">
        <v>-8.9645957999999997</v>
      </c>
      <c r="M589">
        <v>13400080000</v>
      </c>
      <c r="N589">
        <v>-10.424934</v>
      </c>
    </row>
    <row r="590" spans="2:14" x14ac:dyDescent="0.25">
      <c r="B590">
        <v>13450015000</v>
      </c>
      <c r="C590">
        <v>-8.9798965000000006</v>
      </c>
      <c r="M590">
        <v>13450015000</v>
      </c>
      <c r="N590">
        <v>-10.442185</v>
      </c>
    </row>
    <row r="591" spans="2:14" x14ac:dyDescent="0.25">
      <c r="B591">
        <v>13499950000</v>
      </c>
      <c r="C591">
        <v>-9.0031871999999993</v>
      </c>
      <c r="M591">
        <v>13499950000</v>
      </c>
      <c r="N591">
        <v>-10.465134000000001</v>
      </c>
    </row>
    <row r="592" spans="2:14" x14ac:dyDescent="0.25">
      <c r="B592">
        <v>13549885000</v>
      </c>
      <c r="C592">
        <v>-9.0241317999999993</v>
      </c>
      <c r="M592">
        <v>13549885000</v>
      </c>
      <c r="N592">
        <v>-10.487489999999999</v>
      </c>
    </row>
    <row r="593" spans="2:14" x14ac:dyDescent="0.25">
      <c r="B593">
        <v>13599820000</v>
      </c>
      <c r="C593">
        <v>-9.0528058999999992</v>
      </c>
      <c r="M593">
        <v>13599820000</v>
      </c>
      <c r="N593">
        <v>-10.504614999999999</v>
      </c>
    </row>
    <row r="594" spans="2:14" x14ac:dyDescent="0.25">
      <c r="B594">
        <v>13649755000</v>
      </c>
      <c r="C594">
        <v>-9.0809145000000004</v>
      </c>
      <c r="M594">
        <v>13649755000</v>
      </c>
      <c r="N594">
        <v>-10.522432999999999</v>
      </c>
    </row>
    <row r="595" spans="2:14" x14ac:dyDescent="0.25">
      <c r="B595">
        <v>13699690000</v>
      </c>
      <c r="C595">
        <v>-9.1170749999999998</v>
      </c>
      <c r="M595">
        <v>13699690000</v>
      </c>
      <c r="N595">
        <v>-10.534509</v>
      </c>
    </row>
    <row r="596" spans="2:14" x14ac:dyDescent="0.25">
      <c r="B596">
        <v>13749625000</v>
      </c>
      <c r="C596">
        <v>-9.1516055999999999</v>
      </c>
      <c r="M596">
        <v>13749625000</v>
      </c>
      <c r="N596">
        <v>-10.544771000000001</v>
      </c>
    </row>
    <row r="597" spans="2:14" x14ac:dyDescent="0.25">
      <c r="B597">
        <v>13799560000</v>
      </c>
      <c r="C597">
        <v>-9.1997318000000003</v>
      </c>
      <c r="M597">
        <v>13799560000</v>
      </c>
      <c r="N597">
        <v>-10.562745</v>
      </c>
    </row>
    <row r="598" spans="2:14" x14ac:dyDescent="0.25">
      <c r="B598">
        <v>13849495000</v>
      </c>
      <c r="C598">
        <v>-9.2450848000000008</v>
      </c>
      <c r="M598">
        <v>13849495000</v>
      </c>
      <c r="N598">
        <v>-10.590529999999999</v>
      </c>
    </row>
    <row r="599" spans="2:14" x14ac:dyDescent="0.25">
      <c r="B599">
        <v>13899430000</v>
      </c>
      <c r="C599">
        <v>-9.2982634999999991</v>
      </c>
      <c r="M599">
        <v>13899430000</v>
      </c>
      <c r="N599">
        <v>-10.617157000000001</v>
      </c>
    </row>
    <row r="600" spans="2:14" x14ac:dyDescent="0.25">
      <c r="B600">
        <v>13949365000</v>
      </c>
      <c r="C600">
        <v>-9.3443918000000004</v>
      </c>
      <c r="M600">
        <v>13949365000</v>
      </c>
      <c r="N600">
        <v>-10.638379</v>
      </c>
    </row>
    <row r="601" spans="2:14" x14ac:dyDescent="0.25">
      <c r="B601">
        <v>13999300000</v>
      </c>
      <c r="C601">
        <v>-9.4072723000000007</v>
      </c>
      <c r="M601">
        <v>13999300000</v>
      </c>
      <c r="N601">
        <v>-10.664736</v>
      </c>
    </row>
    <row r="602" spans="2:14" x14ac:dyDescent="0.25">
      <c r="B602">
        <v>14049235000</v>
      </c>
      <c r="C602">
        <v>-9.4650344999999998</v>
      </c>
      <c r="M602">
        <v>14049235000</v>
      </c>
      <c r="N602">
        <v>-10.684097</v>
      </c>
    </row>
    <row r="603" spans="2:14" x14ac:dyDescent="0.25">
      <c r="B603">
        <v>14099170000</v>
      </c>
      <c r="C603">
        <v>-9.5263785999999993</v>
      </c>
      <c r="M603">
        <v>14099170000</v>
      </c>
      <c r="N603">
        <v>-10.709349</v>
      </c>
    </row>
    <row r="604" spans="2:14" x14ac:dyDescent="0.25">
      <c r="B604">
        <v>14149105000</v>
      </c>
      <c r="C604">
        <v>-9.5785494</v>
      </c>
      <c r="M604">
        <v>14149105000</v>
      </c>
      <c r="N604">
        <v>-10.745957000000001</v>
      </c>
    </row>
    <row r="605" spans="2:14" x14ac:dyDescent="0.25">
      <c r="B605">
        <v>14199040000</v>
      </c>
      <c r="C605">
        <v>-9.6412820999999997</v>
      </c>
      <c r="M605">
        <v>14199040000</v>
      </c>
      <c r="N605">
        <v>-10.803691000000001</v>
      </c>
    </row>
    <row r="606" spans="2:14" x14ac:dyDescent="0.25">
      <c r="B606">
        <v>14248975000</v>
      </c>
      <c r="C606">
        <v>-9.6901855000000001</v>
      </c>
      <c r="M606">
        <v>14248975000</v>
      </c>
      <c r="N606">
        <v>-10.853814</v>
      </c>
    </row>
    <row r="607" spans="2:14" x14ac:dyDescent="0.25">
      <c r="B607">
        <v>14298910000</v>
      </c>
      <c r="C607">
        <v>-9.7467833000000006</v>
      </c>
      <c r="M607">
        <v>14298910000</v>
      </c>
      <c r="N607">
        <v>-10.894716000000001</v>
      </c>
    </row>
    <row r="608" spans="2:14" x14ac:dyDescent="0.25">
      <c r="B608">
        <v>14348845000</v>
      </c>
      <c r="C608">
        <v>-9.8056125999999999</v>
      </c>
      <c r="M608">
        <v>14348845000</v>
      </c>
      <c r="N608">
        <v>-10.924493</v>
      </c>
    </row>
    <row r="609" spans="2:14" x14ac:dyDescent="0.25">
      <c r="B609">
        <v>14398780000</v>
      </c>
      <c r="C609">
        <v>-9.8635091999999993</v>
      </c>
      <c r="M609">
        <v>14398780000</v>
      </c>
      <c r="N609">
        <v>-10.943217000000001</v>
      </c>
    </row>
    <row r="610" spans="2:14" x14ac:dyDescent="0.25">
      <c r="B610">
        <v>14448715000</v>
      </c>
      <c r="C610">
        <v>-9.9239806999999995</v>
      </c>
      <c r="M610">
        <v>14448715000</v>
      </c>
      <c r="N610">
        <v>-10.954649</v>
      </c>
    </row>
    <row r="611" spans="2:14" x14ac:dyDescent="0.25">
      <c r="B611">
        <v>14498650000</v>
      </c>
      <c r="C611">
        <v>-9.9874735000000001</v>
      </c>
      <c r="M611">
        <v>14498650000</v>
      </c>
      <c r="N611">
        <v>-10.963905</v>
      </c>
    </row>
    <row r="612" spans="2:14" x14ac:dyDescent="0.25">
      <c r="B612">
        <v>14548585000</v>
      </c>
      <c r="C612">
        <v>-10.052178</v>
      </c>
      <c r="M612">
        <v>14548585000</v>
      </c>
      <c r="N612">
        <v>-10.978609000000001</v>
      </c>
    </row>
    <row r="613" spans="2:14" x14ac:dyDescent="0.25">
      <c r="B613">
        <v>14598520000</v>
      </c>
      <c r="C613">
        <v>-10.112280999999999</v>
      </c>
      <c r="M613">
        <v>14598520000</v>
      </c>
      <c r="N613">
        <v>-10.996131</v>
      </c>
    </row>
    <row r="614" spans="2:14" x14ac:dyDescent="0.25">
      <c r="B614">
        <v>14648455000</v>
      </c>
      <c r="C614">
        <v>-10.173226</v>
      </c>
      <c r="M614">
        <v>14648455000</v>
      </c>
      <c r="N614">
        <v>-11.015930000000001</v>
      </c>
    </row>
    <row r="615" spans="2:14" x14ac:dyDescent="0.25">
      <c r="B615">
        <v>14698390000</v>
      </c>
      <c r="C615">
        <v>-10.22189</v>
      </c>
      <c r="M615">
        <v>14698390000</v>
      </c>
      <c r="N615">
        <v>-11.050798</v>
      </c>
    </row>
    <row r="616" spans="2:14" x14ac:dyDescent="0.25">
      <c r="B616">
        <v>14748325000</v>
      </c>
      <c r="C616">
        <v>-10.268834999999999</v>
      </c>
      <c r="M616">
        <v>14748325000</v>
      </c>
      <c r="N616">
        <v>-11.119419000000001</v>
      </c>
    </row>
    <row r="617" spans="2:14" x14ac:dyDescent="0.25">
      <c r="B617">
        <v>14798260000</v>
      </c>
      <c r="C617">
        <v>-10.297696</v>
      </c>
      <c r="M617">
        <v>14798260000</v>
      </c>
      <c r="N617">
        <v>-11.201419</v>
      </c>
    </row>
    <row r="618" spans="2:14" x14ac:dyDescent="0.25">
      <c r="B618">
        <v>14848195000</v>
      </c>
      <c r="C618">
        <v>-10.325858</v>
      </c>
      <c r="M618">
        <v>14848195000</v>
      </c>
      <c r="N618">
        <v>-11.279536</v>
      </c>
    </row>
    <row r="619" spans="2:14" x14ac:dyDescent="0.25">
      <c r="B619">
        <v>14898130000</v>
      </c>
      <c r="C619">
        <v>-10.359598</v>
      </c>
      <c r="M619">
        <v>14898130000</v>
      </c>
      <c r="N619">
        <v>-11.351046</v>
      </c>
    </row>
    <row r="620" spans="2:14" x14ac:dyDescent="0.25">
      <c r="B620">
        <v>14948065000</v>
      </c>
      <c r="C620">
        <v>-10.389900000000001</v>
      </c>
      <c r="M620">
        <v>14948065000</v>
      </c>
      <c r="N620">
        <v>-11.398529999999999</v>
      </c>
    </row>
    <row r="621" spans="2:14" x14ac:dyDescent="0.25">
      <c r="B621">
        <v>14998000000</v>
      </c>
      <c r="C621">
        <v>-10.411655</v>
      </c>
      <c r="M621">
        <v>14998000000</v>
      </c>
      <c r="N621">
        <v>-11.412271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27</v>
      </c>
      <c r="M625" t="s">
        <v>27</v>
      </c>
    </row>
    <row r="626" spans="2:14" x14ac:dyDescent="0.25">
      <c r="B626" t="s">
        <v>23</v>
      </c>
      <c r="C626" t="s">
        <v>285</v>
      </c>
      <c r="M626" t="s">
        <v>23</v>
      </c>
      <c r="N626" t="s">
        <v>285</v>
      </c>
    </row>
    <row r="627" spans="2:14" x14ac:dyDescent="0.25">
      <c r="B627">
        <v>5011000000</v>
      </c>
      <c r="C627">
        <v>-11.875864</v>
      </c>
      <c r="M627">
        <v>5011000000</v>
      </c>
      <c r="N627">
        <v>-12.708000999999999</v>
      </c>
    </row>
    <row r="628" spans="2:14" x14ac:dyDescent="0.25">
      <c r="B628">
        <v>5060935000</v>
      </c>
      <c r="C628">
        <v>-11.845076000000001</v>
      </c>
      <c r="M628">
        <v>5060935000</v>
      </c>
      <c r="N628">
        <v>-12.661625000000001</v>
      </c>
    </row>
    <row r="629" spans="2:14" x14ac:dyDescent="0.25">
      <c r="B629">
        <v>5110870000</v>
      </c>
      <c r="C629">
        <v>-11.789885999999999</v>
      </c>
      <c r="M629">
        <v>5110870000</v>
      </c>
      <c r="N629">
        <v>-12.597094</v>
      </c>
    </row>
    <row r="630" spans="2:14" x14ac:dyDescent="0.25">
      <c r="B630">
        <v>5160805000</v>
      </c>
      <c r="C630">
        <v>-11.730976</v>
      </c>
      <c r="M630">
        <v>5160805000</v>
      </c>
      <c r="N630">
        <v>-12.51614</v>
      </c>
    </row>
    <row r="631" spans="2:14" x14ac:dyDescent="0.25">
      <c r="B631">
        <v>5210740000</v>
      </c>
      <c r="C631">
        <v>-11.630354000000001</v>
      </c>
      <c r="M631">
        <v>5210740000</v>
      </c>
      <c r="N631">
        <v>-12.418734000000001</v>
      </c>
    </row>
    <row r="632" spans="2:14" x14ac:dyDescent="0.25">
      <c r="B632">
        <v>5260675000</v>
      </c>
      <c r="C632">
        <v>-11.562144</v>
      </c>
      <c r="M632">
        <v>5260675000</v>
      </c>
      <c r="N632">
        <v>-12.336444999999999</v>
      </c>
    </row>
    <row r="633" spans="2:14" x14ac:dyDescent="0.25">
      <c r="B633">
        <v>5310610000</v>
      </c>
      <c r="C633">
        <v>-11.484355000000001</v>
      </c>
      <c r="M633">
        <v>5310610000</v>
      </c>
      <c r="N633">
        <v>-12.254236000000001</v>
      </c>
    </row>
    <row r="634" spans="2:14" x14ac:dyDescent="0.25">
      <c r="B634">
        <v>5360545000</v>
      </c>
      <c r="C634">
        <v>-11.415979</v>
      </c>
      <c r="M634">
        <v>5360545000</v>
      </c>
      <c r="N634">
        <v>-12.164932</v>
      </c>
    </row>
    <row r="635" spans="2:14" x14ac:dyDescent="0.25">
      <c r="B635">
        <v>5410480000</v>
      </c>
      <c r="C635">
        <v>-11.328661</v>
      </c>
      <c r="M635">
        <v>5410480000</v>
      </c>
      <c r="N635">
        <v>-12.076719000000001</v>
      </c>
    </row>
    <row r="636" spans="2:14" x14ac:dyDescent="0.25">
      <c r="B636">
        <v>5460415000</v>
      </c>
      <c r="C636">
        <v>-11.268268000000001</v>
      </c>
      <c r="M636">
        <v>5460415000</v>
      </c>
      <c r="N636">
        <v>-11.999739999999999</v>
      </c>
    </row>
    <row r="637" spans="2:14" x14ac:dyDescent="0.25">
      <c r="B637">
        <v>5510350000</v>
      </c>
      <c r="C637">
        <v>-11.179138</v>
      </c>
      <c r="M637">
        <v>5510350000</v>
      </c>
      <c r="N637">
        <v>-11.906063</v>
      </c>
    </row>
    <row r="638" spans="2:14" x14ac:dyDescent="0.25">
      <c r="B638">
        <v>5560285000</v>
      </c>
      <c r="C638">
        <v>-11.109768000000001</v>
      </c>
      <c r="M638">
        <v>5560285000</v>
      </c>
      <c r="N638">
        <v>-11.817129</v>
      </c>
    </row>
    <row r="639" spans="2:14" x14ac:dyDescent="0.25">
      <c r="B639">
        <v>5610220000</v>
      </c>
      <c r="C639">
        <v>-11.042253000000001</v>
      </c>
      <c r="M639">
        <v>5610220000</v>
      </c>
      <c r="N639">
        <v>-11.744681</v>
      </c>
    </row>
    <row r="640" spans="2:14" x14ac:dyDescent="0.25">
      <c r="B640">
        <v>5660155000</v>
      </c>
      <c r="C640">
        <v>-10.978531</v>
      </c>
      <c r="M640">
        <v>5660155000</v>
      </c>
      <c r="N640">
        <v>-11.666226999999999</v>
      </c>
    </row>
    <row r="641" spans="2:14" x14ac:dyDescent="0.25">
      <c r="B641">
        <v>5710090000</v>
      </c>
      <c r="C641">
        <v>-10.901827000000001</v>
      </c>
      <c r="M641">
        <v>5710090000</v>
      </c>
      <c r="N641">
        <v>-11.590062</v>
      </c>
    </row>
    <row r="642" spans="2:14" x14ac:dyDescent="0.25">
      <c r="B642">
        <v>5760025000</v>
      </c>
      <c r="C642">
        <v>-10.834659</v>
      </c>
      <c r="M642">
        <v>5760025000</v>
      </c>
      <c r="N642">
        <v>-11.516636</v>
      </c>
    </row>
    <row r="643" spans="2:14" x14ac:dyDescent="0.25">
      <c r="B643">
        <v>5809960000</v>
      </c>
      <c r="C643">
        <v>-10.763828999999999</v>
      </c>
      <c r="M643">
        <v>5809960000</v>
      </c>
      <c r="N643">
        <v>-11.458489</v>
      </c>
    </row>
    <row r="644" spans="2:14" x14ac:dyDescent="0.25">
      <c r="B644">
        <v>5859895000</v>
      </c>
      <c r="C644">
        <v>-10.697792</v>
      </c>
      <c r="M644">
        <v>5859895000</v>
      </c>
      <c r="N644">
        <v>-11.398405</v>
      </c>
    </row>
    <row r="645" spans="2:14" x14ac:dyDescent="0.25">
      <c r="B645">
        <v>5909830000</v>
      </c>
      <c r="C645">
        <v>-10.638976</v>
      </c>
      <c r="M645">
        <v>5909830000</v>
      </c>
      <c r="N645">
        <v>-11.355775</v>
      </c>
    </row>
    <row r="646" spans="2:14" x14ac:dyDescent="0.25">
      <c r="B646">
        <v>5959765000</v>
      </c>
      <c r="C646">
        <v>-10.595027</v>
      </c>
      <c r="M646">
        <v>5959765000</v>
      </c>
      <c r="N646">
        <v>-11.316485</v>
      </c>
    </row>
    <row r="647" spans="2:14" x14ac:dyDescent="0.25">
      <c r="B647">
        <v>6009700000</v>
      </c>
      <c r="C647">
        <v>-10.554888</v>
      </c>
      <c r="M647">
        <v>6009700000</v>
      </c>
      <c r="N647">
        <v>-11.281371</v>
      </c>
    </row>
    <row r="648" spans="2:14" x14ac:dyDescent="0.25">
      <c r="B648">
        <v>6059635000</v>
      </c>
      <c r="C648">
        <v>-10.504263999999999</v>
      </c>
      <c r="M648">
        <v>6059635000</v>
      </c>
      <c r="N648">
        <v>-11.233974</v>
      </c>
    </row>
    <row r="649" spans="2:14" x14ac:dyDescent="0.25">
      <c r="B649">
        <v>6109570000</v>
      </c>
      <c r="C649">
        <v>-10.450939999999999</v>
      </c>
      <c r="M649">
        <v>6109570000</v>
      </c>
      <c r="N649">
        <v>-11.192477</v>
      </c>
    </row>
    <row r="650" spans="2:14" x14ac:dyDescent="0.25">
      <c r="B650">
        <v>6159505000</v>
      </c>
      <c r="C650">
        <v>-10.403026000000001</v>
      </c>
      <c r="M650">
        <v>6159505000</v>
      </c>
      <c r="N650">
        <v>-11.141702</v>
      </c>
    </row>
    <row r="651" spans="2:14" x14ac:dyDescent="0.25">
      <c r="B651">
        <v>6209440000</v>
      </c>
      <c r="C651">
        <v>-10.340417</v>
      </c>
      <c r="M651">
        <v>6209440000</v>
      </c>
      <c r="N651">
        <v>-11.081388</v>
      </c>
    </row>
    <row r="652" spans="2:14" x14ac:dyDescent="0.25">
      <c r="B652">
        <v>6259375000</v>
      </c>
      <c r="C652">
        <v>-10.279228</v>
      </c>
      <c r="M652">
        <v>6259375000</v>
      </c>
      <c r="N652">
        <v>-11.025496</v>
      </c>
    </row>
    <row r="653" spans="2:14" x14ac:dyDescent="0.25">
      <c r="B653">
        <v>6309310000</v>
      </c>
      <c r="C653">
        <v>-10.235946999999999</v>
      </c>
      <c r="M653">
        <v>6309310000</v>
      </c>
      <c r="N653">
        <v>-10.978440000000001</v>
      </c>
    </row>
    <row r="654" spans="2:14" x14ac:dyDescent="0.25">
      <c r="B654">
        <v>6359245000</v>
      </c>
      <c r="C654">
        <v>-10.195563999999999</v>
      </c>
      <c r="M654">
        <v>6359245000</v>
      </c>
      <c r="N654">
        <v>-10.929795</v>
      </c>
    </row>
    <row r="655" spans="2:14" x14ac:dyDescent="0.25">
      <c r="B655">
        <v>6409180000</v>
      </c>
      <c r="C655">
        <v>-10.148622</v>
      </c>
      <c r="M655">
        <v>6409180000</v>
      </c>
      <c r="N655">
        <v>-10.878081999999999</v>
      </c>
    </row>
    <row r="656" spans="2:14" x14ac:dyDescent="0.25">
      <c r="B656">
        <v>6459115000</v>
      </c>
      <c r="C656">
        <v>-10.109707999999999</v>
      </c>
      <c r="M656">
        <v>6459115000</v>
      </c>
      <c r="N656">
        <v>-10.838207000000001</v>
      </c>
    </row>
    <row r="657" spans="2:14" x14ac:dyDescent="0.25">
      <c r="B657">
        <v>6509050000</v>
      </c>
      <c r="C657">
        <v>-10.077847</v>
      </c>
      <c r="M657">
        <v>6509050000</v>
      </c>
      <c r="N657">
        <v>-10.801500000000001</v>
      </c>
    </row>
    <row r="658" spans="2:14" x14ac:dyDescent="0.25">
      <c r="B658">
        <v>6558985000</v>
      </c>
      <c r="C658">
        <v>-10.037319999999999</v>
      </c>
      <c r="M658">
        <v>6558985000</v>
      </c>
      <c r="N658">
        <v>-10.765165</v>
      </c>
    </row>
    <row r="659" spans="2:14" x14ac:dyDescent="0.25">
      <c r="B659">
        <v>6608920000</v>
      </c>
      <c r="C659">
        <v>-9.9984521999999991</v>
      </c>
      <c r="M659">
        <v>6608920000</v>
      </c>
      <c r="N659">
        <v>-10.72423</v>
      </c>
    </row>
    <row r="660" spans="2:14" x14ac:dyDescent="0.25">
      <c r="B660">
        <v>6658855000</v>
      </c>
      <c r="C660">
        <v>-9.9571971999999995</v>
      </c>
      <c r="M660">
        <v>6658855000</v>
      </c>
      <c r="N660">
        <v>-10.695031</v>
      </c>
    </row>
    <row r="661" spans="2:14" x14ac:dyDescent="0.25">
      <c r="B661">
        <v>6708790000</v>
      </c>
      <c r="C661">
        <v>-9.9229363999999993</v>
      </c>
      <c r="M661">
        <v>6708790000</v>
      </c>
      <c r="N661">
        <v>-10.661972</v>
      </c>
    </row>
    <row r="662" spans="2:14" x14ac:dyDescent="0.25">
      <c r="B662">
        <v>6758725000</v>
      </c>
      <c r="C662">
        <v>-9.8842496999999998</v>
      </c>
      <c r="M662">
        <v>6758725000</v>
      </c>
      <c r="N662">
        <v>-10.634326</v>
      </c>
    </row>
    <row r="663" spans="2:14" x14ac:dyDescent="0.25">
      <c r="B663">
        <v>6808660000</v>
      </c>
      <c r="C663">
        <v>-9.8609475999999994</v>
      </c>
      <c r="M663">
        <v>6808660000</v>
      </c>
      <c r="N663">
        <v>-10.611086999999999</v>
      </c>
    </row>
    <row r="664" spans="2:14" x14ac:dyDescent="0.25">
      <c r="B664">
        <v>6858595000</v>
      </c>
      <c r="C664">
        <v>-9.8302154999999996</v>
      </c>
      <c r="M664">
        <v>6858595000</v>
      </c>
      <c r="N664">
        <v>-10.592285</v>
      </c>
    </row>
    <row r="665" spans="2:14" x14ac:dyDescent="0.25">
      <c r="B665">
        <v>6908530000</v>
      </c>
      <c r="C665">
        <v>-9.8031120000000005</v>
      </c>
      <c r="M665">
        <v>6908530000</v>
      </c>
      <c r="N665">
        <v>-10.562991999999999</v>
      </c>
    </row>
    <row r="666" spans="2:14" x14ac:dyDescent="0.25">
      <c r="B666">
        <v>6958465000</v>
      </c>
      <c r="C666">
        <v>-9.7718477000000004</v>
      </c>
      <c r="M666">
        <v>6958465000</v>
      </c>
      <c r="N666">
        <v>-10.538285999999999</v>
      </c>
    </row>
    <row r="667" spans="2:14" x14ac:dyDescent="0.25">
      <c r="B667">
        <v>7008400000</v>
      </c>
      <c r="C667">
        <v>-9.7526530999999999</v>
      </c>
      <c r="M667">
        <v>7008400000</v>
      </c>
      <c r="N667">
        <v>-10.519135</v>
      </c>
    </row>
    <row r="668" spans="2:14" x14ac:dyDescent="0.25">
      <c r="B668">
        <v>7058335000</v>
      </c>
      <c r="C668">
        <v>-9.7286406000000003</v>
      </c>
      <c r="M668">
        <v>7058335000</v>
      </c>
      <c r="N668">
        <v>-10.502075</v>
      </c>
    </row>
    <row r="669" spans="2:14" x14ac:dyDescent="0.25">
      <c r="B669">
        <v>7108270000</v>
      </c>
      <c r="C669">
        <v>-9.7075577000000006</v>
      </c>
      <c r="M669">
        <v>7108270000</v>
      </c>
      <c r="N669">
        <v>-10.482212000000001</v>
      </c>
    </row>
    <row r="670" spans="2:14" x14ac:dyDescent="0.25">
      <c r="B670">
        <v>7158205000</v>
      </c>
      <c r="C670">
        <v>-9.6947259999999993</v>
      </c>
      <c r="M670">
        <v>7158205000</v>
      </c>
      <c r="N670">
        <v>-10.474195</v>
      </c>
    </row>
    <row r="671" spans="2:14" x14ac:dyDescent="0.25">
      <c r="B671">
        <v>7208140000</v>
      </c>
      <c r="C671">
        <v>-9.6853428000000008</v>
      </c>
      <c r="M671">
        <v>7208140000</v>
      </c>
      <c r="N671">
        <v>-10.467307</v>
      </c>
    </row>
    <row r="672" spans="2:14" x14ac:dyDescent="0.25">
      <c r="B672">
        <v>7258075000</v>
      </c>
      <c r="C672">
        <v>-9.6610832000000002</v>
      </c>
      <c r="M672">
        <v>7258075000</v>
      </c>
      <c r="N672">
        <v>-10.448921</v>
      </c>
    </row>
    <row r="673" spans="2:14" x14ac:dyDescent="0.25">
      <c r="B673">
        <v>7308010000</v>
      </c>
      <c r="C673">
        <v>-9.6345653999999996</v>
      </c>
      <c r="M673">
        <v>7308010000</v>
      </c>
      <c r="N673">
        <v>-10.432892000000001</v>
      </c>
    </row>
    <row r="674" spans="2:14" x14ac:dyDescent="0.25">
      <c r="B674">
        <v>7357945000</v>
      </c>
      <c r="C674">
        <v>-9.6172313999999997</v>
      </c>
      <c r="M674">
        <v>7357945000</v>
      </c>
      <c r="N674">
        <v>-10.426425999999999</v>
      </c>
    </row>
    <row r="675" spans="2:14" x14ac:dyDescent="0.25">
      <c r="B675">
        <v>7407880000</v>
      </c>
      <c r="C675">
        <v>-9.5959310999999996</v>
      </c>
      <c r="M675">
        <v>7407880000</v>
      </c>
      <c r="N675">
        <v>-10.414724</v>
      </c>
    </row>
    <row r="676" spans="2:14" x14ac:dyDescent="0.25">
      <c r="B676">
        <v>7457815000</v>
      </c>
      <c r="C676">
        <v>-9.5738725999999996</v>
      </c>
      <c r="M676">
        <v>7457815000</v>
      </c>
      <c r="N676">
        <v>-10.402642</v>
      </c>
    </row>
    <row r="677" spans="2:14" x14ac:dyDescent="0.25">
      <c r="B677">
        <v>7507750000</v>
      </c>
      <c r="C677">
        <v>-9.5559014999999992</v>
      </c>
      <c r="M677">
        <v>7507750000</v>
      </c>
      <c r="N677">
        <v>-10.400539</v>
      </c>
    </row>
    <row r="678" spans="2:14" x14ac:dyDescent="0.25">
      <c r="B678">
        <v>7557685000</v>
      </c>
      <c r="C678">
        <v>-9.5339908999999992</v>
      </c>
      <c r="M678">
        <v>7557685000</v>
      </c>
      <c r="N678">
        <v>-10.388458</v>
      </c>
    </row>
    <row r="679" spans="2:14" x14ac:dyDescent="0.25">
      <c r="B679">
        <v>7607620000</v>
      </c>
      <c r="C679">
        <v>-9.5089930999999996</v>
      </c>
      <c r="M679">
        <v>7607620000</v>
      </c>
      <c r="N679">
        <v>-10.372487</v>
      </c>
    </row>
    <row r="680" spans="2:14" x14ac:dyDescent="0.25">
      <c r="B680">
        <v>7657555000</v>
      </c>
      <c r="C680">
        <v>-9.4902677999999998</v>
      </c>
      <c r="M680">
        <v>7657555000</v>
      </c>
      <c r="N680">
        <v>-10.366712</v>
      </c>
    </row>
    <row r="681" spans="2:14" x14ac:dyDescent="0.25">
      <c r="B681">
        <v>7707490000</v>
      </c>
      <c r="C681">
        <v>-9.4743633000000003</v>
      </c>
      <c r="M681">
        <v>7707490000</v>
      </c>
      <c r="N681">
        <v>-10.370161</v>
      </c>
    </row>
    <row r="682" spans="2:14" x14ac:dyDescent="0.25">
      <c r="B682">
        <v>7757425000</v>
      </c>
      <c r="C682">
        <v>-9.4554852999999994</v>
      </c>
      <c r="M682">
        <v>7757425000</v>
      </c>
      <c r="N682">
        <v>-10.364765</v>
      </c>
    </row>
    <row r="683" spans="2:14" x14ac:dyDescent="0.25">
      <c r="B683">
        <v>7807360000</v>
      </c>
      <c r="C683">
        <v>-9.4422864999999998</v>
      </c>
      <c r="M683">
        <v>7807360000</v>
      </c>
      <c r="N683">
        <v>-10.366391</v>
      </c>
    </row>
    <row r="684" spans="2:14" x14ac:dyDescent="0.25">
      <c r="B684">
        <v>7857295000</v>
      </c>
      <c r="C684">
        <v>-9.4328423000000008</v>
      </c>
      <c r="M684">
        <v>7857295000</v>
      </c>
      <c r="N684">
        <v>-10.367452999999999</v>
      </c>
    </row>
    <row r="685" spans="2:14" x14ac:dyDescent="0.25">
      <c r="B685">
        <v>7907230000</v>
      </c>
      <c r="C685">
        <v>-9.4102163000000001</v>
      </c>
      <c r="M685">
        <v>7907230000</v>
      </c>
      <c r="N685">
        <v>-10.361083000000001</v>
      </c>
    </row>
    <row r="686" spans="2:14" x14ac:dyDescent="0.25">
      <c r="B686">
        <v>7957165000</v>
      </c>
      <c r="C686">
        <v>-9.3760394999999992</v>
      </c>
      <c r="M686">
        <v>7957165000</v>
      </c>
      <c r="N686">
        <v>-10.337721</v>
      </c>
    </row>
    <row r="687" spans="2:14" x14ac:dyDescent="0.25">
      <c r="B687">
        <v>8007100000</v>
      </c>
      <c r="C687">
        <v>-9.3402814999999997</v>
      </c>
      <c r="M687">
        <v>8007100000</v>
      </c>
      <c r="N687">
        <v>-10.319739</v>
      </c>
    </row>
    <row r="688" spans="2:14" x14ac:dyDescent="0.25">
      <c r="B688">
        <v>8057035000</v>
      </c>
      <c r="C688">
        <v>-9.3173361000000003</v>
      </c>
      <c r="M688">
        <v>8057035000</v>
      </c>
      <c r="N688">
        <v>-10.311332999999999</v>
      </c>
    </row>
    <row r="689" spans="2:14" x14ac:dyDescent="0.25">
      <c r="B689">
        <v>8106970000</v>
      </c>
      <c r="C689">
        <v>-9.2888097999999992</v>
      </c>
      <c r="M689">
        <v>8106970000</v>
      </c>
      <c r="N689">
        <v>-10.300808</v>
      </c>
    </row>
    <row r="690" spans="2:14" x14ac:dyDescent="0.25">
      <c r="B690">
        <v>8156905000</v>
      </c>
      <c r="C690">
        <v>-9.2623663000000001</v>
      </c>
      <c r="M690">
        <v>8156905000</v>
      </c>
      <c r="N690">
        <v>-10.292376000000001</v>
      </c>
    </row>
    <row r="691" spans="2:14" x14ac:dyDescent="0.25">
      <c r="B691">
        <v>8206840000</v>
      </c>
      <c r="C691">
        <v>-9.2400131000000005</v>
      </c>
      <c r="M691">
        <v>8206840000</v>
      </c>
      <c r="N691">
        <v>-10.288906000000001</v>
      </c>
    </row>
    <row r="692" spans="2:14" x14ac:dyDescent="0.25">
      <c r="B692">
        <v>8256775000</v>
      </c>
      <c r="C692">
        <v>-9.2244864</v>
      </c>
      <c r="M692">
        <v>8256775000</v>
      </c>
      <c r="N692">
        <v>-10.286763000000001</v>
      </c>
    </row>
    <row r="693" spans="2:14" x14ac:dyDescent="0.25">
      <c r="B693">
        <v>8306710000</v>
      </c>
      <c r="C693">
        <v>-9.1945095000000006</v>
      </c>
      <c r="M693">
        <v>8306710000</v>
      </c>
      <c r="N693">
        <v>-10.27308</v>
      </c>
    </row>
    <row r="694" spans="2:14" x14ac:dyDescent="0.25">
      <c r="B694">
        <v>8356645000</v>
      </c>
      <c r="C694">
        <v>-9.1691722999999996</v>
      </c>
      <c r="M694">
        <v>8356645000</v>
      </c>
      <c r="N694">
        <v>-10.270054</v>
      </c>
    </row>
    <row r="695" spans="2:14" x14ac:dyDescent="0.25">
      <c r="B695">
        <v>8406580000</v>
      </c>
      <c r="C695">
        <v>-9.1496820000000003</v>
      </c>
      <c r="M695">
        <v>8406580000</v>
      </c>
      <c r="N695">
        <v>-10.266750999999999</v>
      </c>
    </row>
    <row r="696" spans="2:14" x14ac:dyDescent="0.25">
      <c r="B696">
        <v>8456515000</v>
      </c>
      <c r="C696">
        <v>-9.1398057999999995</v>
      </c>
      <c r="M696">
        <v>8456515000</v>
      </c>
      <c r="N696">
        <v>-10.271018</v>
      </c>
    </row>
    <row r="697" spans="2:14" x14ac:dyDescent="0.25">
      <c r="B697">
        <v>8506450000</v>
      </c>
      <c r="C697">
        <v>-9.1246594999999999</v>
      </c>
      <c r="M697">
        <v>8506450000</v>
      </c>
      <c r="N697">
        <v>-10.267817000000001</v>
      </c>
    </row>
    <row r="698" spans="2:14" x14ac:dyDescent="0.25">
      <c r="B698">
        <v>8556385000</v>
      </c>
      <c r="C698">
        <v>-9.1083879000000003</v>
      </c>
      <c r="M698">
        <v>8556385000</v>
      </c>
      <c r="N698">
        <v>-10.272995999999999</v>
      </c>
    </row>
    <row r="699" spans="2:14" x14ac:dyDescent="0.25">
      <c r="B699">
        <v>8606320000</v>
      </c>
      <c r="C699">
        <v>-9.0933703999999995</v>
      </c>
      <c r="M699">
        <v>8606320000</v>
      </c>
      <c r="N699">
        <v>-10.274602</v>
      </c>
    </row>
    <row r="700" spans="2:14" x14ac:dyDescent="0.25">
      <c r="B700">
        <v>8656255000</v>
      </c>
      <c r="C700">
        <v>-9.0827608000000009</v>
      </c>
      <c r="M700">
        <v>8656255000</v>
      </c>
      <c r="N700">
        <v>-10.277272999999999</v>
      </c>
    </row>
    <row r="701" spans="2:14" x14ac:dyDescent="0.25">
      <c r="B701">
        <v>8706190000</v>
      </c>
      <c r="C701">
        <v>-9.0684090000000008</v>
      </c>
      <c r="M701">
        <v>8706190000</v>
      </c>
      <c r="N701">
        <v>-10.273621</v>
      </c>
    </row>
    <row r="702" spans="2:14" x14ac:dyDescent="0.25">
      <c r="B702">
        <v>8756125000</v>
      </c>
      <c r="C702">
        <v>-9.0490942000000008</v>
      </c>
      <c r="M702">
        <v>8756125000</v>
      </c>
      <c r="N702">
        <v>-10.274341</v>
      </c>
    </row>
    <row r="703" spans="2:14" x14ac:dyDescent="0.25">
      <c r="B703">
        <v>8806060000</v>
      </c>
      <c r="C703">
        <v>-9.0309895999999998</v>
      </c>
      <c r="M703">
        <v>8806060000</v>
      </c>
      <c r="N703">
        <v>-10.270552</v>
      </c>
    </row>
    <row r="704" spans="2:14" x14ac:dyDescent="0.25">
      <c r="B704">
        <v>8855995000</v>
      </c>
      <c r="C704">
        <v>-9.0131092000000006</v>
      </c>
      <c r="M704">
        <v>8855995000</v>
      </c>
      <c r="N704">
        <v>-10.265620999999999</v>
      </c>
    </row>
    <row r="705" spans="2:14" x14ac:dyDescent="0.25">
      <c r="B705">
        <v>8905930000</v>
      </c>
      <c r="C705">
        <v>-8.9983138999999994</v>
      </c>
      <c r="M705">
        <v>8905930000</v>
      </c>
      <c r="N705">
        <v>-10.267426</v>
      </c>
    </row>
    <row r="706" spans="2:14" x14ac:dyDescent="0.25">
      <c r="B706">
        <v>8955865000</v>
      </c>
      <c r="C706">
        <v>-8.9812507999999998</v>
      </c>
      <c r="M706">
        <v>8955865000</v>
      </c>
      <c r="N706">
        <v>-10.272366</v>
      </c>
    </row>
    <row r="707" spans="2:14" x14ac:dyDescent="0.25">
      <c r="B707">
        <v>9005800000</v>
      </c>
      <c r="C707">
        <v>-8.9680900999999995</v>
      </c>
      <c r="M707">
        <v>9005800000</v>
      </c>
      <c r="N707">
        <v>-10.271165</v>
      </c>
    </row>
    <row r="708" spans="2:14" x14ac:dyDescent="0.25">
      <c r="B708">
        <v>9055735000</v>
      </c>
      <c r="C708">
        <v>-8.9632930999999996</v>
      </c>
      <c r="M708">
        <v>9055735000</v>
      </c>
      <c r="N708">
        <v>-10.27252</v>
      </c>
    </row>
    <row r="709" spans="2:14" x14ac:dyDescent="0.25">
      <c r="B709">
        <v>9105670000</v>
      </c>
      <c r="C709">
        <v>-8.9587716999999998</v>
      </c>
      <c r="M709">
        <v>9105670000</v>
      </c>
      <c r="N709">
        <v>-10.271822</v>
      </c>
    </row>
    <row r="710" spans="2:14" x14ac:dyDescent="0.25">
      <c r="B710">
        <v>9155605000</v>
      </c>
      <c r="C710">
        <v>-8.9415703000000004</v>
      </c>
      <c r="M710">
        <v>9155605000</v>
      </c>
      <c r="N710">
        <v>-10.262223000000001</v>
      </c>
    </row>
    <row r="711" spans="2:14" x14ac:dyDescent="0.25">
      <c r="B711">
        <v>9205540000</v>
      </c>
      <c r="C711">
        <v>-8.9234513999999994</v>
      </c>
      <c r="M711">
        <v>9205540000</v>
      </c>
      <c r="N711">
        <v>-10.251833</v>
      </c>
    </row>
    <row r="712" spans="2:14" x14ac:dyDescent="0.25">
      <c r="B712">
        <v>9255475000</v>
      </c>
      <c r="C712">
        <v>-8.9114447000000006</v>
      </c>
      <c r="M712">
        <v>9255475000</v>
      </c>
      <c r="N712">
        <v>-10.247223</v>
      </c>
    </row>
    <row r="713" spans="2:14" x14ac:dyDescent="0.25">
      <c r="B713">
        <v>9305410000</v>
      </c>
      <c r="C713">
        <v>-8.9029416999999995</v>
      </c>
      <c r="M713">
        <v>9305410000</v>
      </c>
      <c r="N713">
        <v>-10.244161</v>
      </c>
    </row>
    <row r="714" spans="2:14" x14ac:dyDescent="0.25">
      <c r="B714">
        <v>9355345000</v>
      </c>
      <c r="C714">
        <v>-8.8919066999999998</v>
      </c>
      <c r="M714">
        <v>9355345000</v>
      </c>
      <c r="N714">
        <v>-10.238643</v>
      </c>
    </row>
    <row r="715" spans="2:14" x14ac:dyDescent="0.25">
      <c r="B715">
        <v>9405280000</v>
      </c>
      <c r="C715">
        <v>-8.8818712000000009</v>
      </c>
      <c r="M715">
        <v>9405280000</v>
      </c>
      <c r="N715">
        <v>-10.239001</v>
      </c>
    </row>
    <row r="716" spans="2:14" x14ac:dyDescent="0.25">
      <c r="B716">
        <v>9455215000</v>
      </c>
      <c r="C716">
        <v>-8.8751411000000004</v>
      </c>
      <c r="M716">
        <v>9455215000</v>
      </c>
      <c r="N716">
        <v>-10.234099000000001</v>
      </c>
    </row>
    <row r="717" spans="2:14" x14ac:dyDescent="0.25">
      <c r="B717">
        <v>9505150000</v>
      </c>
      <c r="C717">
        <v>-8.8735447000000001</v>
      </c>
      <c r="M717">
        <v>9505150000</v>
      </c>
      <c r="N717">
        <v>-10.236577</v>
      </c>
    </row>
    <row r="718" spans="2:14" x14ac:dyDescent="0.25">
      <c r="B718">
        <v>9555085000</v>
      </c>
      <c r="C718">
        <v>-8.8623285000000003</v>
      </c>
      <c r="M718">
        <v>9555085000</v>
      </c>
      <c r="N718">
        <v>-10.231593999999999</v>
      </c>
    </row>
    <row r="719" spans="2:14" x14ac:dyDescent="0.25">
      <c r="B719">
        <v>9605020000</v>
      </c>
      <c r="C719">
        <v>-8.8453169000000003</v>
      </c>
      <c r="M719">
        <v>9605020000</v>
      </c>
      <c r="N719">
        <v>-10.22819</v>
      </c>
    </row>
    <row r="720" spans="2:14" x14ac:dyDescent="0.25">
      <c r="B720">
        <v>9654955000</v>
      </c>
      <c r="C720">
        <v>-8.8330412000000003</v>
      </c>
      <c r="M720">
        <v>9654955000</v>
      </c>
      <c r="N720">
        <v>-10.222842999999999</v>
      </c>
    </row>
    <row r="721" spans="2:14" x14ac:dyDescent="0.25">
      <c r="B721">
        <v>9704890000</v>
      </c>
      <c r="C721">
        <v>-8.8263092000000007</v>
      </c>
      <c r="M721">
        <v>9704890000</v>
      </c>
      <c r="N721">
        <v>-10.227486000000001</v>
      </c>
    </row>
    <row r="722" spans="2:14" x14ac:dyDescent="0.25">
      <c r="B722">
        <v>9754825000</v>
      </c>
      <c r="C722">
        <v>-8.8058242999999994</v>
      </c>
      <c r="M722">
        <v>9754825000</v>
      </c>
      <c r="N722">
        <v>-10.219649</v>
      </c>
    </row>
    <row r="723" spans="2:14" x14ac:dyDescent="0.25">
      <c r="B723">
        <v>9804760000</v>
      </c>
      <c r="C723">
        <v>-8.7865400000000005</v>
      </c>
      <c r="M723">
        <v>9804760000</v>
      </c>
      <c r="N723">
        <v>-10.219666</v>
      </c>
    </row>
    <row r="724" spans="2:14" x14ac:dyDescent="0.25">
      <c r="B724">
        <v>9854695000</v>
      </c>
      <c r="C724">
        <v>-8.7813396000000008</v>
      </c>
      <c r="M724">
        <v>9854695000</v>
      </c>
      <c r="N724">
        <v>-10.223236</v>
      </c>
    </row>
    <row r="725" spans="2:14" x14ac:dyDescent="0.25">
      <c r="B725">
        <v>9904630000</v>
      </c>
      <c r="C725">
        <v>-8.7831059000000007</v>
      </c>
      <c r="M725">
        <v>9904630000</v>
      </c>
      <c r="N725">
        <v>-10.226478999999999</v>
      </c>
    </row>
    <row r="726" spans="2:14" x14ac:dyDescent="0.25">
      <c r="B726">
        <v>9954565000</v>
      </c>
      <c r="C726">
        <v>-8.7774199999999993</v>
      </c>
      <c r="M726">
        <v>9954565000</v>
      </c>
      <c r="N726">
        <v>-10.222742999999999</v>
      </c>
    </row>
    <row r="727" spans="2:14" x14ac:dyDescent="0.25">
      <c r="B727">
        <v>10004500000</v>
      </c>
      <c r="C727">
        <v>-8.7659158999999995</v>
      </c>
      <c r="M727">
        <v>10004500000</v>
      </c>
      <c r="N727">
        <v>-10.218286000000001</v>
      </c>
    </row>
    <row r="728" spans="2:14" x14ac:dyDescent="0.25">
      <c r="B728">
        <v>10054435000</v>
      </c>
      <c r="C728">
        <v>-8.7556314000000004</v>
      </c>
      <c r="M728">
        <v>10054435000</v>
      </c>
      <c r="N728">
        <v>-10.218621000000001</v>
      </c>
    </row>
    <row r="729" spans="2:14" x14ac:dyDescent="0.25">
      <c r="B729">
        <v>10104370000</v>
      </c>
      <c r="C729">
        <v>-8.7392683000000009</v>
      </c>
      <c r="M729">
        <v>10104370000</v>
      </c>
      <c r="N729">
        <v>-10.216612</v>
      </c>
    </row>
    <row r="730" spans="2:14" x14ac:dyDescent="0.25">
      <c r="B730">
        <v>10154305000</v>
      </c>
      <c r="C730">
        <v>-8.7176770999999995</v>
      </c>
      <c r="M730">
        <v>10154305000</v>
      </c>
      <c r="N730">
        <v>-10.213644</v>
      </c>
    </row>
    <row r="731" spans="2:14" x14ac:dyDescent="0.25">
      <c r="B731">
        <v>10204240000</v>
      </c>
      <c r="C731">
        <v>-8.7008876999999991</v>
      </c>
      <c r="M731">
        <v>10204240000</v>
      </c>
      <c r="N731">
        <v>-10.220364999999999</v>
      </c>
    </row>
    <row r="732" spans="2:14" x14ac:dyDescent="0.25">
      <c r="B732">
        <v>10254175000</v>
      </c>
      <c r="C732">
        <v>-8.6957874000000004</v>
      </c>
      <c r="M732">
        <v>10254175000</v>
      </c>
      <c r="N732">
        <v>-10.230824</v>
      </c>
    </row>
    <row r="733" spans="2:14" x14ac:dyDescent="0.25">
      <c r="B733">
        <v>10304110000</v>
      </c>
      <c r="C733">
        <v>-8.6941137000000008</v>
      </c>
      <c r="M733">
        <v>10304110000</v>
      </c>
      <c r="N733">
        <v>-10.233216000000001</v>
      </c>
    </row>
    <row r="734" spans="2:14" x14ac:dyDescent="0.25">
      <c r="B734">
        <v>10354045000</v>
      </c>
      <c r="C734">
        <v>-8.6916989999999998</v>
      </c>
      <c r="M734">
        <v>10354045000</v>
      </c>
      <c r="N734">
        <v>-10.236807000000001</v>
      </c>
    </row>
    <row r="735" spans="2:14" x14ac:dyDescent="0.25">
      <c r="B735">
        <v>10403980000</v>
      </c>
      <c r="C735">
        <v>-8.6878328000000007</v>
      </c>
      <c r="M735">
        <v>10403980000</v>
      </c>
      <c r="N735">
        <v>-10.244012</v>
      </c>
    </row>
    <row r="736" spans="2:14" x14ac:dyDescent="0.25">
      <c r="B736">
        <v>10453915000</v>
      </c>
      <c r="C736">
        <v>-8.6844167999999993</v>
      </c>
      <c r="M736">
        <v>10453915000</v>
      </c>
      <c r="N736">
        <v>-10.249428999999999</v>
      </c>
    </row>
    <row r="737" spans="2:14" x14ac:dyDescent="0.25">
      <c r="B737">
        <v>10503850000</v>
      </c>
      <c r="C737">
        <v>-8.6821184000000002</v>
      </c>
      <c r="M737">
        <v>10503850000</v>
      </c>
      <c r="N737">
        <v>-10.255186999999999</v>
      </c>
    </row>
    <row r="738" spans="2:14" x14ac:dyDescent="0.25">
      <c r="B738">
        <v>10553785000</v>
      </c>
      <c r="C738">
        <v>-8.6795883000000007</v>
      </c>
      <c r="M738">
        <v>10553785000</v>
      </c>
      <c r="N738">
        <v>-10.266057999999999</v>
      </c>
    </row>
    <row r="739" spans="2:14" x14ac:dyDescent="0.25">
      <c r="B739">
        <v>10603720000</v>
      </c>
      <c r="C739">
        <v>-8.6760777999999998</v>
      </c>
      <c r="M739">
        <v>10603720000</v>
      </c>
      <c r="N739">
        <v>-10.277291</v>
      </c>
    </row>
    <row r="740" spans="2:14" x14ac:dyDescent="0.25">
      <c r="B740">
        <v>10653655000</v>
      </c>
      <c r="C740">
        <v>-8.6729336000000004</v>
      </c>
      <c r="M740">
        <v>10653655000</v>
      </c>
      <c r="N740">
        <v>-10.289536</v>
      </c>
    </row>
    <row r="741" spans="2:14" x14ac:dyDescent="0.25">
      <c r="B741">
        <v>10703590000</v>
      </c>
      <c r="C741">
        <v>-8.6706599999999998</v>
      </c>
      <c r="M741">
        <v>10703590000</v>
      </c>
      <c r="N741">
        <v>-10.301071</v>
      </c>
    </row>
    <row r="742" spans="2:14" x14ac:dyDescent="0.25">
      <c r="B742">
        <v>10753525000</v>
      </c>
      <c r="C742">
        <v>-8.6724052</v>
      </c>
      <c r="M742">
        <v>10753525000</v>
      </c>
      <c r="N742">
        <v>-10.323432</v>
      </c>
    </row>
    <row r="743" spans="2:14" x14ac:dyDescent="0.25">
      <c r="B743">
        <v>10803460000</v>
      </c>
      <c r="C743">
        <v>-8.6709881000000006</v>
      </c>
      <c r="M743">
        <v>10803460000</v>
      </c>
      <c r="N743">
        <v>-10.335136</v>
      </c>
    </row>
    <row r="744" spans="2:14" x14ac:dyDescent="0.25">
      <c r="B744">
        <v>10853395000</v>
      </c>
      <c r="C744">
        <v>-8.6741752999999999</v>
      </c>
      <c r="M744">
        <v>10853395000</v>
      </c>
      <c r="N744">
        <v>-10.348337000000001</v>
      </c>
    </row>
    <row r="745" spans="2:14" x14ac:dyDescent="0.25">
      <c r="B745">
        <v>10903330000</v>
      </c>
      <c r="C745">
        <v>-8.6810569999999991</v>
      </c>
      <c r="M745">
        <v>10903330000</v>
      </c>
      <c r="N745">
        <v>-10.356502000000001</v>
      </c>
    </row>
    <row r="746" spans="2:14" x14ac:dyDescent="0.25">
      <c r="B746">
        <v>10953265000</v>
      </c>
      <c r="C746">
        <v>-8.6864538000000007</v>
      </c>
      <c r="M746">
        <v>10953265000</v>
      </c>
      <c r="N746">
        <v>-10.36519</v>
      </c>
    </row>
    <row r="747" spans="2:14" x14ac:dyDescent="0.25">
      <c r="B747">
        <v>11003200000</v>
      </c>
      <c r="C747">
        <v>-8.6791859000000002</v>
      </c>
      <c r="M747">
        <v>11003200000</v>
      </c>
      <c r="N747">
        <v>-10.361510000000001</v>
      </c>
    </row>
    <row r="748" spans="2:14" x14ac:dyDescent="0.25">
      <c r="B748">
        <v>11053135000</v>
      </c>
      <c r="C748">
        <v>-8.6731634</v>
      </c>
      <c r="M748">
        <v>11053135000</v>
      </c>
      <c r="N748">
        <v>-10.367589000000001</v>
      </c>
    </row>
    <row r="749" spans="2:14" x14ac:dyDescent="0.25">
      <c r="B749">
        <v>11103070000</v>
      </c>
      <c r="C749">
        <v>-8.6728524999999994</v>
      </c>
      <c r="M749">
        <v>11103070000</v>
      </c>
      <c r="N749">
        <v>-10.374453000000001</v>
      </c>
    </row>
    <row r="750" spans="2:14" x14ac:dyDescent="0.25">
      <c r="B750">
        <v>11153005000</v>
      </c>
      <c r="C750">
        <v>-8.6778402000000003</v>
      </c>
      <c r="M750">
        <v>11153005000</v>
      </c>
      <c r="N750">
        <v>-10.382063</v>
      </c>
    </row>
    <row r="751" spans="2:14" x14ac:dyDescent="0.25">
      <c r="B751">
        <v>11202940000</v>
      </c>
      <c r="C751">
        <v>-8.6830043999999997</v>
      </c>
      <c r="M751">
        <v>11202940000</v>
      </c>
      <c r="N751">
        <v>-10.380803</v>
      </c>
    </row>
    <row r="752" spans="2:14" x14ac:dyDescent="0.25">
      <c r="B752">
        <v>11252875000</v>
      </c>
      <c r="C752">
        <v>-8.6880588999999997</v>
      </c>
      <c r="M752">
        <v>11252875000</v>
      </c>
      <c r="N752">
        <v>-10.375779</v>
      </c>
    </row>
    <row r="753" spans="2:14" x14ac:dyDescent="0.25">
      <c r="B753">
        <v>11302810000</v>
      </c>
      <c r="C753">
        <v>-8.6929855000000007</v>
      </c>
      <c r="M753">
        <v>11302810000</v>
      </c>
      <c r="N753">
        <v>-10.370585999999999</v>
      </c>
    </row>
    <row r="754" spans="2:14" x14ac:dyDescent="0.25">
      <c r="B754">
        <v>11352745000</v>
      </c>
      <c r="C754">
        <v>-8.6901788999999994</v>
      </c>
      <c r="M754">
        <v>11352745000</v>
      </c>
      <c r="N754">
        <v>-10.362766000000001</v>
      </c>
    </row>
    <row r="755" spans="2:14" x14ac:dyDescent="0.25">
      <c r="B755">
        <v>11402680000</v>
      </c>
      <c r="C755">
        <v>-8.6836480999999992</v>
      </c>
      <c r="M755">
        <v>11402680000</v>
      </c>
      <c r="N755">
        <v>-10.361335</v>
      </c>
    </row>
    <row r="756" spans="2:14" x14ac:dyDescent="0.25">
      <c r="B756">
        <v>11452615000</v>
      </c>
      <c r="C756">
        <v>-8.6804532999999999</v>
      </c>
      <c r="M756">
        <v>11452615000</v>
      </c>
      <c r="N756">
        <v>-10.367035</v>
      </c>
    </row>
    <row r="757" spans="2:14" x14ac:dyDescent="0.25">
      <c r="B757">
        <v>11502550000</v>
      </c>
      <c r="C757">
        <v>-8.6834688</v>
      </c>
      <c r="M757">
        <v>11502550000</v>
      </c>
      <c r="N757">
        <v>-10.373972</v>
      </c>
    </row>
    <row r="758" spans="2:14" x14ac:dyDescent="0.25">
      <c r="B758">
        <v>11552485000</v>
      </c>
      <c r="C758">
        <v>-8.6897163000000006</v>
      </c>
      <c r="M758">
        <v>11552485000</v>
      </c>
      <c r="N758">
        <v>-10.376586</v>
      </c>
    </row>
    <row r="759" spans="2:14" x14ac:dyDescent="0.25">
      <c r="B759">
        <v>11602420000</v>
      </c>
      <c r="C759">
        <v>-8.6973704999999999</v>
      </c>
      <c r="M759">
        <v>11602420000</v>
      </c>
      <c r="N759">
        <v>-10.382975999999999</v>
      </c>
    </row>
    <row r="760" spans="2:14" x14ac:dyDescent="0.25">
      <c r="B760">
        <v>11652355000</v>
      </c>
      <c r="C760">
        <v>-8.7053337000000006</v>
      </c>
      <c r="M760">
        <v>11652355000</v>
      </c>
      <c r="N760">
        <v>-10.383665000000001</v>
      </c>
    </row>
    <row r="761" spans="2:14" x14ac:dyDescent="0.25">
      <c r="B761">
        <v>11702290000</v>
      </c>
      <c r="C761">
        <v>-8.7095528000000009</v>
      </c>
      <c r="M761">
        <v>11702290000</v>
      </c>
      <c r="N761">
        <v>-10.379668000000001</v>
      </c>
    </row>
    <row r="762" spans="2:14" x14ac:dyDescent="0.25">
      <c r="B762">
        <v>11752225000</v>
      </c>
      <c r="C762">
        <v>-8.7216415000000005</v>
      </c>
      <c r="M762">
        <v>11752225000</v>
      </c>
      <c r="N762">
        <v>-10.377940000000001</v>
      </c>
    </row>
    <row r="763" spans="2:14" x14ac:dyDescent="0.25">
      <c r="B763">
        <v>11802160000</v>
      </c>
      <c r="C763">
        <v>-8.7289591000000009</v>
      </c>
      <c r="M763">
        <v>11802160000</v>
      </c>
      <c r="N763">
        <v>-10.375043</v>
      </c>
    </row>
    <row r="764" spans="2:14" x14ac:dyDescent="0.25">
      <c r="B764">
        <v>11852095000</v>
      </c>
      <c r="C764">
        <v>-8.7310610000000004</v>
      </c>
      <c r="M764">
        <v>11852095000</v>
      </c>
      <c r="N764">
        <v>-10.368325</v>
      </c>
    </row>
    <row r="765" spans="2:14" x14ac:dyDescent="0.25">
      <c r="B765">
        <v>11902030000</v>
      </c>
      <c r="C765">
        <v>-8.7265902000000004</v>
      </c>
      <c r="M765">
        <v>11902030000</v>
      </c>
      <c r="N765">
        <v>-10.364793000000001</v>
      </c>
    </row>
    <row r="766" spans="2:14" x14ac:dyDescent="0.25">
      <c r="B766">
        <v>11951965000</v>
      </c>
      <c r="C766">
        <v>-8.7273998000000006</v>
      </c>
      <c r="M766">
        <v>11951965000</v>
      </c>
      <c r="N766">
        <v>-10.37147</v>
      </c>
    </row>
    <row r="767" spans="2:14" x14ac:dyDescent="0.25">
      <c r="B767">
        <v>12001900000</v>
      </c>
      <c r="C767">
        <v>-8.7287330999999995</v>
      </c>
      <c r="M767">
        <v>12001900000</v>
      </c>
      <c r="N767">
        <v>-10.39179</v>
      </c>
    </row>
    <row r="768" spans="2:14" x14ac:dyDescent="0.25">
      <c r="B768">
        <v>12051835000</v>
      </c>
      <c r="C768">
        <v>-8.7354555000000005</v>
      </c>
      <c r="M768">
        <v>12051835000</v>
      </c>
      <c r="N768">
        <v>-10.410838999999999</v>
      </c>
    </row>
    <row r="769" spans="2:14" x14ac:dyDescent="0.25">
      <c r="B769">
        <v>12101770000</v>
      </c>
      <c r="C769">
        <v>-8.7473326</v>
      </c>
      <c r="M769">
        <v>12101770000</v>
      </c>
      <c r="N769">
        <v>-10.427878</v>
      </c>
    </row>
    <row r="770" spans="2:14" x14ac:dyDescent="0.25">
      <c r="B770">
        <v>12151705000</v>
      </c>
      <c r="C770">
        <v>-8.7733401999999998</v>
      </c>
      <c r="M770">
        <v>12151705000</v>
      </c>
      <c r="N770">
        <v>-10.440419</v>
      </c>
    </row>
    <row r="771" spans="2:14" x14ac:dyDescent="0.25">
      <c r="B771">
        <v>12201640000</v>
      </c>
      <c r="C771">
        <v>-8.7949637999999997</v>
      </c>
      <c r="M771">
        <v>12201640000</v>
      </c>
      <c r="N771">
        <v>-10.443035999999999</v>
      </c>
    </row>
    <row r="772" spans="2:14" x14ac:dyDescent="0.25">
      <c r="B772">
        <v>12251575000</v>
      </c>
      <c r="C772">
        <v>-8.8087663999999997</v>
      </c>
      <c r="M772">
        <v>12251575000</v>
      </c>
      <c r="N772">
        <v>-10.432494999999999</v>
      </c>
    </row>
    <row r="773" spans="2:14" x14ac:dyDescent="0.25">
      <c r="B773">
        <v>12301510000</v>
      </c>
      <c r="C773">
        <v>-8.8181981999999994</v>
      </c>
      <c r="M773">
        <v>12301510000</v>
      </c>
      <c r="N773">
        <v>-10.424836000000001</v>
      </c>
    </row>
    <row r="774" spans="2:14" x14ac:dyDescent="0.25">
      <c r="B774">
        <v>12351445000</v>
      </c>
      <c r="C774">
        <v>-8.8301744000000006</v>
      </c>
      <c r="M774">
        <v>12351445000</v>
      </c>
      <c r="N774">
        <v>-10.418075</v>
      </c>
    </row>
    <row r="775" spans="2:14" x14ac:dyDescent="0.25">
      <c r="B775">
        <v>12401380000</v>
      </c>
      <c r="C775">
        <v>-8.8364867999999994</v>
      </c>
      <c r="M775">
        <v>12401380000</v>
      </c>
      <c r="N775">
        <v>-10.414047</v>
      </c>
    </row>
    <row r="776" spans="2:14" x14ac:dyDescent="0.25">
      <c r="B776">
        <v>12451315000</v>
      </c>
      <c r="C776">
        <v>-8.8425980000000006</v>
      </c>
      <c r="M776">
        <v>12451315000</v>
      </c>
      <c r="N776">
        <v>-10.41441</v>
      </c>
    </row>
    <row r="777" spans="2:14" x14ac:dyDescent="0.25">
      <c r="B777">
        <v>12501250000</v>
      </c>
      <c r="C777">
        <v>-8.8490648000000007</v>
      </c>
      <c r="M777">
        <v>12501250000</v>
      </c>
      <c r="N777">
        <v>-10.420705999999999</v>
      </c>
    </row>
    <row r="778" spans="2:14" x14ac:dyDescent="0.25">
      <c r="B778">
        <v>12551185000</v>
      </c>
      <c r="C778">
        <v>-8.8615732000000005</v>
      </c>
      <c r="M778">
        <v>12551185000</v>
      </c>
      <c r="N778">
        <v>-10.434115</v>
      </c>
    </row>
    <row r="779" spans="2:14" x14ac:dyDescent="0.25">
      <c r="B779">
        <v>12601120000</v>
      </c>
      <c r="C779">
        <v>-8.8715390999999997</v>
      </c>
      <c r="M779">
        <v>12601120000</v>
      </c>
      <c r="N779">
        <v>-10.451676000000001</v>
      </c>
    </row>
    <row r="780" spans="2:14" x14ac:dyDescent="0.25">
      <c r="B780">
        <v>12651055000</v>
      </c>
      <c r="C780">
        <v>-8.8861074000000002</v>
      </c>
      <c r="M780">
        <v>12651055000</v>
      </c>
      <c r="N780">
        <v>-10.475133</v>
      </c>
    </row>
    <row r="781" spans="2:14" x14ac:dyDescent="0.25">
      <c r="B781">
        <v>12700990000</v>
      </c>
      <c r="C781">
        <v>-8.8990478999999993</v>
      </c>
      <c r="M781">
        <v>12700990000</v>
      </c>
      <c r="N781">
        <v>-10.491493</v>
      </c>
    </row>
    <row r="782" spans="2:14" x14ac:dyDescent="0.25">
      <c r="B782">
        <v>12750925000</v>
      </c>
      <c r="C782">
        <v>-8.9140644000000009</v>
      </c>
      <c r="M782">
        <v>12750925000</v>
      </c>
      <c r="N782">
        <v>-10.506911000000001</v>
      </c>
    </row>
    <row r="783" spans="2:14" x14ac:dyDescent="0.25">
      <c r="B783">
        <v>12800860000</v>
      </c>
      <c r="C783">
        <v>-8.9240426999999993</v>
      </c>
      <c r="M783">
        <v>12800860000</v>
      </c>
      <c r="N783">
        <v>-10.519061000000001</v>
      </c>
    </row>
    <row r="784" spans="2:14" x14ac:dyDescent="0.25">
      <c r="B784">
        <v>12850795000</v>
      </c>
      <c r="C784">
        <v>-8.9356346000000002</v>
      </c>
      <c r="M784">
        <v>12850795000</v>
      </c>
      <c r="N784">
        <v>-10.539593</v>
      </c>
    </row>
    <row r="785" spans="2:14" x14ac:dyDescent="0.25">
      <c r="B785">
        <v>12900730000</v>
      </c>
      <c r="C785">
        <v>-8.9470472000000001</v>
      </c>
      <c r="M785">
        <v>12900730000</v>
      </c>
      <c r="N785">
        <v>-10.572955</v>
      </c>
    </row>
    <row r="786" spans="2:14" x14ac:dyDescent="0.25">
      <c r="B786">
        <v>12950665000</v>
      </c>
      <c r="C786">
        <v>-8.9659251999999992</v>
      </c>
      <c r="M786">
        <v>12950665000</v>
      </c>
      <c r="N786">
        <v>-10.615974</v>
      </c>
    </row>
    <row r="787" spans="2:14" x14ac:dyDescent="0.25">
      <c r="B787">
        <v>13000600000</v>
      </c>
      <c r="C787">
        <v>-8.9870844000000005</v>
      </c>
      <c r="M787">
        <v>13000600000</v>
      </c>
      <c r="N787">
        <v>-10.651952</v>
      </c>
    </row>
    <row r="788" spans="2:14" x14ac:dyDescent="0.25">
      <c r="B788">
        <v>13050535000</v>
      </c>
      <c r="C788">
        <v>-9.0090646999999997</v>
      </c>
      <c r="M788">
        <v>13050535000</v>
      </c>
      <c r="N788">
        <v>-10.670111</v>
      </c>
    </row>
    <row r="789" spans="2:14" x14ac:dyDescent="0.25">
      <c r="B789">
        <v>13100470000</v>
      </c>
      <c r="C789">
        <v>-9.0221433999999991</v>
      </c>
      <c r="M789">
        <v>13100470000</v>
      </c>
      <c r="N789">
        <v>-10.666677</v>
      </c>
    </row>
    <row r="790" spans="2:14" x14ac:dyDescent="0.25">
      <c r="B790">
        <v>13150405000</v>
      </c>
      <c r="C790">
        <v>-9.0234851999999997</v>
      </c>
      <c r="M790">
        <v>13150405000</v>
      </c>
      <c r="N790">
        <v>-10.651495000000001</v>
      </c>
    </row>
    <row r="791" spans="2:14" x14ac:dyDescent="0.25">
      <c r="B791">
        <v>13200340000</v>
      </c>
      <c r="C791">
        <v>-9.0289210999999998</v>
      </c>
      <c r="M791">
        <v>13200340000</v>
      </c>
      <c r="N791">
        <v>-10.647992</v>
      </c>
    </row>
    <row r="792" spans="2:14" x14ac:dyDescent="0.25">
      <c r="B792">
        <v>13250275000</v>
      </c>
      <c r="C792">
        <v>-9.0287275000000005</v>
      </c>
      <c r="M792">
        <v>13250275000</v>
      </c>
      <c r="N792">
        <v>-10.657537</v>
      </c>
    </row>
    <row r="793" spans="2:14" x14ac:dyDescent="0.25">
      <c r="B793">
        <v>13300210000</v>
      </c>
      <c r="C793">
        <v>-9.033042</v>
      </c>
      <c r="M793">
        <v>13300210000</v>
      </c>
      <c r="N793">
        <v>-10.68712</v>
      </c>
    </row>
    <row r="794" spans="2:14" x14ac:dyDescent="0.25">
      <c r="B794">
        <v>13350145000</v>
      </c>
      <c r="C794">
        <v>-9.0449351999999994</v>
      </c>
      <c r="M794">
        <v>13350145000</v>
      </c>
      <c r="N794">
        <v>-10.72664</v>
      </c>
    </row>
    <row r="795" spans="2:14" x14ac:dyDescent="0.25">
      <c r="B795">
        <v>13400080000</v>
      </c>
      <c r="C795">
        <v>-9.0671663000000002</v>
      </c>
      <c r="M795">
        <v>13400080000</v>
      </c>
      <c r="N795">
        <v>-10.761501000000001</v>
      </c>
    </row>
    <row r="796" spans="2:14" x14ac:dyDescent="0.25">
      <c r="B796">
        <v>13450015000</v>
      </c>
      <c r="C796">
        <v>-9.0810899999999997</v>
      </c>
      <c r="M796">
        <v>13450015000</v>
      </c>
      <c r="N796">
        <v>-10.794364</v>
      </c>
    </row>
    <row r="797" spans="2:14" x14ac:dyDescent="0.25">
      <c r="B797">
        <v>13499950000</v>
      </c>
      <c r="C797">
        <v>-9.1063632999999999</v>
      </c>
      <c r="M797">
        <v>13499950000</v>
      </c>
      <c r="N797">
        <v>-10.834873999999999</v>
      </c>
    </row>
    <row r="798" spans="2:14" x14ac:dyDescent="0.25">
      <c r="B798">
        <v>13549885000</v>
      </c>
      <c r="C798">
        <v>-9.1302795000000003</v>
      </c>
      <c r="M798">
        <v>13549885000</v>
      </c>
      <c r="N798">
        <v>-10.878659000000001</v>
      </c>
    </row>
    <row r="799" spans="2:14" x14ac:dyDescent="0.25">
      <c r="B799">
        <v>13599820000</v>
      </c>
      <c r="C799">
        <v>-9.1616888000000003</v>
      </c>
      <c r="M799">
        <v>13599820000</v>
      </c>
      <c r="N799">
        <v>-10.914223</v>
      </c>
    </row>
    <row r="800" spans="2:14" x14ac:dyDescent="0.25">
      <c r="B800">
        <v>13649755000</v>
      </c>
      <c r="C800">
        <v>-9.1922703000000006</v>
      </c>
      <c r="M800">
        <v>13649755000</v>
      </c>
      <c r="N800">
        <v>-10.939795</v>
      </c>
    </row>
    <row r="801" spans="2:14" x14ac:dyDescent="0.25">
      <c r="B801">
        <v>13699690000</v>
      </c>
      <c r="C801">
        <v>-9.2261295000000008</v>
      </c>
      <c r="M801">
        <v>13699690000</v>
      </c>
      <c r="N801">
        <v>-10.948423999999999</v>
      </c>
    </row>
    <row r="802" spans="2:14" x14ac:dyDescent="0.25">
      <c r="B802">
        <v>13749625000</v>
      </c>
      <c r="C802">
        <v>-9.2519788999999992</v>
      </c>
      <c r="M802">
        <v>13749625000</v>
      </c>
      <c r="N802">
        <v>-10.947041</v>
      </c>
    </row>
    <row r="803" spans="2:14" x14ac:dyDescent="0.25">
      <c r="B803">
        <v>13799560000</v>
      </c>
      <c r="C803">
        <v>-9.2907189999999993</v>
      </c>
      <c r="M803">
        <v>13799560000</v>
      </c>
      <c r="N803">
        <v>-10.960181</v>
      </c>
    </row>
    <row r="804" spans="2:14" x14ac:dyDescent="0.25">
      <c r="B804">
        <v>13849495000</v>
      </c>
      <c r="C804">
        <v>-9.3289852</v>
      </c>
      <c r="M804">
        <v>13849495000</v>
      </c>
      <c r="N804">
        <v>-10.996710999999999</v>
      </c>
    </row>
    <row r="805" spans="2:14" x14ac:dyDescent="0.25">
      <c r="B805">
        <v>13899430000</v>
      </c>
      <c r="C805">
        <v>-9.3799744</v>
      </c>
      <c r="M805">
        <v>13899430000</v>
      </c>
      <c r="N805">
        <v>-11.040552</v>
      </c>
    </row>
    <row r="806" spans="2:14" x14ac:dyDescent="0.25">
      <c r="B806">
        <v>13949365000</v>
      </c>
      <c r="C806">
        <v>-9.4213085000000003</v>
      </c>
      <c r="M806">
        <v>13949365000</v>
      </c>
      <c r="N806">
        <v>-11.069680999999999</v>
      </c>
    </row>
    <row r="807" spans="2:14" x14ac:dyDescent="0.25">
      <c r="B807">
        <v>13999300000</v>
      </c>
      <c r="C807">
        <v>-9.4747018999999995</v>
      </c>
      <c r="M807">
        <v>13999300000</v>
      </c>
      <c r="N807">
        <v>-11.090185</v>
      </c>
    </row>
    <row r="808" spans="2:14" x14ac:dyDescent="0.25">
      <c r="B808">
        <v>14049235000</v>
      </c>
      <c r="C808">
        <v>-9.5167675000000003</v>
      </c>
      <c r="M808">
        <v>14049235000</v>
      </c>
      <c r="N808">
        <v>-11.096187</v>
      </c>
    </row>
    <row r="809" spans="2:14" x14ac:dyDescent="0.25">
      <c r="B809">
        <v>14099170000</v>
      </c>
      <c r="C809">
        <v>-9.5634479999999993</v>
      </c>
      <c r="M809">
        <v>14099170000</v>
      </c>
      <c r="N809">
        <v>-11.121983999999999</v>
      </c>
    </row>
    <row r="810" spans="2:14" x14ac:dyDescent="0.25">
      <c r="B810">
        <v>14149105000</v>
      </c>
      <c r="C810">
        <v>-9.6096287</v>
      </c>
      <c r="M810">
        <v>14149105000</v>
      </c>
      <c r="N810">
        <v>-11.183285</v>
      </c>
    </row>
    <row r="811" spans="2:14" x14ac:dyDescent="0.25">
      <c r="B811">
        <v>14199040000</v>
      </c>
      <c r="C811">
        <v>-9.6784973000000001</v>
      </c>
      <c r="M811">
        <v>14199040000</v>
      </c>
      <c r="N811">
        <v>-11.29673</v>
      </c>
    </row>
    <row r="812" spans="2:14" x14ac:dyDescent="0.25">
      <c r="B812">
        <v>14248975000</v>
      </c>
      <c r="C812">
        <v>-9.7432289000000001</v>
      </c>
      <c r="M812">
        <v>14248975000</v>
      </c>
      <c r="N812">
        <v>-11.412089999999999</v>
      </c>
    </row>
    <row r="813" spans="2:14" x14ac:dyDescent="0.25">
      <c r="B813">
        <v>14298910000</v>
      </c>
      <c r="C813">
        <v>-9.8121823999999993</v>
      </c>
      <c r="M813">
        <v>14298910000</v>
      </c>
      <c r="N813">
        <v>-11.498201</v>
      </c>
    </row>
    <row r="814" spans="2:14" x14ac:dyDescent="0.25">
      <c r="B814">
        <v>14348845000</v>
      </c>
      <c r="C814">
        <v>-9.8735637999999994</v>
      </c>
      <c r="M814">
        <v>14348845000</v>
      </c>
      <c r="N814">
        <v>-11.546055000000001</v>
      </c>
    </row>
    <row r="815" spans="2:14" x14ac:dyDescent="0.25">
      <c r="B815">
        <v>14398780000</v>
      </c>
      <c r="C815">
        <v>-9.9249649000000009</v>
      </c>
      <c r="M815">
        <v>14398780000</v>
      </c>
      <c r="N815">
        <v>-11.561522</v>
      </c>
    </row>
    <row r="816" spans="2:14" x14ac:dyDescent="0.25">
      <c r="B816">
        <v>14448715000</v>
      </c>
      <c r="C816">
        <v>-9.9740582</v>
      </c>
      <c r="M816">
        <v>14448715000</v>
      </c>
      <c r="N816">
        <v>-11.555994999999999</v>
      </c>
    </row>
    <row r="817" spans="2:14" x14ac:dyDescent="0.25">
      <c r="B817">
        <v>14498650000</v>
      </c>
      <c r="C817">
        <v>-10.015537</v>
      </c>
      <c r="M817">
        <v>14498650000</v>
      </c>
      <c r="N817">
        <v>-11.539819</v>
      </c>
    </row>
    <row r="818" spans="2:14" x14ac:dyDescent="0.25">
      <c r="B818">
        <v>14548585000</v>
      </c>
      <c r="C818">
        <v>-10.059286999999999</v>
      </c>
      <c r="M818">
        <v>14548585000</v>
      </c>
      <c r="N818">
        <v>-11.522746</v>
      </c>
    </row>
    <row r="819" spans="2:14" x14ac:dyDescent="0.25">
      <c r="B819">
        <v>14598520000</v>
      </c>
      <c r="C819">
        <v>-10.097495</v>
      </c>
      <c r="M819">
        <v>14598520000</v>
      </c>
      <c r="N819">
        <v>-11.506197999999999</v>
      </c>
    </row>
    <row r="820" spans="2:14" x14ac:dyDescent="0.25">
      <c r="B820">
        <v>14648455000</v>
      </c>
      <c r="C820">
        <v>-10.137055</v>
      </c>
      <c r="M820">
        <v>14648455000</v>
      </c>
      <c r="N820">
        <v>-11.503143</v>
      </c>
    </row>
    <row r="821" spans="2:14" x14ac:dyDescent="0.25">
      <c r="B821">
        <v>14698390000</v>
      </c>
      <c r="C821">
        <v>-10.175704</v>
      </c>
      <c r="M821">
        <v>14698390000</v>
      </c>
      <c r="N821">
        <v>-11.548256</v>
      </c>
    </row>
    <row r="822" spans="2:14" x14ac:dyDescent="0.25">
      <c r="B822">
        <v>14748325000</v>
      </c>
      <c r="C822">
        <v>-10.232715000000001</v>
      </c>
      <c r="M822">
        <v>14748325000</v>
      </c>
      <c r="N822">
        <v>-11.67826</v>
      </c>
    </row>
    <row r="823" spans="2:14" x14ac:dyDescent="0.25">
      <c r="B823">
        <v>14798260000</v>
      </c>
      <c r="C823">
        <v>-10.286033</v>
      </c>
      <c r="M823">
        <v>14798260000</v>
      </c>
      <c r="N823">
        <v>-11.863401</v>
      </c>
    </row>
    <row r="824" spans="2:14" x14ac:dyDescent="0.25">
      <c r="B824">
        <v>14848195000</v>
      </c>
      <c r="C824">
        <v>-10.344958</v>
      </c>
      <c r="M824">
        <v>14848195000</v>
      </c>
      <c r="N824">
        <v>-12.050865999999999</v>
      </c>
    </row>
    <row r="825" spans="2:14" x14ac:dyDescent="0.25">
      <c r="B825">
        <v>14898130000</v>
      </c>
      <c r="C825">
        <v>-10.400035000000001</v>
      </c>
      <c r="M825">
        <v>14898130000</v>
      </c>
      <c r="N825">
        <v>-12.197944</v>
      </c>
    </row>
    <row r="826" spans="2:14" x14ac:dyDescent="0.25">
      <c r="B826">
        <v>14948065000</v>
      </c>
      <c r="C826">
        <v>-10.440742999999999</v>
      </c>
      <c r="M826">
        <v>14948065000</v>
      </c>
      <c r="N826">
        <v>-12.282529</v>
      </c>
    </row>
    <row r="827" spans="2:14" x14ac:dyDescent="0.25">
      <c r="B827">
        <v>14998000000</v>
      </c>
      <c r="C827">
        <v>-10.460502999999999</v>
      </c>
      <c r="M827">
        <v>14998000000</v>
      </c>
      <c r="N827">
        <v>-12.292282999999999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28</v>
      </c>
      <c r="M831" t="s">
        <v>28</v>
      </c>
    </row>
    <row r="832" spans="2:14" x14ac:dyDescent="0.25">
      <c r="B832" t="s">
        <v>23</v>
      </c>
      <c r="C832" t="s">
        <v>286</v>
      </c>
      <c r="M832" t="s">
        <v>23</v>
      </c>
      <c r="N832" t="s">
        <v>286</v>
      </c>
    </row>
    <row r="833" spans="2:14" x14ac:dyDescent="0.25">
      <c r="B833">
        <v>5011000000</v>
      </c>
      <c r="C833">
        <v>-12.448661</v>
      </c>
      <c r="M833">
        <v>5011000000</v>
      </c>
      <c r="N833">
        <v>-13.042876</v>
      </c>
    </row>
    <row r="834" spans="2:14" x14ac:dyDescent="0.25">
      <c r="B834">
        <v>5060935000</v>
      </c>
      <c r="C834">
        <v>-12.436401</v>
      </c>
      <c r="M834">
        <v>5060935000</v>
      </c>
      <c r="N834">
        <v>-13.008509</v>
      </c>
    </row>
    <row r="835" spans="2:14" x14ac:dyDescent="0.25">
      <c r="B835">
        <v>5110870000</v>
      </c>
      <c r="C835">
        <v>-12.391436000000001</v>
      </c>
      <c r="M835">
        <v>5110870000</v>
      </c>
      <c r="N835">
        <v>-12.951283999999999</v>
      </c>
    </row>
    <row r="836" spans="2:14" x14ac:dyDescent="0.25">
      <c r="B836">
        <v>5160805000</v>
      </c>
      <c r="C836">
        <v>-12.337172000000001</v>
      </c>
      <c r="M836">
        <v>5160805000</v>
      </c>
      <c r="N836">
        <v>-12.874172</v>
      </c>
    </row>
    <row r="837" spans="2:14" x14ac:dyDescent="0.25">
      <c r="B837">
        <v>5210740000</v>
      </c>
      <c r="C837">
        <v>-12.233941</v>
      </c>
      <c r="M837">
        <v>5210740000</v>
      </c>
      <c r="N837">
        <v>-12.774407999999999</v>
      </c>
    </row>
    <row r="838" spans="2:14" x14ac:dyDescent="0.25">
      <c r="B838">
        <v>5260675000</v>
      </c>
      <c r="C838">
        <v>-12.162083000000001</v>
      </c>
      <c r="M838">
        <v>5260675000</v>
      </c>
      <c r="N838">
        <v>-12.689306</v>
      </c>
    </row>
    <row r="839" spans="2:14" x14ac:dyDescent="0.25">
      <c r="B839">
        <v>5310610000</v>
      </c>
      <c r="C839">
        <v>-12.081595999999999</v>
      </c>
      <c r="M839">
        <v>5310610000</v>
      </c>
      <c r="N839">
        <v>-12.609627</v>
      </c>
    </row>
    <row r="840" spans="2:14" x14ac:dyDescent="0.25">
      <c r="B840">
        <v>5360545000</v>
      </c>
      <c r="C840">
        <v>-12.015250999999999</v>
      </c>
      <c r="M840">
        <v>5360545000</v>
      </c>
      <c r="N840">
        <v>-12.523948000000001</v>
      </c>
    </row>
    <row r="841" spans="2:14" x14ac:dyDescent="0.25">
      <c r="B841">
        <v>5410480000</v>
      </c>
      <c r="C841">
        <v>-11.927789000000001</v>
      </c>
      <c r="M841">
        <v>5410480000</v>
      </c>
      <c r="N841">
        <v>-12.438228000000001</v>
      </c>
    </row>
    <row r="842" spans="2:14" x14ac:dyDescent="0.25">
      <c r="B842">
        <v>5460415000</v>
      </c>
      <c r="C842">
        <v>-11.864646</v>
      </c>
      <c r="M842">
        <v>5460415000</v>
      </c>
      <c r="N842">
        <v>-12.361869</v>
      </c>
    </row>
    <row r="843" spans="2:14" x14ac:dyDescent="0.25">
      <c r="B843">
        <v>5510350000</v>
      </c>
      <c r="C843">
        <v>-11.768281</v>
      </c>
      <c r="M843">
        <v>5510350000</v>
      </c>
      <c r="N843">
        <v>-12.267493999999999</v>
      </c>
    </row>
    <row r="844" spans="2:14" x14ac:dyDescent="0.25">
      <c r="B844">
        <v>5560285000</v>
      </c>
      <c r="C844">
        <v>-11.690704</v>
      </c>
      <c r="M844">
        <v>5560285000</v>
      </c>
      <c r="N844">
        <v>-12.177778</v>
      </c>
    </row>
    <row r="845" spans="2:14" x14ac:dyDescent="0.25">
      <c r="B845">
        <v>5610220000</v>
      </c>
      <c r="C845">
        <v>-11.614855</v>
      </c>
      <c r="M845">
        <v>5610220000</v>
      </c>
      <c r="N845">
        <v>-12.104630999999999</v>
      </c>
    </row>
    <row r="846" spans="2:14" x14ac:dyDescent="0.25">
      <c r="B846">
        <v>5660155000</v>
      </c>
      <c r="C846">
        <v>-11.542354</v>
      </c>
      <c r="M846">
        <v>5660155000</v>
      </c>
      <c r="N846">
        <v>-12.0251</v>
      </c>
    </row>
    <row r="847" spans="2:14" x14ac:dyDescent="0.25">
      <c r="B847">
        <v>5710090000</v>
      </c>
      <c r="C847">
        <v>-11.452738999999999</v>
      </c>
      <c r="M847">
        <v>5710090000</v>
      </c>
      <c r="N847">
        <v>-11.946804999999999</v>
      </c>
    </row>
    <row r="848" spans="2:14" x14ac:dyDescent="0.25">
      <c r="B848">
        <v>5760025000</v>
      </c>
      <c r="C848">
        <v>-11.3729</v>
      </c>
      <c r="M848">
        <v>5760025000</v>
      </c>
      <c r="N848">
        <v>-11.867884999999999</v>
      </c>
    </row>
    <row r="849" spans="2:14" x14ac:dyDescent="0.25">
      <c r="B849">
        <v>5809960000</v>
      </c>
      <c r="C849">
        <v>-11.287393</v>
      </c>
      <c r="M849">
        <v>5809960000</v>
      </c>
      <c r="N849">
        <v>-11.805797</v>
      </c>
    </row>
    <row r="850" spans="2:14" x14ac:dyDescent="0.25">
      <c r="B850">
        <v>5859895000</v>
      </c>
      <c r="C850">
        <v>-11.208318999999999</v>
      </c>
      <c r="M850">
        <v>5859895000</v>
      </c>
      <c r="N850">
        <v>-11.745511</v>
      </c>
    </row>
    <row r="851" spans="2:14" x14ac:dyDescent="0.25">
      <c r="B851">
        <v>5909830000</v>
      </c>
      <c r="C851">
        <v>-11.144299999999999</v>
      </c>
      <c r="M851">
        <v>5909830000</v>
      </c>
      <c r="N851">
        <v>-11.710317999999999</v>
      </c>
    </row>
    <row r="852" spans="2:14" x14ac:dyDescent="0.25">
      <c r="B852">
        <v>5959765000</v>
      </c>
      <c r="C852">
        <v>-11.106954999999999</v>
      </c>
      <c r="M852">
        <v>5959765000</v>
      </c>
      <c r="N852">
        <v>-11.683176</v>
      </c>
    </row>
    <row r="853" spans="2:14" x14ac:dyDescent="0.25">
      <c r="B853">
        <v>6009700000</v>
      </c>
      <c r="C853">
        <v>-11.075106</v>
      </c>
      <c r="M853">
        <v>6009700000</v>
      </c>
      <c r="N853">
        <v>-11.663190999999999</v>
      </c>
    </row>
    <row r="854" spans="2:14" x14ac:dyDescent="0.25">
      <c r="B854">
        <v>6059635000</v>
      </c>
      <c r="C854">
        <v>-11.029249</v>
      </c>
      <c r="M854">
        <v>6059635000</v>
      </c>
      <c r="N854">
        <v>-11.623398999999999</v>
      </c>
    </row>
    <row r="855" spans="2:14" x14ac:dyDescent="0.25">
      <c r="B855">
        <v>6109570000</v>
      </c>
      <c r="C855">
        <v>-10.976423</v>
      </c>
      <c r="M855">
        <v>6109570000</v>
      </c>
      <c r="N855">
        <v>-11.584961</v>
      </c>
    </row>
    <row r="856" spans="2:14" x14ac:dyDescent="0.25">
      <c r="B856">
        <v>6159505000</v>
      </c>
      <c r="C856">
        <v>-10.924775</v>
      </c>
      <c r="M856">
        <v>6159505000</v>
      </c>
      <c r="N856">
        <v>-11.530752</v>
      </c>
    </row>
    <row r="857" spans="2:14" x14ac:dyDescent="0.25">
      <c r="B857">
        <v>6209440000</v>
      </c>
      <c r="C857">
        <v>-10.853156</v>
      </c>
      <c r="M857">
        <v>6209440000</v>
      </c>
      <c r="N857">
        <v>-11.462531999999999</v>
      </c>
    </row>
    <row r="858" spans="2:14" x14ac:dyDescent="0.25">
      <c r="B858">
        <v>6259375000</v>
      </c>
      <c r="C858">
        <v>-10.781015999999999</v>
      </c>
      <c r="M858">
        <v>6259375000</v>
      </c>
      <c r="N858">
        <v>-11.3948</v>
      </c>
    </row>
    <row r="859" spans="2:14" x14ac:dyDescent="0.25">
      <c r="B859">
        <v>6309310000</v>
      </c>
      <c r="C859">
        <v>-10.729075</v>
      </c>
      <c r="M859">
        <v>6309310000</v>
      </c>
      <c r="N859">
        <v>-11.338587</v>
      </c>
    </row>
    <row r="860" spans="2:14" x14ac:dyDescent="0.25">
      <c r="B860">
        <v>6359245000</v>
      </c>
      <c r="C860">
        <v>-10.684843000000001</v>
      </c>
      <c r="M860">
        <v>6359245000</v>
      </c>
      <c r="N860">
        <v>-11.281971</v>
      </c>
    </row>
    <row r="861" spans="2:14" x14ac:dyDescent="0.25">
      <c r="B861">
        <v>6409180000</v>
      </c>
      <c r="C861">
        <v>-10.635770000000001</v>
      </c>
      <c r="M861">
        <v>6409180000</v>
      </c>
      <c r="N861">
        <v>-11.223863</v>
      </c>
    </row>
    <row r="862" spans="2:14" x14ac:dyDescent="0.25">
      <c r="B862">
        <v>6459115000</v>
      </c>
      <c r="C862">
        <v>-10.59409</v>
      </c>
      <c r="M862">
        <v>6459115000</v>
      </c>
      <c r="N862">
        <v>-11.180192</v>
      </c>
    </row>
    <row r="863" spans="2:14" x14ac:dyDescent="0.25">
      <c r="B863">
        <v>6509050000</v>
      </c>
      <c r="C863">
        <v>-10.5595</v>
      </c>
      <c r="M863">
        <v>6509050000</v>
      </c>
      <c r="N863">
        <v>-11.142913999999999</v>
      </c>
    </row>
    <row r="864" spans="2:14" x14ac:dyDescent="0.25">
      <c r="B864">
        <v>6558985000</v>
      </c>
      <c r="C864">
        <v>-10.516068000000001</v>
      </c>
      <c r="M864">
        <v>6558985000</v>
      </c>
      <c r="N864">
        <v>-11.106228</v>
      </c>
    </row>
    <row r="865" spans="2:14" x14ac:dyDescent="0.25">
      <c r="B865">
        <v>6608920000</v>
      </c>
      <c r="C865">
        <v>-10.469022000000001</v>
      </c>
      <c r="M865">
        <v>6608920000</v>
      </c>
      <c r="N865">
        <v>-11.063857</v>
      </c>
    </row>
    <row r="866" spans="2:14" x14ac:dyDescent="0.25">
      <c r="B866">
        <v>6658855000</v>
      </c>
      <c r="C866">
        <v>-10.414815000000001</v>
      </c>
      <c r="M866">
        <v>6658855000</v>
      </c>
      <c r="N866">
        <v>-11.033277999999999</v>
      </c>
    </row>
    <row r="867" spans="2:14" x14ac:dyDescent="0.25">
      <c r="B867">
        <v>6708790000</v>
      </c>
      <c r="C867">
        <v>-10.368124999999999</v>
      </c>
      <c r="M867">
        <v>6708790000</v>
      </c>
      <c r="N867">
        <v>-11.000360000000001</v>
      </c>
    </row>
    <row r="868" spans="2:14" x14ac:dyDescent="0.25">
      <c r="B868">
        <v>6758725000</v>
      </c>
      <c r="C868">
        <v>-10.321897999999999</v>
      </c>
      <c r="M868">
        <v>6758725000</v>
      </c>
      <c r="N868">
        <v>-10.977677</v>
      </c>
    </row>
    <row r="869" spans="2:14" x14ac:dyDescent="0.25">
      <c r="B869">
        <v>6808660000</v>
      </c>
      <c r="C869">
        <v>-10.298467</v>
      </c>
      <c r="M869">
        <v>6808660000</v>
      </c>
      <c r="N869">
        <v>-10.962669</v>
      </c>
    </row>
    <row r="870" spans="2:14" x14ac:dyDescent="0.25">
      <c r="B870">
        <v>6858595000</v>
      </c>
      <c r="C870">
        <v>-10.267097</v>
      </c>
      <c r="M870">
        <v>6858595000</v>
      </c>
      <c r="N870">
        <v>-10.951442999999999</v>
      </c>
    </row>
    <row r="871" spans="2:14" x14ac:dyDescent="0.25">
      <c r="B871">
        <v>6908530000</v>
      </c>
      <c r="C871">
        <v>-10.238313</v>
      </c>
      <c r="M871">
        <v>6908530000</v>
      </c>
      <c r="N871">
        <v>-10.925397999999999</v>
      </c>
    </row>
    <row r="872" spans="2:14" x14ac:dyDescent="0.25">
      <c r="B872">
        <v>6958465000</v>
      </c>
      <c r="C872">
        <v>-10.203120999999999</v>
      </c>
      <c r="M872">
        <v>6958465000</v>
      </c>
      <c r="N872">
        <v>-10.903482</v>
      </c>
    </row>
    <row r="873" spans="2:14" x14ac:dyDescent="0.25">
      <c r="B873">
        <v>7008400000</v>
      </c>
      <c r="C873">
        <v>-10.180476000000001</v>
      </c>
      <c r="M873">
        <v>7008400000</v>
      </c>
      <c r="N873">
        <v>-10.885088</v>
      </c>
    </row>
    <row r="874" spans="2:14" x14ac:dyDescent="0.25">
      <c r="B874">
        <v>7058335000</v>
      </c>
      <c r="C874">
        <v>-10.156234</v>
      </c>
      <c r="M874">
        <v>7058335000</v>
      </c>
      <c r="N874">
        <v>-10.873908999999999</v>
      </c>
    </row>
    <row r="875" spans="2:14" x14ac:dyDescent="0.25">
      <c r="B875">
        <v>7108270000</v>
      </c>
      <c r="C875">
        <v>-10.13997</v>
      </c>
      <c r="M875">
        <v>7108270000</v>
      </c>
      <c r="N875">
        <v>-10.861810999999999</v>
      </c>
    </row>
    <row r="876" spans="2:14" x14ac:dyDescent="0.25">
      <c r="B876">
        <v>7158205000</v>
      </c>
      <c r="C876">
        <v>-10.132686</v>
      </c>
      <c r="M876">
        <v>7158205000</v>
      </c>
      <c r="N876">
        <v>-10.863053000000001</v>
      </c>
    </row>
    <row r="877" spans="2:14" x14ac:dyDescent="0.25">
      <c r="B877">
        <v>7208140000</v>
      </c>
      <c r="C877">
        <v>-10.127995</v>
      </c>
      <c r="M877">
        <v>7208140000</v>
      </c>
      <c r="N877">
        <v>-10.862083</v>
      </c>
    </row>
    <row r="878" spans="2:14" x14ac:dyDescent="0.25">
      <c r="B878">
        <v>7258075000</v>
      </c>
      <c r="C878">
        <v>-10.105401000000001</v>
      </c>
      <c r="M878">
        <v>7258075000</v>
      </c>
      <c r="N878">
        <v>-10.845560000000001</v>
      </c>
    </row>
    <row r="879" spans="2:14" x14ac:dyDescent="0.25">
      <c r="B879">
        <v>7308010000</v>
      </c>
      <c r="C879">
        <v>-10.074598</v>
      </c>
      <c r="M879">
        <v>7308010000</v>
      </c>
      <c r="N879">
        <v>-10.825787999999999</v>
      </c>
    </row>
    <row r="880" spans="2:14" x14ac:dyDescent="0.25">
      <c r="B880">
        <v>7357945000</v>
      </c>
      <c r="C880">
        <v>-10.050182</v>
      </c>
      <c r="M880">
        <v>7357945000</v>
      </c>
      <c r="N880">
        <v>-10.815716999999999</v>
      </c>
    </row>
    <row r="881" spans="2:14" x14ac:dyDescent="0.25">
      <c r="B881">
        <v>7407880000</v>
      </c>
      <c r="C881">
        <v>-10.025015</v>
      </c>
      <c r="M881">
        <v>7407880000</v>
      </c>
      <c r="N881">
        <v>-10.800941</v>
      </c>
    </row>
    <row r="882" spans="2:14" x14ac:dyDescent="0.25">
      <c r="B882">
        <v>7457815000</v>
      </c>
      <c r="C882">
        <v>-10.001552</v>
      </c>
      <c r="M882">
        <v>7457815000</v>
      </c>
      <c r="N882">
        <v>-10.787041</v>
      </c>
    </row>
    <row r="883" spans="2:14" x14ac:dyDescent="0.25">
      <c r="B883">
        <v>7507750000</v>
      </c>
      <c r="C883">
        <v>-9.9831637999999998</v>
      </c>
      <c r="M883">
        <v>7507750000</v>
      </c>
      <c r="N883">
        <v>-10.783549000000001</v>
      </c>
    </row>
    <row r="884" spans="2:14" x14ac:dyDescent="0.25">
      <c r="B884">
        <v>7557685000</v>
      </c>
      <c r="C884">
        <v>-9.9572935000000005</v>
      </c>
      <c r="M884">
        <v>7557685000</v>
      </c>
      <c r="N884">
        <v>-10.769251000000001</v>
      </c>
    </row>
    <row r="885" spans="2:14" x14ac:dyDescent="0.25">
      <c r="B885">
        <v>7607620000</v>
      </c>
      <c r="C885">
        <v>-9.9317712999999994</v>
      </c>
      <c r="M885">
        <v>7607620000</v>
      </c>
      <c r="N885">
        <v>-10.750436000000001</v>
      </c>
    </row>
    <row r="886" spans="2:14" x14ac:dyDescent="0.25">
      <c r="B886">
        <v>7657555000</v>
      </c>
      <c r="C886">
        <v>-9.9143190000000008</v>
      </c>
      <c r="M886">
        <v>7657555000</v>
      </c>
      <c r="N886">
        <v>-10.744346999999999</v>
      </c>
    </row>
    <row r="887" spans="2:14" x14ac:dyDescent="0.25">
      <c r="B887">
        <v>7707490000</v>
      </c>
      <c r="C887">
        <v>-9.9007845000000003</v>
      </c>
      <c r="M887">
        <v>7707490000</v>
      </c>
      <c r="N887">
        <v>-10.747524</v>
      </c>
    </row>
    <row r="888" spans="2:14" x14ac:dyDescent="0.25">
      <c r="B888">
        <v>7757425000</v>
      </c>
      <c r="C888">
        <v>-9.8886041999999996</v>
      </c>
      <c r="M888">
        <v>7757425000</v>
      </c>
      <c r="N888">
        <v>-10.746147000000001</v>
      </c>
    </row>
    <row r="889" spans="2:14" x14ac:dyDescent="0.25">
      <c r="B889">
        <v>7807360000</v>
      </c>
      <c r="C889">
        <v>-9.8931026000000006</v>
      </c>
      <c r="M889">
        <v>7807360000</v>
      </c>
      <c r="N889">
        <v>-10.75389</v>
      </c>
    </row>
    <row r="890" spans="2:14" x14ac:dyDescent="0.25">
      <c r="B890">
        <v>7857295000</v>
      </c>
      <c r="C890">
        <v>-9.9046316000000001</v>
      </c>
      <c r="M890">
        <v>7857295000</v>
      </c>
      <c r="N890">
        <v>-10.760745</v>
      </c>
    </row>
    <row r="891" spans="2:14" x14ac:dyDescent="0.25">
      <c r="B891">
        <v>7907230000</v>
      </c>
      <c r="C891">
        <v>-9.8864640999999995</v>
      </c>
      <c r="M891">
        <v>7907230000</v>
      </c>
      <c r="N891">
        <v>-10.751835</v>
      </c>
    </row>
    <row r="892" spans="2:14" x14ac:dyDescent="0.25">
      <c r="B892">
        <v>7957165000</v>
      </c>
      <c r="C892">
        <v>-9.8426837999999996</v>
      </c>
      <c r="M892">
        <v>7957165000</v>
      </c>
      <c r="N892">
        <v>-10.718584</v>
      </c>
    </row>
    <row r="893" spans="2:14" x14ac:dyDescent="0.25">
      <c r="B893">
        <v>8007100000</v>
      </c>
      <c r="C893">
        <v>-9.7914361999999997</v>
      </c>
      <c r="M893">
        <v>8007100000</v>
      </c>
      <c r="N893">
        <v>-10.686552000000001</v>
      </c>
    </row>
    <row r="894" spans="2:14" x14ac:dyDescent="0.25">
      <c r="B894">
        <v>8057035000</v>
      </c>
      <c r="C894">
        <v>-9.7591552999999998</v>
      </c>
      <c r="M894">
        <v>8057035000</v>
      </c>
      <c r="N894">
        <v>-10.667846000000001</v>
      </c>
    </row>
    <row r="895" spans="2:14" x14ac:dyDescent="0.25">
      <c r="B895">
        <v>8106970000</v>
      </c>
      <c r="C895">
        <v>-9.7227830999999991</v>
      </c>
      <c r="M895">
        <v>8106970000</v>
      </c>
      <c r="N895">
        <v>-10.651082000000001</v>
      </c>
    </row>
    <row r="896" spans="2:14" x14ac:dyDescent="0.25">
      <c r="B896">
        <v>8156905000</v>
      </c>
      <c r="C896">
        <v>-9.6984242999999992</v>
      </c>
      <c r="M896">
        <v>8156905000</v>
      </c>
      <c r="N896">
        <v>-10.640807000000001</v>
      </c>
    </row>
    <row r="897" spans="2:14" x14ac:dyDescent="0.25">
      <c r="B897">
        <v>8206840000</v>
      </c>
      <c r="C897">
        <v>-9.6811857000000003</v>
      </c>
      <c r="M897">
        <v>8206840000</v>
      </c>
      <c r="N897">
        <v>-10.637834</v>
      </c>
    </row>
    <row r="898" spans="2:14" x14ac:dyDescent="0.25">
      <c r="B898">
        <v>8256775000</v>
      </c>
      <c r="C898">
        <v>-9.6713228000000004</v>
      </c>
      <c r="M898">
        <v>8256775000</v>
      </c>
      <c r="N898">
        <v>-10.635735</v>
      </c>
    </row>
    <row r="899" spans="2:14" x14ac:dyDescent="0.25">
      <c r="B899">
        <v>8306710000</v>
      </c>
      <c r="C899">
        <v>-9.6376895999999999</v>
      </c>
      <c r="M899">
        <v>8306710000</v>
      </c>
      <c r="N899">
        <v>-10.619223</v>
      </c>
    </row>
    <row r="900" spans="2:14" x14ac:dyDescent="0.25">
      <c r="B900">
        <v>8356645000</v>
      </c>
      <c r="C900">
        <v>-9.6099967999999993</v>
      </c>
      <c r="M900">
        <v>8356645000</v>
      </c>
      <c r="N900">
        <v>-10.614001999999999</v>
      </c>
    </row>
    <row r="901" spans="2:14" x14ac:dyDescent="0.25">
      <c r="B901">
        <v>8406580000</v>
      </c>
      <c r="C901">
        <v>-9.5977868999999991</v>
      </c>
      <c r="M901">
        <v>8406580000</v>
      </c>
      <c r="N901">
        <v>-10.614072999999999</v>
      </c>
    </row>
    <row r="902" spans="2:14" x14ac:dyDescent="0.25">
      <c r="B902">
        <v>8456515000</v>
      </c>
      <c r="C902">
        <v>-9.6090908000000006</v>
      </c>
      <c r="M902">
        <v>8456515000</v>
      </c>
      <c r="N902">
        <v>-10.625709000000001</v>
      </c>
    </row>
    <row r="903" spans="2:14" x14ac:dyDescent="0.25">
      <c r="B903">
        <v>8506450000</v>
      </c>
      <c r="C903">
        <v>-9.6101313000000008</v>
      </c>
      <c r="M903">
        <v>8506450000</v>
      </c>
      <c r="N903">
        <v>-10.6275</v>
      </c>
    </row>
    <row r="904" spans="2:14" x14ac:dyDescent="0.25">
      <c r="B904">
        <v>8556385000</v>
      </c>
      <c r="C904">
        <v>-9.6031379999999995</v>
      </c>
      <c r="M904">
        <v>8556385000</v>
      </c>
      <c r="N904">
        <v>-10.632904999999999</v>
      </c>
    </row>
    <row r="905" spans="2:14" x14ac:dyDescent="0.25">
      <c r="B905">
        <v>8606320000</v>
      </c>
      <c r="C905">
        <v>-9.5942106000000003</v>
      </c>
      <c r="M905">
        <v>8606320000</v>
      </c>
      <c r="N905">
        <v>-10.634186</v>
      </c>
    </row>
    <row r="906" spans="2:14" x14ac:dyDescent="0.25">
      <c r="B906">
        <v>8656255000</v>
      </c>
      <c r="C906">
        <v>-9.5931826000000004</v>
      </c>
      <c r="M906">
        <v>8656255000</v>
      </c>
      <c r="N906">
        <v>-10.635999</v>
      </c>
    </row>
    <row r="907" spans="2:14" x14ac:dyDescent="0.25">
      <c r="B907">
        <v>8706190000</v>
      </c>
      <c r="C907">
        <v>-9.5846061999999996</v>
      </c>
      <c r="M907">
        <v>8706190000</v>
      </c>
      <c r="N907">
        <v>-10.631634999999999</v>
      </c>
    </row>
    <row r="908" spans="2:14" x14ac:dyDescent="0.25">
      <c r="B908">
        <v>8756125000</v>
      </c>
      <c r="C908">
        <v>-9.5675325000000004</v>
      </c>
      <c r="M908">
        <v>8756125000</v>
      </c>
      <c r="N908">
        <v>-10.62801</v>
      </c>
    </row>
    <row r="909" spans="2:14" x14ac:dyDescent="0.25">
      <c r="B909">
        <v>8806060000</v>
      </c>
      <c r="C909">
        <v>-9.5481634</v>
      </c>
      <c r="M909">
        <v>8806060000</v>
      </c>
      <c r="N909">
        <v>-10.619541999999999</v>
      </c>
    </row>
    <row r="910" spans="2:14" x14ac:dyDescent="0.25">
      <c r="B910">
        <v>8855995000</v>
      </c>
      <c r="C910">
        <v>-9.5283461000000003</v>
      </c>
      <c r="M910">
        <v>8855995000</v>
      </c>
      <c r="N910">
        <v>-10.608127</v>
      </c>
    </row>
    <row r="911" spans="2:14" x14ac:dyDescent="0.25">
      <c r="B911">
        <v>8905930000</v>
      </c>
      <c r="C911">
        <v>-9.5084333000000001</v>
      </c>
      <c r="M911">
        <v>8905930000</v>
      </c>
      <c r="N911">
        <v>-10.604753000000001</v>
      </c>
    </row>
    <row r="912" spans="2:14" x14ac:dyDescent="0.25">
      <c r="B912">
        <v>8955865000</v>
      </c>
      <c r="C912">
        <v>-9.4859218999999992</v>
      </c>
      <c r="M912">
        <v>8955865000</v>
      </c>
      <c r="N912">
        <v>-10.604635</v>
      </c>
    </row>
    <row r="913" spans="2:14" x14ac:dyDescent="0.25">
      <c r="B913">
        <v>9005800000</v>
      </c>
      <c r="C913">
        <v>-9.4774159999999998</v>
      </c>
      <c r="M913">
        <v>9005800000</v>
      </c>
      <c r="N913">
        <v>-10.603680000000001</v>
      </c>
    </row>
    <row r="914" spans="2:14" x14ac:dyDescent="0.25">
      <c r="B914">
        <v>9055735000</v>
      </c>
      <c r="C914">
        <v>-9.4882860000000004</v>
      </c>
      <c r="M914">
        <v>9055735000</v>
      </c>
      <c r="N914">
        <v>-10.606177000000001</v>
      </c>
    </row>
    <row r="915" spans="2:14" x14ac:dyDescent="0.25">
      <c r="B915">
        <v>9105670000</v>
      </c>
      <c r="C915">
        <v>-9.4983062999999994</v>
      </c>
      <c r="M915">
        <v>9105670000</v>
      </c>
      <c r="N915">
        <v>-10.606246000000001</v>
      </c>
    </row>
    <row r="916" spans="2:14" x14ac:dyDescent="0.25">
      <c r="B916">
        <v>9155605000</v>
      </c>
      <c r="C916">
        <v>-9.4820080000000004</v>
      </c>
      <c r="M916">
        <v>9155605000</v>
      </c>
      <c r="N916">
        <v>-10.591189999999999</v>
      </c>
    </row>
    <row r="917" spans="2:14" x14ac:dyDescent="0.25">
      <c r="B917">
        <v>9205540000</v>
      </c>
      <c r="C917">
        <v>-9.4589911000000004</v>
      </c>
      <c r="M917">
        <v>9205540000</v>
      </c>
      <c r="N917">
        <v>-10.576280000000001</v>
      </c>
    </row>
    <row r="918" spans="2:14" x14ac:dyDescent="0.25">
      <c r="B918">
        <v>9255475000</v>
      </c>
      <c r="C918">
        <v>-9.4414654000000002</v>
      </c>
      <c r="M918">
        <v>9255475000</v>
      </c>
      <c r="N918">
        <v>-10.567595000000001</v>
      </c>
    </row>
    <row r="919" spans="2:14" x14ac:dyDescent="0.25">
      <c r="B919">
        <v>9305410000</v>
      </c>
      <c r="C919">
        <v>-9.4344587000000004</v>
      </c>
      <c r="M919">
        <v>9305410000</v>
      </c>
      <c r="N919">
        <v>-10.565352000000001</v>
      </c>
    </row>
    <row r="920" spans="2:14" x14ac:dyDescent="0.25">
      <c r="B920">
        <v>9355345000</v>
      </c>
      <c r="C920">
        <v>-9.4275026000000004</v>
      </c>
      <c r="M920">
        <v>9355345000</v>
      </c>
      <c r="N920">
        <v>-10.560165</v>
      </c>
    </row>
    <row r="921" spans="2:14" x14ac:dyDescent="0.25">
      <c r="B921">
        <v>9405280000</v>
      </c>
      <c r="C921">
        <v>-9.4282865999999999</v>
      </c>
      <c r="M921">
        <v>9405280000</v>
      </c>
      <c r="N921">
        <v>-10.563855999999999</v>
      </c>
    </row>
    <row r="922" spans="2:14" x14ac:dyDescent="0.25">
      <c r="B922">
        <v>9455215000</v>
      </c>
      <c r="C922">
        <v>-9.4336634000000004</v>
      </c>
      <c r="M922">
        <v>9455215000</v>
      </c>
      <c r="N922">
        <v>-10.559915999999999</v>
      </c>
    </row>
    <row r="923" spans="2:14" x14ac:dyDescent="0.25">
      <c r="B923">
        <v>9505150000</v>
      </c>
      <c r="C923">
        <v>-9.4469404000000008</v>
      </c>
      <c r="M923">
        <v>9505150000</v>
      </c>
      <c r="N923">
        <v>-10.564933</v>
      </c>
    </row>
    <row r="924" spans="2:14" x14ac:dyDescent="0.25">
      <c r="B924">
        <v>9555085000</v>
      </c>
      <c r="C924">
        <v>-9.4382857999999992</v>
      </c>
      <c r="M924">
        <v>9555085000</v>
      </c>
      <c r="N924">
        <v>-10.555889000000001</v>
      </c>
    </row>
    <row r="925" spans="2:14" x14ac:dyDescent="0.25">
      <c r="B925">
        <v>9605020000</v>
      </c>
      <c r="C925">
        <v>-9.4171534000000001</v>
      </c>
      <c r="M925">
        <v>9605020000</v>
      </c>
      <c r="N925">
        <v>-10.546574</v>
      </c>
    </row>
    <row r="926" spans="2:14" x14ac:dyDescent="0.25">
      <c r="B926">
        <v>9654955000</v>
      </c>
      <c r="C926">
        <v>-9.3954649000000003</v>
      </c>
      <c r="M926">
        <v>9654955000</v>
      </c>
      <c r="N926">
        <v>-10.535111000000001</v>
      </c>
    </row>
    <row r="927" spans="2:14" x14ac:dyDescent="0.25">
      <c r="B927">
        <v>9704890000</v>
      </c>
      <c r="C927">
        <v>-9.3779736000000007</v>
      </c>
      <c r="M927">
        <v>9704890000</v>
      </c>
      <c r="N927">
        <v>-10.535251000000001</v>
      </c>
    </row>
    <row r="928" spans="2:14" x14ac:dyDescent="0.25">
      <c r="B928">
        <v>9754825000</v>
      </c>
      <c r="C928">
        <v>-9.3352956999999996</v>
      </c>
      <c r="M928">
        <v>9754825000</v>
      </c>
      <c r="N928">
        <v>-10.520815000000001</v>
      </c>
    </row>
    <row r="929" spans="2:14" x14ac:dyDescent="0.25">
      <c r="B929">
        <v>9804760000</v>
      </c>
      <c r="C929">
        <v>-9.2963971999999995</v>
      </c>
      <c r="M929">
        <v>9804760000</v>
      </c>
      <c r="N929">
        <v>-10.518561</v>
      </c>
    </row>
    <row r="930" spans="2:14" x14ac:dyDescent="0.25">
      <c r="B930">
        <v>9854695000</v>
      </c>
      <c r="C930">
        <v>-9.2848120000000005</v>
      </c>
      <c r="M930">
        <v>9854695000</v>
      </c>
      <c r="N930">
        <v>-10.525404</v>
      </c>
    </row>
    <row r="931" spans="2:14" x14ac:dyDescent="0.25">
      <c r="B931">
        <v>9904630000</v>
      </c>
      <c r="C931">
        <v>-9.2974539000000007</v>
      </c>
      <c r="M931">
        <v>9904630000</v>
      </c>
      <c r="N931">
        <v>-10.533201</v>
      </c>
    </row>
    <row r="932" spans="2:14" x14ac:dyDescent="0.25">
      <c r="B932">
        <v>9954565000</v>
      </c>
      <c r="C932">
        <v>-9.2996634999999994</v>
      </c>
      <c r="M932">
        <v>9954565000</v>
      </c>
      <c r="N932">
        <v>-10.528942000000001</v>
      </c>
    </row>
    <row r="933" spans="2:14" x14ac:dyDescent="0.25">
      <c r="B933">
        <v>10004500000</v>
      </c>
      <c r="C933">
        <v>-9.2884665000000002</v>
      </c>
      <c r="M933">
        <v>10004500000</v>
      </c>
      <c r="N933">
        <v>-10.519401</v>
      </c>
    </row>
    <row r="934" spans="2:14" x14ac:dyDescent="0.25">
      <c r="B934">
        <v>10054435000</v>
      </c>
      <c r="C934">
        <v>-9.2658986999999993</v>
      </c>
      <c r="M934">
        <v>10054435000</v>
      </c>
      <c r="N934">
        <v>-10.512499999999999</v>
      </c>
    </row>
    <row r="935" spans="2:14" x14ac:dyDescent="0.25">
      <c r="B935">
        <v>10104370000</v>
      </c>
      <c r="C935">
        <v>-9.2272643999999993</v>
      </c>
      <c r="M935">
        <v>10104370000</v>
      </c>
      <c r="N935">
        <v>-10.503237</v>
      </c>
    </row>
    <row r="936" spans="2:14" x14ac:dyDescent="0.25">
      <c r="B936">
        <v>10154305000</v>
      </c>
      <c r="C936">
        <v>-9.1734009000000007</v>
      </c>
      <c r="M936">
        <v>10154305000</v>
      </c>
      <c r="N936">
        <v>-10.495545</v>
      </c>
    </row>
    <row r="937" spans="2:14" x14ac:dyDescent="0.25">
      <c r="B937">
        <v>10204240000</v>
      </c>
      <c r="C937">
        <v>-9.1347961000000009</v>
      </c>
      <c r="M937">
        <v>10204240000</v>
      </c>
      <c r="N937">
        <v>-10.504705</v>
      </c>
    </row>
    <row r="938" spans="2:14" x14ac:dyDescent="0.25">
      <c r="B938">
        <v>10254175000</v>
      </c>
      <c r="C938">
        <v>-9.1224842000000006</v>
      </c>
      <c r="M938">
        <v>10254175000</v>
      </c>
      <c r="N938">
        <v>-10.522259999999999</v>
      </c>
    </row>
    <row r="939" spans="2:14" x14ac:dyDescent="0.25">
      <c r="B939">
        <v>10304110000</v>
      </c>
      <c r="C939">
        <v>-9.1257886999999993</v>
      </c>
      <c r="M939">
        <v>10304110000</v>
      </c>
      <c r="N939">
        <v>-10.530904</v>
      </c>
    </row>
    <row r="940" spans="2:14" x14ac:dyDescent="0.25">
      <c r="B940">
        <v>10354045000</v>
      </c>
      <c r="C940">
        <v>-9.1286573000000004</v>
      </c>
      <c r="M940">
        <v>10354045000</v>
      </c>
      <c r="N940">
        <v>-10.538178</v>
      </c>
    </row>
    <row r="941" spans="2:14" x14ac:dyDescent="0.25">
      <c r="B941">
        <v>10403980000</v>
      </c>
      <c r="C941">
        <v>-9.1278553000000002</v>
      </c>
      <c r="M941">
        <v>10403980000</v>
      </c>
      <c r="N941">
        <v>-10.546794</v>
      </c>
    </row>
    <row r="942" spans="2:14" x14ac:dyDescent="0.25">
      <c r="B942">
        <v>10453915000</v>
      </c>
      <c r="C942">
        <v>-9.1231574999999996</v>
      </c>
      <c r="M942">
        <v>10453915000</v>
      </c>
      <c r="N942">
        <v>-10.55294</v>
      </c>
    </row>
    <row r="943" spans="2:14" x14ac:dyDescent="0.25">
      <c r="B943">
        <v>10503850000</v>
      </c>
      <c r="C943">
        <v>-9.1181345</v>
      </c>
      <c r="M943">
        <v>10503850000</v>
      </c>
      <c r="N943">
        <v>-10.558999999999999</v>
      </c>
    </row>
    <row r="944" spans="2:14" x14ac:dyDescent="0.25">
      <c r="B944">
        <v>10553785000</v>
      </c>
      <c r="C944">
        <v>-9.1135377999999996</v>
      </c>
      <c r="M944">
        <v>10553785000</v>
      </c>
      <c r="N944">
        <v>-10.571883</v>
      </c>
    </row>
    <row r="945" spans="2:14" x14ac:dyDescent="0.25">
      <c r="B945">
        <v>10603720000</v>
      </c>
      <c r="C945">
        <v>-9.1056623000000005</v>
      </c>
      <c r="M945">
        <v>10603720000</v>
      </c>
      <c r="N945">
        <v>-10.584724</v>
      </c>
    </row>
    <row r="946" spans="2:14" x14ac:dyDescent="0.25">
      <c r="B946">
        <v>10653655000</v>
      </c>
      <c r="C946">
        <v>-9.0991297000000007</v>
      </c>
      <c r="M946">
        <v>10653655000</v>
      </c>
      <c r="N946">
        <v>-10.599489999999999</v>
      </c>
    </row>
    <row r="947" spans="2:14" x14ac:dyDescent="0.25">
      <c r="B947">
        <v>10703590000</v>
      </c>
      <c r="C947">
        <v>-9.0924128999999994</v>
      </c>
      <c r="M947">
        <v>10703590000</v>
      </c>
      <c r="N947">
        <v>-10.614615000000001</v>
      </c>
    </row>
    <row r="948" spans="2:14" x14ac:dyDescent="0.25">
      <c r="B948">
        <v>10753525000</v>
      </c>
      <c r="C948">
        <v>-9.0935296999999995</v>
      </c>
      <c r="M948">
        <v>10753525000</v>
      </c>
      <c r="N948">
        <v>-10.646376999999999</v>
      </c>
    </row>
    <row r="949" spans="2:14" x14ac:dyDescent="0.25">
      <c r="B949">
        <v>10803460000</v>
      </c>
      <c r="C949">
        <v>-9.0938386999999992</v>
      </c>
      <c r="M949">
        <v>10803460000</v>
      </c>
      <c r="N949">
        <v>-10.667655</v>
      </c>
    </row>
    <row r="950" spans="2:14" x14ac:dyDescent="0.25">
      <c r="B950">
        <v>10853395000</v>
      </c>
      <c r="C950">
        <v>-9.1081237999999995</v>
      </c>
      <c r="M950">
        <v>10853395000</v>
      </c>
      <c r="N950">
        <v>-10.690061</v>
      </c>
    </row>
    <row r="951" spans="2:14" x14ac:dyDescent="0.25">
      <c r="B951">
        <v>10903330000</v>
      </c>
      <c r="C951">
        <v>-9.1281633000000006</v>
      </c>
      <c r="M951">
        <v>10903330000</v>
      </c>
      <c r="N951">
        <v>-10.703594000000001</v>
      </c>
    </row>
    <row r="952" spans="2:14" x14ac:dyDescent="0.25">
      <c r="B952">
        <v>10953265000</v>
      </c>
      <c r="C952">
        <v>-9.1418867000000006</v>
      </c>
      <c r="M952">
        <v>10953265000</v>
      </c>
      <c r="N952">
        <v>-10.713915999999999</v>
      </c>
    </row>
    <row r="953" spans="2:14" x14ac:dyDescent="0.25">
      <c r="B953">
        <v>11003200000</v>
      </c>
      <c r="C953">
        <v>-9.1285553000000004</v>
      </c>
      <c r="M953">
        <v>11003200000</v>
      </c>
      <c r="N953">
        <v>-10.709638</v>
      </c>
    </row>
    <row r="954" spans="2:14" x14ac:dyDescent="0.25">
      <c r="B954">
        <v>11053135000</v>
      </c>
      <c r="C954">
        <v>-9.1105775999999992</v>
      </c>
      <c r="M954">
        <v>11053135000</v>
      </c>
      <c r="N954">
        <v>-10.720189</v>
      </c>
    </row>
    <row r="955" spans="2:14" x14ac:dyDescent="0.25">
      <c r="B955">
        <v>11103070000</v>
      </c>
      <c r="C955">
        <v>-9.1019191999999993</v>
      </c>
      <c r="M955">
        <v>11103070000</v>
      </c>
      <c r="N955">
        <v>-10.739167999999999</v>
      </c>
    </row>
    <row r="956" spans="2:14" x14ac:dyDescent="0.25">
      <c r="B956">
        <v>11153005000</v>
      </c>
      <c r="C956">
        <v>-9.1142836000000003</v>
      </c>
      <c r="M956">
        <v>11153005000</v>
      </c>
      <c r="N956">
        <v>-10.764079000000001</v>
      </c>
    </row>
    <row r="957" spans="2:14" x14ac:dyDescent="0.25">
      <c r="B957">
        <v>11202940000</v>
      </c>
      <c r="C957">
        <v>-9.1350517</v>
      </c>
      <c r="M957">
        <v>11202940000</v>
      </c>
      <c r="N957">
        <v>-10.774832999999999</v>
      </c>
    </row>
    <row r="958" spans="2:14" x14ac:dyDescent="0.25">
      <c r="B958">
        <v>11252875000</v>
      </c>
      <c r="C958">
        <v>-9.1569710000000004</v>
      </c>
      <c r="M958">
        <v>11252875000</v>
      </c>
      <c r="N958">
        <v>-10.772778000000001</v>
      </c>
    </row>
    <row r="959" spans="2:14" x14ac:dyDescent="0.25">
      <c r="B959">
        <v>11302810000</v>
      </c>
      <c r="C959">
        <v>-9.1686143999999992</v>
      </c>
      <c r="M959">
        <v>11302810000</v>
      </c>
      <c r="N959">
        <v>-10.764646000000001</v>
      </c>
    </row>
    <row r="960" spans="2:14" x14ac:dyDescent="0.25">
      <c r="B960">
        <v>11352745000</v>
      </c>
      <c r="C960">
        <v>-9.1597404000000004</v>
      </c>
      <c r="M960">
        <v>11352745000</v>
      </c>
      <c r="N960">
        <v>-10.752228000000001</v>
      </c>
    </row>
    <row r="961" spans="2:14" x14ac:dyDescent="0.25">
      <c r="B961">
        <v>11402680000</v>
      </c>
      <c r="C961">
        <v>-9.1346425999999994</v>
      </c>
      <c r="M961">
        <v>11402680000</v>
      </c>
      <c r="N961">
        <v>-10.751018999999999</v>
      </c>
    </row>
    <row r="962" spans="2:14" x14ac:dyDescent="0.25">
      <c r="B962">
        <v>11452615000</v>
      </c>
      <c r="C962">
        <v>-9.1173382000000007</v>
      </c>
      <c r="M962">
        <v>11452615000</v>
      </c>
      <c r="N962">
        <v>-10.766733</v>
      </c>
    </row>
    <row r="963" spans="2:14" x14ac:dyDescent="0.25">
      <c r="B963">
        <v>11502550000</v>
      </c>
      <c r="C963">
        <v>-9.1142731000000001</v>
      </c>
      <c r="M963">
        <v>11502550000</v>
      </c>
      <c r="N963">
        <v>-10.787571</v>
      </c>
    </row>
    <row r="964" spans="2:14" x14ac:dyDescent="0.25">
      <c r="B964">
        <v>11552485000</v>
      </c>
      <c r="C964">
        <v>-9.1242380000000001</v>
      </c>
      <c r="M964">
        <v>11552485000</v>
      </c>
      <c r="N964">
        <v>-10.804104000000001</v>
      </c>
    </row>
    <row r="965" spans="2:14" x14ac:dyDescent="0.25">
      <c r="B965">
        <v>11602420000</v>
      </c>
      <c r="C965">
        <v>-9.1393994999999997</v>
      </c>
      <c r="M965">
        <v>11602420000</v>
      </c>
      <c r="N965">
        <v>-10.822642</v>
      </c>
    </row>
    <row r="966" spans="2:14" x14ac:dyDescent="0.25">
      <c r="B966">
        <v>11652355000</v>
      </c>
      <c r="C966">
        <v>-9.1560296999999995</v>
      </c>
      <c r="M966">
        <v>11652355000</v>
      </c>
      <c r="N966">
        <v>-10.831632000000001</v>
      </c>
    </row>
    <row r="967" spans="2:14" x14ac:dyDescent="0.25">
      <c r="B967">
        <v>11702290000</v>
      </c>
      <c r="C967">
        <v>-9.1699038000000002</v>
      </c>
      <c r="M967">
        <v>11702290000</v>
      </c>
      <c r="N967">
        <v>-10.833542</v>
      </c>
    </row>
    <row r="968" spans="2:14" x14ac:dyDescent="0.25">
      <c r="B968">
        <v>11752225000</v>
      </c>
      <c r="C968">
        <v>-9.1958646999999996</v>
      </c>
      <c r="M968">
        <v>11752225000</v>
      </c>
      <c r="N968">
        <v>-10.833332</v>
      </c>
    </row>
    <row r="969" spans="2:14" x14ac:dyDescent="0.25">
      <c r="B969">
        <v>11802160000</v>
      </c>
      <c r="C969">
        <v>-9.2109717999999994</v>
      </c>
      <c r="M969">
        <v>11802160000</v>
      </c>
      <c r="N969">
        <v>-10.824453999999999</v>
      </c>
    </row>
    <row r="970" spans="2:14" x14ac:dyDescent="0.25">
      <c r="B970">
        <v>11852095000</v>
      </c>
      <c r="C970">
        <v>-9.2081861000000007</v>
      </c>
      <c r="M970">
        <v>11852095000</v>
      </c>
      <c r="N970">
        <v>-10.806314</v>
      </c>
    </row>
    <row r="971" spans="2:14" x14ac:dyDescent="0.25">
      <c r="B971">
        <v>11902030000</v>
      </c>
      <c r="C971">
        <v>-9.1863545999999996</v>
      </c>
      <c r="M971">
        <v>11902030000</v>
      </c>
      <c r="N971">
        <v>-10.794252</v>
      </c>
    </row>
    <row r="972" spans="2:14" x14ac:dyDescent="0.25">
      <c r="B972">
        <v>11951965000</v>
      </c>
      <c r="C972">
        <v>-9.1608534000000006</v>
      </c>
      <c r="M972">
        <v>11951965000</v>
      </c>
      <c r="N972">
        <v>-10.803827999999999</v>
      </c>
    </row>
    <row r="973" spans="2:14" x14ac:dyDescent="0.25">
      <c r="B973">
        <v>12001900000</v>
      </c>
      <c r="C973">
        <v>-9.1388750000000005</v>
      </c>
      <c r="M973">
        <v>12001900000</v>
      </c>
      <c r="N973">
        <v>-10.846565</v>
      </c>
    </row>
    <row r="974" spans="2:14" x14ac:dyDescent="0.25">
      <c r="B974">
        <v>12051835000</v>
      </c>
      <c r="C974">
        <v>-9.1371040000000008</v>
      </c>
      <c r="M974">
        <v>12051835000</v>
      </c>
      <c r="N974">
        <v>-10.899374999999999</v>
      </c>
    </row>
    <row r="975" spans="2:14" x14ac:dyDescent="0.25">
      <c r="B975">
        <v>12101770000</v>
      </c>
      <c r="C975">
        <v>-9.1594037999999998</v>
      </c>
      <c r="M975">
        <v>12101770000</v>
      </c>
      <c r="N975">
        <v>-10.949971</v>
      </c>
    </row>
    <row r="976" spans="2:14" x14ac:dyDescent="0.25">
      <c r="B976">
        <v>12151705000</v>
      </c>
      <c r="C976">
        <v>-9.2085915000000007</v>
      </c>
      <c r="M976">
        <v>12151705000</v>
      </c>
      <c r="N976">
        <v>-10.984684</v>
      </c>
    </row>
    <row r="977" spans="2:14" x14ac:dyDescent="0.25">
      <c r="B977">
        <v>12201640000</v>
      </c>
      <c r="C977">
        <v>-9.2538309000000005</v>
      </c>
      <c r="M977">
        <v>12201640000</v>
      </c>
      <c r="N977">
        <v>-10.995177</v>
      </c>
    </row>
    <row r="978" spans="2:14" x14ac:dyDescent="0.25">
      <c r="B978">
        <v>12251575000</v>
      </c>
      <c r="C978">
        <v>-9.2804746999999992</v>
      </c>
      <c r="M978">
        <v>12251575000</v>
      </c>
      <c r="N978">
        <v>-10.978975999999999</v>
      </c>
    </row>
    <row r="979" spans="2:14" x14ac:dyDescent="0.25">
      <c r="B979">
        <v>12301510000</v>
      </c>
      <c r="C979">
        <v>-9.2919587999999997</v>
      </c>
      <c r="M979">
        <v>12301510000</v>
      </c>
      <c r="N979">
        <v>-10.96115</v>
      </c>
    </row>
    <row r="980" spans="2:14" x14ac:dyDescent="0.25">
      <c r="B980">
        <v>12351445000</v>
      </c>
      <c r="C980">
        <v>-9.2977361999999992</v>
      </c>
      <c r="M980">
        <v>12351445000</v>
      </c>
      <c r="N980">
        <v>-10.94678</v>
      </c>
    </row>
    <row r="981" spans="2:14" x14ac:dyDescent="0.25">
      <c r="B981">
        <v>12401380000</v>
      </c>
      <c r="C981">
        <v>-9.2941055000000006</v>
      </c>
      <c r="M981">
        <v>12401380000</v>
      </c>
      <c r="N981">
        <v>-10.941212999999999</v>
      </c>
    </row>
    <row r="982" spans="2:14" x14ac:dyDescent="0.25">
      <c r="B982">
        <v>12451315000</v>
      </c>
      <c r="C982">
        <v>-9.2894821000000007</v>
      </c>
      <c r="M982">
        <v>12451315000</v>
      </c>
      <c r="N982">
        <v>-10.944265</v>
      </c>
    </row>
    <row r="983" spans="2:14" x14ac:dyDescent="0.25">
      <c r="B983">
        <v>12501250000</v>
      </c>
      <c r="C983">
        <v>-9.2839918000000008</v>
      </c>
      <c r="M983">
        <v>12501250000</v>
      </c>
      <c r="N983">
        <v>-10.960455</v>
      </c>
    </row>
    <row r="984" spans="2:14" x14ac:dyDescent="0.25">
      <c r="B984">
        <v>12551185000</v>
      </c>
      <c r="C984">
        <v>-9.2874374</v>
      </c>
      <c r="M984">
        <v>12551185000</v>
      </c>
      <c r="N984">
        <v>-10.992107000000001</v>
      </c>
    </row>
    <row r="985" spans="2:14" x14ac:dyDescent="0.25">
      <c r="B985">
        <v>12601120000</v>
      </c>
      <c r="C985">
        <v>-9.2921361999999998</v>
      </c>
      <c r="M985">
        <v>12601120000</v>
      </c>
      <c r="N985">
        <v>-11.036208999999999</v>
      </c>
    </row>
    <row r="986" spans="2:14" x14ac:dyDescent="0.25">
      <c r="B986">
        <v>12651055000</v>
      </c>
      <c r="C986">
        <v>-9.3076209999999993</v>
      </c>
      <c r="M986">
        <v>12651055000</v>
      </c>
      <c r="N986">
        <v>-11.089862999999999</v>
      </c>
    </row>
    <row r="987" spans="2:14" x14ac:dyDescent="0.25">
      <c r="B987">
        <v>12700990000</v>
      </c>
      <c r="C987">
        <v>-9.3258180999999993</v>
      </c>
      <c r="M987">
        <v>12700990000</v>
      </c>
      <c r="N987">
        <v>-11.131777</v>
      </c>
    </row>
    <row r="988" spans="2:14" x14ac:dyDescent="0.25">
      <c r="B988">
        <v>12750925000</v>
      </c>
      <c r="C988">
        <v>-9.3476572000000004</v>
      </c>
      <c r="M988">
        <v>12750925000</v>
      </c>
      <c r="N988">
        <v>-11.164351</v>
      </c>
    </row>
    <row r="989" spans="2:14" x14ac:dyDescent="0.25">
      <c r="B989">
        <v>12800860000</v>
      </c>
      <c r="C989">
        <v>-9.3594217000000004</v>
      </c>
      <c r="M989">
        <v>12800860000</v>
      </c>
      <c r="N989">
        <v>-11.190224000000001</v>
      </c>
    </row>
    <row r="990" spans="2:14" x14ac:dyDescent="0.25">
      <c r="B990">
        <v>12850795000</v>
      </c>
      <c r="C990">
        <v>-9.3710556</v>
      </c>
      <c r="M990">
        <v>12850795000</v>
      </c>
      <c r="N990">
        <v>-11.230639</v>
      </c>
    </row>
    <row r="991" spans="2:14" x14ac:dyDescent="0.25">
      <c r="B991">
        <v>12900730000</v>
      </c>
      <c r="C991">
        <v>-9.3834248000000002</v>
      </c>
      <c r="M991">
        <v>12900730000</v>
      </c>
      <c r="N991">
        <v>-11.300561999999999</v>
      </c>
    </row>
    <row r="992" spans="2:14" x14ac:dyDescent="0.25">
      <c r="B992">
        <v>12950665000</v>
      </c>
      <c r="C992">
        <v>-9.4164075999999994</v>
      </c>
      <c r="M992">
        <v>12950665000</v>
      </c>
      <c r="N992">
        <v>-11.391055</v>
      </c>
    </row>
    <row r="993" spans="2:14" x14ac:dyDescent="0.25">
      <c r="B993">
        <v>13000600000</v>
      </c>
      <c r="C993">
        <v>-9.4606504000000005</v>
      </c>
      <c r="M993">
        <v>13000600000</v>
      </c>
      <c r="N993">
        <v>-11.468332</v>
      </c>
    </row>
    <row r="994" spans="2:14" x14ac:dyDescent="0.25">
      <c r="B994">
        <v>13050535000</v>
      </c>
      <c r="C994">
        <v>-9.5097599000000006</v>
      </c>
      <c r="M994">
        <v>13050535000</v>
      </c>
      <c r="N994">
        <v>-11.503866</v>
      </c>
    </row>
    <row r="995" spans="2:14" x14ac:dyDescent="0.25">
      <c r="B995">
        <v>13100470000</v>
      </c>
      <c r="C995">
        <v>-9.5382309000000003</v>
      </c>
      <c r="M995">
        <v>13100470000</v>
      </c>
      <c r="N995">
        <v>-11.485196999999999</v>
      </c>
    </row>
    <row r="996" spans="2:14" x14ac:dyDescent="0.25">
      <c r="B996">
        <v>13150405000</v>
      </c>
      <c r="C996">
        <v>-9.5410280000000007</v>
      </c>
      <c r="M996">
        <v>13150405000</v>
      </c>
      <c r="N996">
        <v>-11.437752</v>
      </c>
    </row>
    <row r="997" spans="2:14" x14ac:dyDescent="0.25">
      <c r="B997">
        <v>13200340000</v>
      </c>
      <c r="C997">
        <v>-9.5310678000000006</v>
      </c>
      <c r="M997">
        <v>13200340000</v>
      </c>
      <c r="N997">
        <v>-11.406833000000001</v>
      </c>
    </row>
    <row r="998" spans="2:14" x14ac:dyDescent="0.25">
      <c r="B998">
        <v>13250275000</v>
      </c>
      <c r="C998">
        <v>-9.5124721999999995</v>
      </c>
      <c r="M998">
        <v>13250275000</v>
      </c>
      <c r="N998">
        <v>-11.410978999999999</v>
      </c>
    </row>
    <row r="999" spans="2:14" x14ac:dyDescent="0.25">
      <c r="B999">
        <v>13300210000</v>
      </c>
      <c r="C999">
        <v>-9.5028504999999992</v>
      </c>
      <c r="M999">
        <v>13300210000</v>
      </c>
      <c r="N999">
        <v>-11.459566000000001</v>
      </c>
    </row>
    <row r="1000" spans="2:14" x14ac:dyDescent="0.25">
      <c r="B1000">
        <v>13350145000</v>
      </c>
      <c r="C1000">
        <v>-9.5130768000000003</v>
      </c>
      <c r="M1000">
        <v>13350145000</v>
      </c>
      <c r="N1000">
        <v>-11.530046</v>
      </c>
    </row>
    <row r="1001" spans="2:14" x14ac:dyDescent="0.25">
      <c r="B1001">
        <v>13400080000</v>
      </c>
      <c r="C1001">
        <v>-9.5370854999999999</v>
      </c>
      <c r="M1001">
        <v>13400080000</v>
      </c>
      <c r="N1001">
        <v>-11.592008999999999</v>
      </c>
    </row>
    <row r="1002" spans="2:14" x14ac:dyDescent="0.25">
      <c r="B1002">
        <v>13450015000</v>
      </c>
      <c r="C1002">
        <v>-9.5562830000000005</v>
      </c>
      <c r="M1002">
        <v>13450015000</v>
      </c>
      <c r="N1002">
        <v>-11.650729999999999</v>
      </c>
    </row>
    <row r="1003" spans="2:14" x14ac:dyDescent="0.25">
      <c r="B1003">
        <v>13499950000</v>
      </c>
      <c r="C1003">
        <v>-9.5893554999999999</v>
      </c>
      <c r="M1003">
        <v>13499950000</v>
      </c>
      <c r="N1003">
        <v>-11.720504999999999</v>
      </c>
    </row>
    <row r="1004" spans="2:14" x14ac:dyDescent="0.25">
      <c r="B1004">
        <v>13549885000</v>
      </c>
      <c r="C1004">
        <v>-9.6245451000000006</v>
      </c>
      <c r="M1004">
        <v>13549885000</v>
      </c>
      <c r="N1004">
        <v>-11.799324</v>
      </c>
    </row>
    <row r="1005" spans="2:14" x14ac:dyDescent="0.25">
      <c r="B1005">
        <v>13599820000</v>
      </c>
      <c r="C1005">
        <v>-9.6685657999999997</v>
      </c>
      <c r="M1005">
        <v>13599820000</v>
      </c>
      <c r="N1005">
        <v>-11.866661000000001</v>
      </c>
    </row>
    <row r="1006" spans="2:14" x14ac:dyDescent="0.25">
      <c r="B1006">
        <v>13649755000</v>
      </c>
      <c r="C1006">
        <v>-9.7141275</v>
      </c>
      <c r="M1006">
        <v>13649755000</v>
      </c>
      <c r="N1006">
        <v>-11.906962999999999</v>
      </c>
    </row>
    <row r="1007" spans="2:14" x14ac:dyDescent="0.25">
      <c r="B1007">
        <v>13699690000</v>
      </c>
      <c r="C1007">
        <v>-9.7541598999999994</v>
      </c>
      <c r="M1007">
        <v>13699690000</v>
      </c>
      <c r="N1007">
        <v>-11.911682000000001</v>
      </c>
    </row>
    <row r="1008" spans="2:14" x14ac:dyDescent="0.25">
      <c r="B1008">
        <v>13749625000</v>
      </c>
      <c r="C1008">
        <v>-9.7767277000000004</v>
      </c>
      <c r="M1008">
        <v>13749625000</v>
      </c>
      <c r="N1008">
        <v>-11.890408000000001</v>
      </c>
    </row>
    <row r="1009" spans="2:14" x14ac:dyDescent="0.25">
      <c r="B1009">
        <v>13799560000</v>
      </c>
      <c r="C1009">
        <v>-9.8053492999999996</v>
      </c>
      <c r="M1009">
        <v>13799560000</v>
      </c>
      <c r="N1009">
        <v>-11.892018</v>
      </c>
    </row>
    <row r="1010" spans="2:14" x14ac:dyDescent="0.25">
      <c r="B1010">
        <v>13849495000</v>
      </c>
      <c r="C1010">
        <v>-9.8364553000000008</v>
      </c>
      <c r="M1010">
        <v>13849495000</v>
      </c>
      <c r="N1010">
        <v>-11.939316</v>
      </c>
    </row>
    <row r="1011" spans="2:14" x14ac:dyDescent="0.25">
      <c r="B1011">
        <v>13899430000</v>
      </c>
      <c r="C1011">
        <v>-9.8866376999999996</v>
      </c>
      <c r="M1011">
        <v>13899430000</v>
      </c>
      <c r="N1011">
        <v>-12.009033000000001</v>
      </c>
    </row>
    <row r="1012" spans="2:14" x14ac:dyDescent="0.25">
      <c r="B1012">
        <v>13949365000</v>
      </c>
      <c r="C1012">
        <v>-9.9301356999999992</v>
      </c>
      <c r="M1012">
        <v>13949365000</v>
      </c>
      <c r="N1012">
        <v>-12.053742</v>
      </c>
    </row>
    <row r="1013" spans="2:14" x14ac:dyDescent="0.25">
      <c r="B1013">
        <v>13999300000</v>
      </c>
      <c r="C1013">
        <v>-9.9772835000000004</v>
      </c>
      <c r="M1013">
        <v>13999300000</v>
      </c>
      <c r="N1013">
        <v>-12.069036000000001</v>
      </c>
    </row>
    <row r="1014" spans="2:14" x14ac:dyDescent="0.25">
      <c r="B1014">
        <v>14049235000</v>
      </c>
      <c r="C1014">
        <v>-10.004041000000001</v>
      </c>
      <c r="M1014">
        <v>14049235000</v>
      </c>
      <c r="N1014">
        <v>-12.0563</v>
      </c>
    </row>
    <row r="1015" spans="2:14" x14ac:dyDescent="0.25">
      <c r="B1015">
        <v>14099170000</v>
      </c>
      <c r="C1015">
        <v>-10.032004000000001</v>
      </c>
      <c r="M1015">
        <v>14099170000</v>
      </c>
      <c r="N1015">
        <v>-12.080733</v>
      </c>
    </row>
    <row r="1016" spans="2:14" x14ac:dyDescent="0.25">
      <c r="B1016">
        <v>14149105000</v>
      </c>
      <c r="C1016">
        <v>-10.068231000000001</v>
      </c>
      <c r="M1016">
        <v>14149105000</v>
      </c>
      <c r="N1016">
        <v>-12.181649999999999</v>
      </c>
    </row>
    <row r="1017" spans="2:14" x14ac:dyDescent="0.25">
      <c r="B1017">
        <v>14199040000</v>
      </c>
      <c r="C1017">
        <v>-10.143295999999999</v>
      </c>
      <c r="M1017">
        <v>14199040000</v>
      </c>
      <c r="N1017">
        <v>-12.381710999999999</v>
      </c>
    </row>
    <row r="1018" spans="2:14" x14ac:dyDescent="0.25">
      <c r="B1018">
        <v>14248975000</v>
      </c>
      <c r="C1018">
        <v>-10.23218</v>
      </c>
      <c r="M1018">
        <v>14248975000</v>
      </c>
      <c r="N1018">
        <v>-12.599677</v>
      </c>
    </row>
    <row r="1019" spans="2:14" x14ac:dyDescent="0.25">
      <c r="B1019">
        <v>14298910000</v>
      </c>
      <c r="C1019">
        <v>-10.325811</v>
      </c>
      <c r="M1019">
        <v>14298910000</v>
      </c>
      <c r="N1019">
        <v>-12.764937</v>
      </c>
    </row>
    <row r="1020" spans="2:14" x14ac:dyDescent="0.25">
      <c r="B1020">
        <v>14348845000</v>
      </c>
      <c r="C1020">
        <v>-10.401427999999999</v>
      </c>
      <c r="M1020">
        <v>14348845000</v>
      </c>
      <c r="N1020">
        <v>-12.850039000000001</v>
      </c>
    </row>
    <row r="1021" spans="2:14" x14ac:dyDescent="0.25">
      <c r="B1021">
        <v>14398780000</v>
      </c>
      <c r="C1021">
        <v>-10.455323</v>
      </c>
      <c r="M1021">
        <v>14398780000</v>
      </c>
      <c r="N1021">
        <v>-12.867506000000001</v>
      </c>
    </row>
    <row r="1022" spans="2:14" x14ac:dyDescent="0.25">
      <c r="B1022">
        <v>14448715000</v>
      </c>
      <c r="C1022">
        <v>-10.49539</v>
      </c>
      <c r="M1022">
        <v>14448715000</v>
      </c>
      <c r="N1022">
        <v>-12.841699999999999</v>
      </c>
    </row>
    <row r="1023" spans="2:14" x14ac:dyDescent="0.25">
      <c r="B1023">
        <v>14498650000</v>
      </c>
      <c r="C1023">
        <v>-10.516086</v>
      </c>
      <c r="M1023">
        <v>14498650000</v>
      </c>
      <c r="N1023">
        <v>-12.793752</v>
      </c>
    </row>
    <row r="1024" spans="2:14" x14ac:dyDescent="0.25">
      <c r="B1024">
        <v>14548585000</v>
      </c>
      <c r="C1024">
        <v>-10.533215</v>
      </c>
      <c r="M1024">
        <v>14548585000</v>
      </c>
      <c r="N1024">
        <v>-12.734939000000001</v>
      </c>
    </row>
    <row r="1025" spans="2:14" x14ac:dyDescent="0.25">
      <c r="B1025">
        <v>14598520000</v>
      </c>
      <c r="C1025">
        <v>-10.540137</v>
      </c>
      <c r="M1025">
        <v>14598520000</v>
      </c>
      <c r="N1025">
        <v>-12.67352</v>
      </c>
    </row>
    <row r="1026" spans="2:14" x14ac:dyDescent="0.25">
      <c r="B1026">
        <v>14648455000</v>
      </c>
      <c r="C1026">
        <v>-10.545821</v>
      </c>
      <c r="M1026">
        <v>14648455000</v>
      </c>
      <c r="N1026">
        <v>-12.636227</v>
      </c>
    </row>
    <row r="1027" spans="2:14" x14ac:dyDescent="0.25">
      <c r="B1027">
        <v>14698390000</v>
      </c>
      <c r="C1027">
        <v>-10.563425000000001</v>
      </c>
      <c r="M1027">
        <v>14698390000</v>
      </c>
      <c r="N1027">
        <v>-12.696239</v>
      </c>
    </row>
    <row r="1028" spans="2:14" x14ac:dyDescent="0.25">
      <c r="B1028">
        <v>14748325000</v>
      </c>
      <c r="C1028">
        <v>-10.623016</v>
      </c>
      <c r="M1028">
        <v>14748325000</v>
      </c>
      <c r="N1028">
        <v>-12.921395</v>
      </c>
    </row>
    <row r="1029" spans="2:14" x14ac:dyDescent="0.25">
      <c r="B1029">
        <v>14798260000</v>
      </c>
      <c r="C1029">
        <v>-10.707134</v>
      </c>
      <c r="M1029">
        <v>14798260000</v>
      </c>
      <c r="N1029">
        <v>-13.268884</v>
      </c>
    </row>
    <row r="1030" spans="2:14" x14ac:dyDescent="0.25">
      <c r="B1030">
        <v>14848195000</v>
      </c>
      <c r="C1030">
        <v>-10.813340999999999</v>
      </c>
      <c r="M1030">
        <v>14848195000</v>
      </c>
      <c r="N1030">
        <v>-13.631885</v>
      </c>
    </row>
    <row r="1031" spans="2:14" x14ac:dyDescent="0.25">
      <c r="B1031">
        <v>14898130000</v>
      </c>
      <c r="C1031">
        <v>-10.90793</v>
      </c>
      <c r="M1031">
        <v>14898130000</v>
      </c>
      <c r="N1031">
        <v>-13.903810999999999</v>
      </c>
    </row>
    <row r="1032" spans="2:14" x14ac:dyDescent="0.25">
      <c r="B1032">
        <v>14948065000</v>
      </c>
      <c r="C1032">
        <v>-10.976362999999999</v>
      </c>
      <c r="M1032">
        <v>14948065000</v>
      </c>
      <c r="N1032">
        <v>-14.055659</v>
      </c>
    </row>
    <row r="1033" spans="2:14" x14ac:dyDescent="0.25">
      <c r="B1033">
        <v>14998000000</v>
      </c>
      <c r="C1033">
        <v>-11.005267999999999</v>
      </c>
      <c r="M1033">
        <v>14998000000</v>
      </c>
      <c r="N1033">
        <v>-14.065279</v>
      </c>
    </row>
    <row r="1034" spans="2:14" x14ac:dyDescent="0.25">
      <c r="B1034" t="s">
        <v>25</v>
      </c>
      <c r="M103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28"/>
  <sheetViews>
    <sheetView topLeftCell="A410" workbookViewId="0">
      <selection activeCell="L425" sqref="L425:P628"/>
    </sheetView>
  </sheetViews>
  <sheetFormatPr defaultRowHeight="15" x14ac:dyDescent="0.25"/>
  <cols>
    <col min="1" max="1" width="13.7109375" style="40" customWidth="1"/>
    <col min="2" max="3" width="9.42578125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101</v>
      </c>
      <c r="H1" s="5" t="s">
        <v>1</v>
      </c>
      <c r="I1" s="43" t="str">
        <f>C8</f>
        <v>Conv. Loss Log Mag(dB)</v>
      </c>
      <c r="J1" s="43" t="str">
        <f>D8</f>
        <v>S11 Log Mag(dB)</v>
      </c>
      <c r="L1" t="s">
        <v>101</v>
      </c>
      <c r="R1" s="5" t="s">
        <v>1</v>
      </c>
      <c r="S1" s="43" t="str">
        <f>M8</f>
        <v>Conv. Loss Log Mag(dB)</v>
      </c>
      <c r="T1" s="43" t="str">
        <f>N8</f>
        <v>S11 Log Mag(dB)</v>
      </c>
    </row>
    <row r="2" spans="1:21" x14ac:dyDescent="0.25">
      <c r="A2" s="39" t="s">
        <v>111</v>
      </c>
      <c r="B2" t="s">
        <v>102</v>
      </c>
      <c r="C2" t="s">
        <v>257</v>
      </c>
      <c r="D2" t="s">
        <v>261</v>
      </c>
      <c r="E2" t="s">
        <v>217</v>
      </c>
      <c r="K2" s="39" t="s">
        <v>112</v>
      </c>
      <c r="L2" t="s">
        <v>102</v>
      </c>
      <c r="M2" t="s">
        <v>257</v>
      </c>
      <c r="N2" t="s">
        <v>261</v>
      </c>
      <c r="O2" t="s">
        <v>217</v>
      </c>
    </row>
    <row r="3" spans="1:21" x14ac:dyDescent="0.25">
      <c r="B3" t="s">
        <v>256</v>
      </c>
      <c r="I3" s="17">
        <f>AVERAGE(I47:I192)</f>
        <v>-8.1618326499999991</v>
      </c>
      <c r="L3" t="s">
        <v>256</v>
      </c>
      <c r="S3" s="17">
        <f>AVERAGE(S47:S192)</f>
        <v>-9.7494466760273983</v>
      </c>
    </row>
    <row r="4" spans="1:21" x14ac:dyDescent="0.25">
      <c r="A4" s="51" t="s">
        <v>212</v>
      </c>
      <c r="B4" t="s">
        <v>267</v>
      </c>
      <c r="C4" t="s">
        <v>268</v>
      </c>
      <c r="D4" t="s">
        <v>288</v>
      </c>
      <c r="G4" s="20"/>
      <c r="H4" s="6">
        <f t="shared" ref="H4:H67" si="0">B9/1000000000</f>
        <v>5.0110000000000001</v>
      </c>
      <c r="I4" s="6">
        <f t="shared" ref="I4:I67" si="1">C9</f>
        <v>-13.445368999999999</v>
      </c>
      <c r="J4" s="6">
        <f t="shared" ref="J4:J67" si="2">D9</f>
        <v>-3.7344575</v>
      </c>
      <c r="K4" s="51" t="s">
        <v>212</v>
      </c>
      <c r="L4" t="s">
        <v>267</v>
      </c>
      <c r="M4" t="s">
        <v>268</v>
      </c>
      <c r="N4" t="s">
        <v>289</v>
      </c>
      <c r="Q4" s="20"/>
      <c r="R4" s="6">
        <f t="shared" ref="R4:R67" si="3">L9/1000000000</f>
        <v>5.0110000000000001</v>
      </c>
      <c r="S4" s="6">
        <f t="shared" ref="S4:S67" si="4">M9</f>
        <v>-14.78669</v>
      </c>
      <c r="T4" s="6">
        <f t="shared" ref="T4:T67" si="5">N9</f>
        <v>-5.5835562000000003</v>
      </c>
      <c r="U4" s="20"/>
    </row>
    <row r="5" spans="1:21" x14ac:dyDescent="0.25">
      <c r="A5" s="51" t="s">
        <v>214</v>
      </c>
      <c r="B5" t="s">
        <v>103</v>
      </c>
      <c r="G5" s="20"/>
      <c r="H5" s="6">
        <f t="shared" si="0"/>
        <v>5.1359399999999997</v>
      </c>
      <c r="I5" s="6">
        <f t="shared" si="1"/>
        <v>-12.887409</v>
      </c>
      <c r="J5" s="6">
        <f t="shared" si="2"/>
        <v>-3.9071647999999999</v>
      </c>
      <c r="K5" s="51" t="s">
        <v>214</v>
      </c>
      <c r="L5" t="s">
        <v>103</v>
      </c>
      <c r="Q5" s="20"/>
      <c r="R5" s="6">
        <f t="shared" si="3"/>
        <v>5.1359399999999997</v>
      </c>
      <c r="S5" s="6">
        <f t="shared" si="4"/>
        <v>-14.187709</v>
      </c>
      <c r="T5" s="6">
        <f t="shared" si="5"/>
        <v>-5.8595781000000002</v>
      </c>
      <c r="U5" s="20"/>
    </row>
    <row r="6" spans="1:21" x14ac:dyDescent="0.25">
      <c r="A6" s="51" t="s">
        <v>215</v>
      </c>
      <c r="G6" s="20"/>
      <c r="H6" s="6">
        <f t="shared" si="0"/>
        <v>5.2608800000000002</v>
      </c>
      <c r="I6" s="6">
        <f t="shared" si="1"/>
        <v>-12.146876000000001</v>
      </c>
      <c r="J6" s="6">
        <f t="shared" si="2"/>
        <v>-4.1643682000000002</v>
      </c>
      <c r="K6" s="51" t="s">
        <v>215</v>
      </c>
      <c r="Q6" s="20"/>
      <c r="R6" s="6">
        <f t="shared" si="3"/>
        <v>5.2608800000000002</v>
      </c>
      <c r="S6" s="6">
        <f t="shared" si="4"/>
        <v>-13.387677999999999</v>
      </c>
      <c r="T6" s="6">
        <f t="shared" si="5"/>
        <v>-6.2663340999999999</v>
      </c>
      <c r="U6" s="20"/>
    </row>
    <row r="7" spans="1:21" x14ac:dyDescent="0.25">
      <c r="A7" s="51" t="s">
        <v>216</v>
      </c>
      <c r="B7" t="s">
        <v>104</v>
      </c>
      <c r="G7" s="20"/>
      <c r="H7" s="6">
        <f t="shared" si="0"/>
        <v>5.3858199999999998</v>
      </c>
      <c r="I7" s="6">
        <f t="shared" si="1"/>
        <v>-11.213157000000001</v>
      </c>
      <c r="J7" s="6">
        <f t="shared" si="2"/>
        <v>-4.4215508000000003</v>
      </c>
      <c r="K7" s="51" t="s">
        <v>216</v>
      </c>
      <c r="L7" t="s">
        <v>104</v>
      </c>
      <c r="Q7" s="20"/>
      <c r="R7" s="6">
        <f t="shared" si="3"/>
        <v>5.3858199999999998</v>
      </c>
      <c r="S7" s="6">
        <f t="shared" si="4"/>
        <v>-12.395887999999999</v>
      </c>
      <c r="T7" s="6">
        <f t="shared" si="5"/>
        <v>-6.6706538000000002</v>
      </c>
      <c r="U7" s="20"/>
    </row>
    <row r="8" spans="1:21" x14ac:dyDescent="0.25">
      <c r="A8" s="51" t="s">
        <v>213</v>
      </c>
      <c r="B8" t="s">
        <v>23</v>
      </c>
      <c r="C8" t="s">
        <v>105</v>
      </c>
      <c r="D8" t="s">
        <v>264</v>
      </c>
      <c r="G8" s="20"/>
      <c r="H8" s="6">
        <f t="shared" si="0"/>
        <v>5.5107600000000003</v>
      </c>
      <c r="I8" s="6">
        <f t="shared" si="1"/>
        <v>-10.550663</v>
      </c>
      <c r="J8" s="6">
        <f t="shared" si="2"/>
        <v>-4.7085347000000004</v>
      </c>
      <c r="K8" s="51" t="s">
        <v>213</v>
      </c>
      <c r="L8" t="s">
        <v>23</v>
      </c>
      <c r="M8" t="s">
        <v>105</v>
      </c>
      <c r="N8" t="s">
        <v>264</v>
      </c>
      <c r="Q8" s="20"/>
      <c r="R8" s="6">
        <f t="shared" si="3"/>
        <v>5.5107600000000003</v>
      </c>
      <c r="S8" s="6">
        <f t="shared" si="4"/>
        <v>-11.714968000000001</v>
      </c>
      <c r="T8" s="6">
        <f t="shared" si="5"/>
        <v>-7.0723281</v>
      </c>
      <c r="U8" s="20"/>
    </row>
    <row r="9" spans="1:21" x14ac:dyDescent="0.25">
      <c r="B9">
        <v>5011000000</v>
      </c>
      <c r="C9">
        <v>-13.445368999999999</v>
      </c>
      <c r="D9">
        <v>-3.7344575</v>
      </c>
      <c r="G9" s="20"/>
      <c r="H9" s="6">
        <f t="shared" si="0"/>
        <v>5.6356999999999999</v>
      </c>
      <c r="I9" s="6">
        <f t="shared" si="1"/>
        <v>-9.8814688000000004</v>
      </c>
      <c r="J9" s="6">
        <f t="shared" si="2"/>
        <v>-4.9898663000000001</v>
      </c>
      <c r="L9">
        <v>5011000000</v>
      </c>
      <c r="M9">
        <v>-14.78669</v>
      </c>
      <c r="N9">
        <v>-5.5835562000000003</v>
      </c>
      <c r="Q9" s="20"/>
      <c r="R9" s="6">
        <f t="shared" si="3"/>
        <v>5.6356999999999999</v>
      </c>
      <c r="S9" s="6">
        <f t="shared" si="4"/>
        <v>-11.032389999999999</v>
      </c>
      <c r="T9" s="6">
        <f t="shared" si="5"/>
        <v>-7.5335479000000003</v>
      </c>
      <c r="U9" s="20"/>
    </row>
    <row r="10" spans="1:21" x14ac:dyDescent="0.25">
      <c r="B10">
        <v>5135940000</v>
      </c>
      <c r="C10">
        <v>-12.887409</v>
      </c>
      <c r="D10">
        <v>-3.9071647999999999</v>
      </c>
      <c r="G10" s="20"/>
      <c r="H10" s="6">
        <f t="shared" si="0"/>
        <v>5.7606400000000004</v>
      </c>
      <c r="I10" s="6">
        <f t="shared" si="1"/>
        <v>-9.3221711999999997</v>
      </c>
      <c r="J10" s="6">
        <f t="shared" si="2"/>
        <v>-5.2905498</v>
      </c>
      <c r="L10">
        <v>5135940000</v>
      </c>
      <c r="M10">
        <v>-14.187709</v>
      </c>
      <c r="N10">
        <v>-5.8595781000000002</v>
      </c>
      <c r="Q10" s="20"/>
      <c r="R10" s="6">
        <f t="shared" si="3"/>
        <v>5.7606400000000004</v>
      </c>
      <c r="S10" s="6">
        <f t="shared" si="4"/>
        <v>-10.475255000000001</v>
      </c>
      <c r="T10" s="6">
        <f t="shared" si="5"/>
        <v>-8.0407075999999993</v>
      </c>
      <c r="U10" s="20"/>
    </row>
    <row r="11" spans="1:21" x14ac:dyDescent="0.25">
      <c r="B11">
        <v>5260880000</v>
      </c>
      <c r="C11">
        <v>-12.146876000000001</v>
      </c>
      <c r="D11">
        <v>-4.1643682000000002</v>
      </c>
      <c r="G11" s="20"/>
      <c r="H11" s="6">
        <f t="shared" si="0"/>
        <v>5.88558</v>
      </c>
      <c r="I11" s="6">
        <f t="shared" si="1"/>
        <v>-8.9160556999999994</v>
      </c>
      <c r="J11" s="6">
        <f t="shared" si="2"/>
        <v>-5.5807567000000002</v>
      </c>
      <c r="L11">
        <v>5260880000</v>
      </c>
      <c r="M11">
        <v>-13.387677999999999</v>
      </c>
      <c r="N11">
        <v>-6.2663340999999999</v>
      </c>
      <c r="Q11" s="20"/>
      <c r="R11" s="6">
        <f t="shared" si="3"/>
        <v>5.88558</v>
      </c>
      <c r="S11" s="6">
        <f t="shared" si="4"/>
        <v>-10.09388</v>
      </c>
      <c r="T11" s="6">
        <f t="shared" si="5"/>
        <v>-8.5877990999999998</v>
      </c>
      <c r="U11" s="20"/>
    </row>
    <row r="12" spans="1:21" x14ac:dyDescent="0.25">
      <c r="B12">
        <v>5385820000</v>
      </c>
      <c r="C12">
        <v>-11.213157000000001</v>
      </c>
      <c r="D12">
        <v>-4.4215508000000003</v>
      </c>
      <c r="G12" s="20"/>
      <c r="H12" s="6">
        <f t="shared" si="0"/>
        <v>6.0105199999999996</v>
      </c>
      <c r="I12" s="6">
        <f t="shared" si="1"/>
        <v>-8.6248664999999995</v>
      </c>
      <c r="J12" s="6">
        <f t="shared" si="2"/>
        <v>-5.8467140000000004</v>
      </c>
      <c r="L12">
        <v>5385820000</v>
      </c>
      <c r="M12">
        <v>-12.395887999999999</v>
      </c>
      <c r="N12">
        <v>-6.6706538000000002</v>
      </c>
      <c r="Q12" s="20"/>
      <c r="R12" s="6">
        <f t="shared" si="3"/>
        <v>6.0105199999999996</v>
      </c>
      <c r="S12" s="6">
        <f t="shared" si="4"/>
        <v>-9.8361464000000005</v>
      </c>
      <c r="T12" s="6">
        <f t="shared" si="5"/>
        <v>-9.0803986000000005</v>
      </c>
      <c r="U12" s="20"/>
    </row>
    <row r="13" spans="1:21" x14ac:dyDescent="0.25">
      <c r="B13">
        <v>5510760000</v>
      </c>
      <c r="C13">
        <v>-10.550663</v>
      </c>
      <c r="D13">
        <v>-4.7085347000000004</v>
      </c>
      <c r="G13" s="20"/>
      <c r="H13" s="6">
        <f t="shared" si="0"/>
        <v>6.1354600000000001</v>
      </c>
      <c r="I13" s="6">
        <f t="shared" si="1"/>
        <v>-8.2722739999999995</v>
      </c>
      <c r="J13" s="6">
        <f t="shared" si="2"/>
        <v>-6.0800266000000001</v>
      </c>
      <c r="L13">
        <v>5510760000</v>
      </c>
      <c r="M13">
        <v>-11.714968000000001</v>
      </c>
      <c r="N13">
        <v>-7.0723281</v>
      </c>
      <c r="Q13" s="20"/>
      <c r="R13" s="6">
        <f t="shared" si="3"/>
        <v>6.1354600000000001</v>
      </c>
      <c r="S13" s="6">
        <f t="shared" si="4"/>
        <v>-9.5340375999999996</v>
      </c>
      <c r="T13" s="6">
        <f t="shared" si="5"/>
        <v>-9.4947032999999994</v>
      </c>
      <c r="U13" s="20"/>
    </row>
    <row r="14" spans="1:21" x14ac:dyDescent="0.25">
      <c r="B14">
        <v>5635700000</v>
      </c>
      <c r="C14">
        <v>-9.8814688000000004</v>
      </c>
      <c r="D14">
        <v>-4.9898663000000001</v>
      </c>
      <c r="G14" s="20"/>
      <c r="H14" s="6">
        <f t="shared" si="0"/>
        <v>6.2603999999999997</v>
      </c>
      <c r="I14" s="6">
        <f t="shared" si="1"/>
        <v>-7.9593715999999999</v>
      </c>
      <c r="J14" s="6">
        <f t="shared" si="2"/>
        <v>-6.4298042999999998</v>
      </c>
      <c r="L14">
        <v>5635700000</v>
      </c>
      <c r="M14">
        <v>-11.032389999999999</v>
      </c>
      <c r="N14">
        <v>-7.5335479000000003</v>
      </c>
      <c r="Q14" s="20"/>
      <c r="R14" s="6">
        <f t="shared" si="3"/>
        <v>6.2603999999999997</v>
      </c>
      <c r="S14" s="6">
        <f t="shared" si="4"/>
        <v>-9.2721291000000008</v>
      </c>
      <c r="T14" s="6">
        <f t="shared" si="5"/>
        <v>-10.080252</v>
      </c>
      <c r="U14" s="20"/>
    </row>
    <row r="15" spans="1:21" x14ac:dyDescent="0.25">
      <c r="B15">
        <v>5760640000</v>
      </c>
      <c r="C15">
        <v>-9.3221711999999997</v>
      </c>
      <c r="D15">
        <v>-5.2905498</v>
      </c>
      <c r="G15" s="20"/>
      <c r="H15" s="6">
        <f t="shared" si="0"/>
        <v>6.3853400000000002</v>
      </c>
      <c r="I15" s="6">
        <f t="shared" si="1"/>
        <v>-7.7499513999999996</v>
      </c>
      <c r="J15" s="6">
        <f t="shared" si="2"/>
        <v>-6.9118629</v>
      </c>
      <c r="L15">
        <v>5760640000</v>
      </c>
      <c r="M15">
        <v>-10.475255000000001</v>
      </c>
      <c r="N15">
        <v>-8.0407075999999993</v>
      </c>
      <c r="Q15" s="20"/>
      <c r="R15" s="6">
        <f t="shared" si="3"/>
        <v>6.3853400000000002</v>
      </c>
      <c r="S15" s="6">
        <f t="shared" si="4"/>
        <v>-9.1001224999999994</v>
      </c>
      <c r="T15" s="6">
        <f t="shared" si="5"/>
        <v>-10.817311</v>
      </c>
      <c r="U15" s="20"/>
    </row>
    <row r="16" spans="1:21" x14ac:dyDescent="0.25">
      <c r="B16">
        <v>5885580000</v>
      </c>
      <c r="C16">
        <v>-8.9160556999999994</v>
      </c>
      <c r="D16">
        <v>-5.5807567000000002</v>
      </c>
      <c r="G16" s="20"/>
      <c r="H16" s="6">
        <f t="shared" si="0"/>
        <v>6.5102799999999998</v>
      </c>
      <c r="I16" s="6">
        <f t="shared" si="1"/>
        <v>-7.5666060000000002</v>
      </c>
      <c r="J16" s="6">
        <f t="shared" si="2"/>
        <v>-7.1996745999999998</v>
      </c>
      <c r="L16">
        <v>5885580000</v>
      </c>
      <c r="M16">
        <v>-10.09388</v>
      </c>
      <c r="N16">
        <v>-8.5877990999999998</v>
      </c>
      <c r="Q16" s="20"/>
      <c r="R16" s="6">
        <f t="shared" si="3"/>
        <v>6.5102799999999998</v>
      </c>
      <c r="S16" s="6">
        <f t="shared" si="4"/>
        <v>-8.9560709000000003</v>
      </c>
      <c r="T16" s="6">
        <f t="shared" si="5"/>
        <v>-11.411728</v>
      </c>
      <c r="U16" s="20"/>
    </row>
    <row r="17" spans="2:21" x14ac:dyDescent="0.25">
      <c r="B17">
        <v>6010520000</v>
      </c>
      <c r="C17">
        <v>-8.6248664999999995</v>
      </c>
      <c r="D17">
        <v>-5.8467140000000004</v>
      </c>
      <c r="G17" s="20"/>
      <c r="H17" s="6">
        <f t="shared" si="0"/>
        <v>6.6352200000000003</v>
      </c>
      <c r="I17" s="6">
        <f t="shared" si="1"/>
        <v>-7.3612285000000002</v>
      </c>
      <c r="J17" s="6">
        <f t="shared" si="2"/>
        <v>-7.3504281000000002</v>
      </c>
      <c r="L17">
        <v>6010520000</v>
      </c>
      <c r="M17">
        <v>-9.8361464000000005</v>
      </c>
      <c r="N17">
        <v>-9.0803986000000005</v>
      </c>
      <c r="Q17" s="20"/>
      <c r="R17" s="6">
        <f t="shared" si="3"/>
        <v>6.6352200000000003</v>
      </c>
      <c r="S17" s="6">
        <f t="shared" si="4"/>
        <v>-8.8059492000000006</v>
      </c>
      <c r="T17" s="6">
        <f t="shared" si="5"/>
        <v>-11.853986000000001</v>
      </c>
      <c r="U17" s="20"/>
    </row>
    <row r="18" spans="2:21" x14ac:dyDescent="0.25">
      <c r="B18">
        <v>6135460000</v>
      </c>
      <c r="C18">
        <v>-8.2722739999999995</v>
      </c>
      <c r="D18">
        <v>-6.0800266000000001</v>
      </c>
      <c r="G18" s="20"/>
      <c r="H18" s="6">
        <f t="shared" si="0"/>
        <v>6.7601599999999999</v>
      </c>
      <c r="I18" s="6">
        <f t="shared" si="1"/>
        <v>-7.2272686999999998</v>
      </c>
      <c r="J18" s="6">
        <f t="shared" si="2"/>
        <v>-7.5513624999999998</v>
      </c>
      <c r="L18">
        <v>6135460000</v>
      </c>
      <c r="M18">
        <v>-9.5340375999999996</v>
      </c>
      <c r="N18">
        <v>-9.4947032999999994</v>
      </c>
      <c r="Q18" s="20"/>
      <c r="R18" s="6">
        <f t="shared" si="3"/>
        <v>6.7601599999999999</v>
      </c>
      <c r="S18" s="6">
        <f t="shared" si="4"/>
        <v>-8.7095479999999998</v>
      </c>
      <c r="T18" s="6">
        <f t="shared" si="5"/>
        <v>-12.297677999999999</v>
      </c>
      <c r="U18" s="20"/>
    </row>
    <row r="19" spans="2:21" x14ac:dyDescent="0.25">
      <c r="B19">
        <v>6260400000</v>
      </c>
      <c r="C19">
        <v>-7.9593715999999999</v>
      </c>
      <c r="D19">
        <v>-6.4298042999999998</v>
      </c>
      <c r="G19" s="20"/>
      <c r="H19" s="6">
        <f t="shared" si="0"/>
        <v>6.8851000000000004</v>
      </c>
      <c r="I19" s="6">
        <f t="shared" si="1"/>
        <v>-7.1285204999999996</v>
      </c>
      <c r="J19" s="6">
        <f t="shared" si="2"/>
        <v>-7.9038434000000004</v>
      </c>
      <c r="L19">
        <v>6260400000</v>
      </c>
      <c r="M19">
        <v>-9.2721291000000008</v>
      </c>
      <c r="N19">
        <v>-10.080252</v>
      </c>
      <c r="Q19" s="20"/>
      <c r="R19" s="6">
        <f t="shared" si="3"/>
        <v>6.8851000000000004</v>
      </c>
      <c r="S19" s="6">
        <f t="shared" si="4"/>
        <v>-8.6497784000000006</v>
      </c>
      <c r="T19" s="6">
        <f t="shared" si="5"/>
        <v>-12.842314999999999</v>
      </c>
      <c r="U19" s="20"/>
    </row>
    <row r="20" spans="2:21" x14ac:dyDescent="0.25">
      <c r="B20">
        <v>6385340000</v>
      </c>
      <c r="C20">
        <v>-7.7499513999999996</v>
      </c>
      <c r="D20">
        <v>-6.9118629</v>
      </c>
      <c r="G20" s="20"/>
      <c r="H20" s="6">
        <f t="shared" si="0"/>
        <v>7.01004</v>
      </c>
      <c r="I20" s="6">
        <f t="shared" si="1"/>
        <v>-6.9974293999999997</v>
      </c>
      <c r="J20" s="6">
        <f t="shared" si="2"/>
        <v>-8.3413734000000002</v>
      </c>
      <c r="L20">
        <v>6385340000</v>
      </c>
      <c r="M20">
        <v>-9.1001224999999994</v>
      </c>
      <c r="N20">
        <v>-10.817311</v>
      </c>
      <c r="Q20" s="20"/>
      <c r="R20" s="6">
        <f t="shared" si="3"/>
        <v>7.01004</v>
      </c>
      <c r="S20" s="6">
        <f t="shared" si="4"/>
        <v>-8.5681238000000004</v>
      </c>
      <c r="T20" s="6">
        <f t="shared" si="5"/>
        <v>-13.504498</v>
      </c>
      <c r="U20" s="20"/>
    </row>
    <row r="21" spans="2:21" x14ac:dyDescent="0.25">
      <c r="B21">
        <v>6510280000</v>
      </c>
      <c r="C21">
        <v>-7.5666060000000002</v>
      </c>
      <c r="D21">
        <v>-7.1996745999999998</v>
      </c>
      <c r="G21" s="20"/>
      <c r="H21" s="6">
        <f t="shared" si="0"/>
        <v>7.1349799999999997</v>
      </c>
      <c r="I21" s="6">
        <f t="shared" si="1"/>
        <v>-6.8777923999999997</v>
      </c>
      <c r="J21" s="6">
        <f t="shared" si="2"/>
        <v>-8.4882784000000004</v>
      </c>
      <c r="L21">
        <v>6510280000</v>
      </c>
      <c r="M21">
        <v>-8.9560709000000003</v>
      </c>
      <c r="N21">
        <v>-11.411728</v>
      </c>
      <c r="Q21" s="20"/>
      <c r="R21" s="6">
        <f t="shared" si="3"/>
        <v>7.1349799999999997</v>
      </c>
      <c r="S21" s="6">
        <f t="shared" si="4"/>
        <v>-8.4892024999999993</v>
      </c>
      <c r="T21" s="6">
        <f t="shared" si="5"/>
        <v>-13.835501000000001</v>
      </c>
      <c r="U21" s="20"/>
    </row>
    <row r="22" spans="2:21" x14ac:dyDescent="0.25">
      <c r="B22">
        <v>6635220000</v>
      </c>
      <c r="C22">
        <v>-7.3612285000000002</v>
      </c>
      <c r="D22">
        <v>-7.3504281000000002</v>
      </c>
      <c r="G22" s="20"/>
      <c r="H22" s="6">
        <f t="shared" si="0"/>
        <v>7.2599200000000002</v>
      </c>
      <c r="I22" s="6">
        <f t="shared" si="1"/>
        <v>-6.8153467000000001</v>
      </c>
      <c r="J22" s="6">
        <f t="shared" si="2"/>
        <v>-8.5268306999999997</v>
      </c>
      <c r="L22">
        <v>6635220000</v>
      </c>
      <c r="M22">
        <v>-8.8059492000000006</v>
      </c>
      <c r="N22">
        <v>-11.853986000000001</v>
      </c>
      <c r="Q22" s="20"/>
      <c r="R22" s="6">
        <f t="shared" si="3"/>
        <v>7.2599200000000002</v>
      </c>
      <c r="S22" s="6">
        <f t="shared" si="4"/>
        <v>-8.4621925000000005</v>
      </c>
      <c r="T22" s="6">
        <f t="shared" si="5"/>
        <v>-13.988115000000001</v>
      </c>
      <c r="U22" s="20"/>
    </row>
    <row r="23" spans="2:21" x14ac:dyDescent="0.25">
      <c r="B23">
        <v>6760160000</v>
      </c>
      <c r="C23">
        <v>-7.2272686999999998</v>
      </c>
      <c r="D23">
        <v>-7.5513624999999998</v>
      </c>
      <c r="G23" s="20"/>
      <c r="H23" s="6">
        <f t="shared" si="0"/>
        <v>7.3848599999999998</v>
      </c>
      <c r="I23" s="6">
        <f t="shared" si="1"/>
        <v>-6.7445107000000002</v>
      </c>
      <c r="J23" s="6">
        <f t="shared" si="2"/>
        <v>-8.5830278</v>
      </c>
      <c r="L23">
        <v>6760160000</v>
      </c>
      <c r="M23">
        <v>-8.7095479999999998</v>
      </c>
      <c r="N23">
        <v>-12.297677999999999</v>
      </c>
      <c r="Q23" s="20"/>
      <c r="R23" s="6">
        <f t="shared" si="3"/>
        <v>7.3848599999999998</v>
      </c>
      <c r="S23" s="6">
        <f t="shared" si="4"/>
        <v>-8.4294080999999998</v>
      </c>
      <c r="T23" s="6">
        <f t="shared" si="5"/>
        <v>-14.059521999999999</v>
      </c>
      <c r="U23" s="20"/>
    </row>
    <row r="24" spans="2:21" x14ac:dyDescent="0.25">
      <c r="B24">
        <v>6885100000</v>
      </c>
      <c r="C24">
        <v>-7.1285204999999996</v>
      </c>
      <c r="D24">
        <v>-7.9038434000000004</v>
      </c>
      <c r="G24" s="20"/>
      <c r="H24" s="6">
        <f t="shared" si="0"/>
        <v>7.5098000000000003</v>
      </c>
      <c r="I24" s="6">
        <f t="shared" si="1"/>
        <v>-6.6704407000000003</v>
      </c>
      <c r="J24" s="6">
        <f t="shared" si="2"/>
        <v>-8.8428868999999999</v>
      </c>
      <c r="L24">
        <v>6885100000</v>
      </c>
      <c r="M24">
        <v>-8.6497784000000006</v>
      </c>
      <c r="N24">
        <v>-12.842314999999999</v>
      </c>
      <c r="Q24" s="20"/>
      <c r="R24" s="6">
        <f t="shared" si="3"/>
        <v>7.5098000000000003</v>
      </c>
      <c r="S24" s="6">
        <f t="shared" si="4"/>
        <v>-8.3954343999999992</v>
      </c>
      <c r="T24" s="6">
        <f t="shared" si="5"/>
        <v>-14.393575</v>
      </c>
      <c r="U24" s="20"/>
    </row>
    <row r="25" spans="2:21" x14ac:dyDescent="0.25">
      <c r="B25">
        <v>7010040000</v>
      </c>
      <c r="C25">
        <v>-6.9974293999999997</v>
      </c>
      <c r="D25">
        <v>-8.3413734000000002</v>
      </c>
      <c r="G25" s="20"/>
      <c r="H25" s="6">
        <f t="shared" si="0"/>
        <v>7.6347399999999999</v>
      </c>
      <c r="I25" s="6">
        <f t="shared" si="1"/>
        <v>-6.6039089999999998</v>
      </c>
      <c r="J25" s="6">
        <f t="shared" si="2"/>
        <v>-9.2200298000000007</v>
      </c>
      <c r="L25">
        <v>7010040000</v>
      </c>
      <c r="M25">
        <v>-8.5681238000000004</v>
      </c>
      <c r="N25">
        <v>-13.504498</v>
      </c>
      <c r="Q25" s="20"/>
      <c r="R25" s="6">
        <f t="shared" si="3"/>
        <v>7.6347399999999999</v>
      </c>
      <c r="S25" s="6">
        <f t="shared" si="4"/>
        <v>-8.3715323999999995</v>
      </c>
      <c r="T25" s="6">
        <f t="shared" si="5"/>
        <v>-14.919204000000001</v>
      </c>
      <c r="U25" s="20"/>
    </row>
    <row r="26" spans="2:21" x14ac:dyDescent="0.25">
      <c r="B26">
        <v>7134980000</v>
      </c>
      <c r="C26">
        <v>-6.8777923999999997</v>
      </c>
      <c r="D26">
        <v>-8.4882784000000004</v>
      </c>
      <c r="G26" s="20"/>
      <c r="H26" s="6">
        <f t="shared" si="0"/>
        <v>7.7596800000000004</v>
      </c>
      <c r="I26" s="6">
        <f t="shared" si="1"/>
        <v>-6.5134987999999998</v>
      </c>
      <c r="J26" s="6">
        <f t="shared" si="2"/>
        <v>-9.3852024000000007</v>
      </c>
      <c r="L26">
        <v>7134980000</v>
      </c>
      <c r="M26">
        <v>-8.4892024999999993</v>
      </c>
      <c r="N26">
        <v>-13.835501000000001</v>
      </c>
      <c r="Q26" s="20"/>
      <c r="R26" s="6">
        <f t="shared" si="3"/>
        <v>7.7596800000000004</v>
      </c>
      <c r="S26" s="6">
        <f t="shared" si="4"/>
        <v>-8.3306503000000003</v>
      </c>
      <c r="T26" s="6">
        <f t="shared" si="5"/>
        <v>-15.120989</v>
      </c>
      <c r="U26" s="20"/>
    </row>
    <row r="27" spans="2:21" x14ac:dyDescent="0.25">
      <c r="B27">
        <v>7259920000</v>
      </c>
      <c r="C27">
        <v>-6.8153467000000001</v>
      </c>
      <c r="D27">
        <v>-8.5268306999999997</v>
      </c>
      <c r="G27" s="20"/>
      <c r="H27" s="6">
        <f t="shared" si="0"/>
        <v>7.88462</v>
      </c>
      <c r="I27" s="6">
        <f t="shared" si="1"/>
        <v>-6.4293298999999999</v>
      </c>
      <c r="J27" s="6">
        <f t="shared" si="2"/>
        <v>-9.6294842000000003</v>
      </c>
      <c r="L27">
        <v>7259920000</v>
      </c>
      <c r="M27">
        <v>-8.4621925000000005</v>
      </c>
      <c r="N27">
        <v>-13.988115000000001</v>
      </c>
      <c r="Q27" s="20"/>
      <c r="R27" s="6">
        <f t="shared" si="3"/>
        <v>7.88462</v>
      </c>
      <c r="S27" s="6">
        <f t="shared" si="4"/>
        <v>-8.2822437000000004</v>
      </c>
      <c r="T27" s="6">
        <f t="shared" si="5"/>
        <v>-15.378807999999999</v>
      </c>
      <c r="U27" s="20"/>
    </row>
    <row r="28" spans="2:21" x14ac:dyDescent="0.25">
      <c r="B28">
        <v>7384860000</v>
      </c>
      <c r="C28">
        <v>-6.7445107000000002</v>
      </c>
      <c r="D28">
        <v>-8.5830278</v>
      </c>
      <c r="G28" s="20"/>
      <c r="H28" s="6">
        <f t="shared" si="0"/>
        <v>8.0095600000000005</v>
      </c>
      <c r="I28" s="6">
        <f t="shared" si="1"/>
        <v>-6.3613147999999997</v>
      </c>
      <c r="J28" s="6">
        <f t="shared" si="2"/>
        <v>-10.038736999999999</v>
      </c>
      <c r="L28">
        <v>7384860000</v>
      </c>
      <c r="M28">
        <v>-8.4294080999999998</v>
      </c>
      <c r="N28">
        <v>-14.059521999999999</v>
      </c>
      <c r="Q28" s="20"/>
      <c r="R28" s="6">
        <f t="shared" si="3"/>
        <v>8.0095600000000005</v>
      </c>
      <c r="S28" s="6">
        <f t="shared" si="4"/>
        <v>-8.2483015000000002</v>
      </c>
      <c r="T28" s="6">
        <f t="shared" si="5"/>
        <v>-15.814826999999999</v>
      </c>
      <c r="U28" s="20"/>
    </row>
    <row r="29" spans="2:21" x14ac:dyDescent="0.25">
      <c r="B29">
        <v>7509800000</v>
      </c>
      <c r="C29">
        <v>-6.6704407000000003</v>
      </c>
      <c r="D29">
        <v>-8.8428868999999999</v>
      </c>
      <c r="G29" s="20"/>
      <c r="H29" s="6">
        <f t="shared" si="0"/>
        <v>8.1344999999999992</v>
      </c>
      <c r="I29" s="6">
        <f t="shared" si="1"/>
        <v>-6.2964082000000001</v>
      </c>
      <c r="J29" s="6">
        <f t="shared" si="2"/>
        <v>-10.55899</v>
      </c>
      <c r="L29">
        <v>7509800000</v>
      </c>
      <c r="M29">
        <v>-8.3954343999999992</v>
      </c>
      <c r="N29">
        <v>-14.393575</v>
      </c>
      <c r="Q29" s="20"/>
      <c r="R29" s="6">
        <f t="shared" si="3"/>
        <v>8.1344999999999992</v>
      </c>
      <c r="S29" s="6">
        <f t="shared" si="4"/>
        <v>-8.2110185999999992</v>
      </c>
      <c r="T29" s="6">
        <f t="shared" si="5"/>
        <v>-16.397469000000001</v>
      </c>
      <c r="U29" s="20"/>
    </row>
    <row r="30" spans="2:21" x14ac:dyDescent="0.25">
      <c r="B30">
        <v>7634740000</v>
      </c>
      <c r="C30">
        <v>-6.6039089999999998</v>
      </c>
      <c r="D30">
        <v>-9.2200298000000007</v>
      </c>
      <c r="G30" s="20"/>
      <c r="H30" s="6">
        <f t="shared" si="0"/>
        <v>8.2594399999999997</v>
      </c>
      <c r="I30" s="6">
        <f t="shared" si="1"/>
        <v>-6.2377089999999997</v>
      </c>
      <c r="J30" s="6">
        <f t="shared" si="2"/>
        <v>-11.038463999999999</v>
      </c>
      <c r="L30">
        <v>7634740000</v>
      </c>
      <c r="M30">
        <v>-8.3715323999999995</v>
      </c>
      <c r="N30">
        <v>-14.919204000000001</v>
      </c>
      <c r="Q30" s="20"/>
      <c r="R30" s="6">
        <f t="shared" si="3"/>
        <v>8.2594399999999997</v>
      </c>
      <c r="S30" s="6">
        <f t="shared" si="4"/>
        <v>-8.1691236000000007</v>
      </c>
      <c r="T30" s="6">
        <f t="shared" si="5"/>
        <v>-16.940742</v>
      </c>
      <c r="U30" s="20"/>
    </row>
    <row r="31" spans="2:21" x14ac:dyDescent="0.25">
      <c r="B31">
        <v>7759680000</v>
      </c>
      <c r="C31">
        <v>-6.5134987999999998</v>
      </c>
      <c r="D31">
        <v>-9.3852024000000007</v>
      </c>
      <c r="G31" s="20"/>
      <c r="H31" s="6">
        <f t="shared" si="0"/>
        <v>8.3843800000000002</v>
      </c>
      <c r="I31" s="6">
        <f t="shared" si="1"/>
        <v>-6.2034469000000003</v>
      </c>
      <c r="J31" s="6">
        <f t="shared" si="2"/>
        <v>-11.191461</v>
      </c>
      <c r="L31">
        <v>7759680000</v>
      </c>
      <c r="M31">
        <v>-8.3306503000000003</v>
      </c>
      <c r="N31">
        <v>-15.120989</v>
      </c>
      <c r="Q31" s="20"/>
      <c r="R31" s="6">
        <f t="shared" si="3"/>
        <v>8.3843800000000002</v>
      </c>
      <c r="S31" s="6">
        <f t="shared" si="4"/>
        <v>-8.1390408999999995</v>
      </c>
      <c r="T31" s="6">
        <f t="shared" si="5"/>
        <v>-16.955041999999999</v>
      </c>
      <c r="U31" s="20"/>
    </row>
    <row r="32" spans="2:21" x14ac:dyDescent="0.25">
      <c r="B32">
        <v>7884620000</v>
      </c>
      <c r="C32">
        <v>-6.4293298999999999</v>
      </c>
      <c r="D32">
        <v>-9.6294842000000003</v>
      </c>
      <c r="G32" s="20"/>
      <c r="H32" s="6">
        <f t="shared" si="0"/>
        <v>8.5093200000000007</v>
      </c>
      <c r="I32" s="6">
        <f t="shared" si="1"/>
        <v>-6.1747594000000001</v>
      </c>
      <c r="J32" s="6">
        <f t="shared" si="2"/>
        <v>-11.375512000000001</v>
      </c>
      <c r="L32">
        <v>7884620000</v>
      </c>
      <c r="M32">
        <v>-8.2822437000000004</v>
      </c>
      <c r="N32">
        <v>-15.378807999999999</v>
      </c>
      <c r="Q32" s="20"/>
      <c r="R32" s="6">
        <f t="shared" si="3"/>
        <v>8.5093200000000007</v>
      </c>
      <c r="S32" s="6">
        <f t="shared" si="4"/>
        <v>-8.1167125999999996</v>
      </c>
      <c r="T32" s="6">
        <f t="shared" si="5"/>
        <v>-16.945498000000001</v>
      </c>
      <c r="U32" s="20"/>
    </row>
    <row r="33" spans="2:21" x14ac:dyDescent="0.25">
      <c r="B33">
        <v>8009560000</v>
      </c>
      <c r="C33">
        <v>-6.3613147999999997</v>
      </c>
      <c r="D33">
        <v>-10.038736999999999</v>
      </c>
      <c r="G33" s="20"/>
      <c r="H33" s="6">
        <f t="shared" si="0"/>
        <v>8.6342599999999994</v>
      </c>
      <c r="I33" s="6">
        <f t="shared" si="1"/>
        <v>-6.1360387999999997</v>
      </c>
      <c r="J33" s="6">
        <f t="shared" si="2"/>
        <v>-11.780436</v>
      </c>
      <c r="L33">
        <v>8009560000</v>
      </c>
      <c r="M33">
        <v>-8.2483015000000002</v>
      </c>
      <c r="N33">
        <v>-15.814826999999999</v>
      </c>
      <c r="Q33" s="20"/>
      <c r="R33" s="6">
        <f t="shared" si="3"/>
        <v>8.6342599999999994</v>
      </c>
      <c r="S33" s="6">
        <f t="shared" si="4"/>
        <v>-8.0775527999999994</v>
      </c>
      <c r="T33" s="6">
        <f t="shared" si="5"/>
        <v>-17.178101000000002</v>
      </c>
      <c r="U33" s="20"/>
    </row>
    <row r="34" spans="2:21" x14ac:dyDescent="0.25">
      <c r="B34">
        <v>8134500000</v>
      </c>
      <c r="C34">
        <v>-6.2964082000000001</v>
      </c>
      <c r="D34">
        <v>-10.55899</v>
      </c>
      <c r="G34" s="20"/>
      <c r="H34" s="6">
        <f t="shared" si="0"/>
        <v>8.7591999999999999</v>
      </c>
      <c r="I34" s="6">
        <f t="shared" si="1"/>
        <v>-6.1219834999999998</v>
      </c>
      <c r="J34" s="6">
        <f t="shared" si="2"/>
        <v>-12.399134</v>
      </c>
      <c r="L34">
        <v>8134500000</v>
      </c>
      <c r="M34">
        <v>-8.2110185999999992</v>
      </c>
      <c r="N34">
        <v>-16.397469000000001</v>
      </c>
      <c r="Q34" s="20"/>
      <c r="R34" s="6">
        <f t="shared" si="3"/>
        <v>8.7591999999999999</v>
      </c>
      <c r="S34" s="6">
        <f t="shared" si="4"/>
        <v>-8.0656700000000008</v>
      </c>
      <c r="T34" s="6">
        <f t="shared" si="5"/>
        <v>-17.709074000000001</v>
      </c>
      <c r="U34" s="20"/>
    </row>
    <row r="35" spans="2:21" x14ac:dyDescent="0.25">
      <c r="B35">
        <v>8259440000</v>
      </c>
      <c r="C35">
        <v>-6.2377089999999997</v>
      </c>
      <c r="D35">
        <v>-11.038463999999999</v>
      </c>
      <c r="G35" s="20"/>
      <c r="H35" s="6">
        <f t="shared" si="0"/>
        <v>8.8841400000000004</v>
      </c>
      <c r="I35" s="6">
        <f t="shared" si="1"/>
        <v>-6.1019534999999996</v>
      </c>
      <c r="J35" s="6">
        <f t="shared" si="2"/>
        <v>-12.910105</v>
      </c>
      <c r="L35">
        <v>8259440000</v>
      </c>
      <c r="M35">
        <v>-8.1691236000000007</v>
      </c>
      <c r="N35">
        <v>-16.940742</v>
      </c>
      <c r="Q35" s="20"/>
      <c r="R35" s="6">
        <f t="shared" si="3"/>
        <v>8.8841400000000004</v>
      </c>
      <c r="S35" s="6">
        <f t="shared" si="4"/>
        <v>-8.0483378999999999</v>
      </c>
      <c r="T35" s="6">
        <f t="shared" si="5"/>
        <v>-18.101284</v>
      </c>
      <c r="U35" s="20"/>
    </row>
    <row r="36" spans="2:21" x14ac:dyDescent="0.25">
      <c r="B36">
        <v>8384380000</v>
      </c>
      <c r="C36">
        <v>-6.2034469000000003</v>
      </c>
      <c r="D36">
        <v>-11.191461</v>
      </c>
      <c r="G36" s="20"/>
      <c r="H36" s="6">
        <f t="shared" si="0"/>
        <v>9.0090800000000009</v>
      </c>
      <c r="I36" s="6">
        <f t="shared" si="1"/>
        <v>-6.0674533999999998</v>
      </c>
      <c r="J36" s="6">
        <f t="shared" si="2"/>
        <v>-13.049158</v>
      </c>
      <c r="L36">
        <v>8384380000</v>
      </c>
      <c r="M36">
        <v>-8.1390408999999995</v>
      </c>
      <c r="N36">
        <v>-16.955041999999999</v>
      </c>
      <c r="Q36" s="20"/>
      <c r="R36" s="6">
        <f t="shared" si="3"/>
        <v>9.0090800000000009</v>
      </c>
      <c r="S36" s="6">
        <f t="shared" si="4"/>
        <v>-8.0123081000000003</v>
      </c>
      <c r="T36" s="6">
        <f t="shared" si="5"/>
        <v>-17.900631000000001</v>
      </c>
      <c r="U36" s="20"/>
    </row>
    <row r="37" spans="2:21" x14ac:dyDescent="0.25">
      <c r="B37">
        <v>8509320000</v>
      </c>
      <c r="C37">
        <v>-6.1747594000000001</v>
      </c>
      <c r="D37">
        <v>-11.375512000000001</v>
      </c>
      <c r="G37" s="20"/>
      <c r="H37" s="6">
        <f t="shared" si="0"/>
        <v>9.1340199999999996</v>
      </c>
      <c r="I37" s="6">
        <f t="shared" si="1"/>
        <v>-6.0750408</v>
      </c>
      <c r="J37" s="6">
        <f t="shared" si="2"/>
        <v>-13.461671000000001</v>
      </c>
      <c r="L37">
        <v>8509320000</v>
      </c>
      <c r="M37">
        <v>-8.1167125999999996</v>
      </c>
      <c r="N37">
        <v>-16.945498000000001</v>
      </c>
      <c r="Q37" s="20"/>
      <c r="R37" s="6">
        <f t="shared" si="3"/>
        <v>9.1340199999999996</v>
      </c>
      <c r="S37" s="6">
        <f t="shared" si="4"/>
        <v>-8.0066852999999991</v>
      </c>
      <c r="T37" s="6">
        <f t="shared" si="5"/>
        <v>-18.030228000000001</v>
      </c>
      <c r="U37" s="20"/>
    </row>
    <row r="38" spans="2:21" x14ac:dyDescent="0.25">
      <c r="B38">
        <v>8634260000</v>
      </c>
      <c r="C38">
        <v>-6.1360387999999997</v>
      </c>
      <c r="D38">
        <v>-11.780436</v>
      </c>
      <c r="G38" s="20"/>
      <c r="H38" s="6">
        <f t="shared" si="0"/>
        <v>9.2589600000000001</v>
      </c>
      <c r="I38" s="6">
        <f t="shared" si="1"/>
        <v>-6.0874815</v>
      </c>
      <c r="J38" s="6">
        <f t="shared" si="2"/>
        <v>-13.882109</v>
      </c>
      <c r="L38">
        <v>8634260000</v>
      </c>
      <c r="M38">
        <v>-8.0775527999999994</v>
      </c>
      <c r="N38">
        <v>-17.178101000000002</v>
      </c>
      <c r="Q38" s="20"/>
      <c r="R38" s="6">
        <f t="shared" si="3"/>
        <v>9.2589600000000001</v>
      </c>
      <c r="S38" s="6">
        <f t="shared" si="4"/>
        <v>-8.0176926000000002</v>
      </c>
      <c r="T38" s="6">
        <f t="shared" si="5"/>
        <v>-18.184555</v>
      </c>
      <c r="U38" s="20"/>
    </row>
    <row r="39" spans="2:21" x14ac:dyDescent="0.25">
      <c r="B39">
        <v>8759200000</v>
      </c>
      <c r="C39">
        <v>-6.1219834999999998</v>
      </c>
      <c r="D39">
        <v>-12.399134</v>
      </c>
      <c r="G39" s="20"/>
      <c r="H39" s="6">
        <f t="shared" si="0"/>
        <v>9.3839000000000006</v>
      </c>
      <c r="I39" s="6">
        <f t="shared" si="1"/>
        <v>-6.0847483000000002</v>
      </c>
      <c r="J39" s="6">
        <f t="shared" si="2"/>
        <v>-14.282043</v>
      </c>
      <c r="L39">
        <v>8759200000</v>
      </c>
      <c r="M39">
        <v>-8.0656700000000008</v>
      </c>
      <c r="N39">
        <v>-17.709074000000001</v>
      </c>
      <c r="Q39" s="20"/>
      <c r="R39" s="6">
        <f t="shared" si="3"/>
        <v>9.3839000000000006</v>
      </c>
      <c r="S39" s="6">
        <f t="shared" si="4"/>
        <v>-8.0130329000000007</v>
      </c>
      <c r="T39" s="6">
        <f t="shared" si="5"/>
        <v>-18.268294999999998</v>
      </c>
      <c r="U39" s="20"/>
    </row>
    <row r="40" spans="2:21" x14ac:dyDescent="0.25">
      <c r="B40">
        <v>8884140000</v>
      </c>
      <c r="C40">
        <v>-6.1019534999999996</v>
      </c>
      <c r="D40">
        <v>-12.910105</v>
      </c>
      <c r="G40" s="20"/>
      <c r="H40" s="6">
        <f t="shared" si="0"/>
        <v>9.5088399999999993</v>
      </c>
      <c r="I40" s="6">
        <f t="shared" si="1"/>
        <v>-6.0944734</v>
      </c>
      <c r="J40" s="6">
        <f t="shared" si="2"/>
        <v>-14.434566</v>
      </c>
      <c r="L40">
        <v>8884140000</v>
      </c>
      <c r="M40">
        <v>-8.0483378999999999</v>
      </c>
      <c r="N40">
        <v>-18.101284</v>
      </c>
      <c r="Q40" s="20"/>
      <c r="R40" s="6">
        <f t="shared" si="3"/>
        <v>9.5088399999999993</v>
      </c>
      <c r="S40" s="6">
        <f t="shared" si="4"/>
        <v>-8.0212430999999995</v>
      </c>
      <c r="T40" s="6">
        <f t="shared" si="5"/>
        <v>-17.976275999999999</v>
      </c>
      <c r="U40" s="20"/>
    </row>
    <row r="41" spans="2:21" x14ac:dyDescent="0.25">
      <c r="B41">
        <v>9009080000</v>
      </c>
      <c r="C41">
        <v>-6.0674533999999998</v>
      </c>
      <c r="D41">
        <v>-13.049158</v>
      </c>
      <c r="G41" s="20"/>
      <c r="H41" s="6">
        <f t="shared" si="0"/>
        <v>9.6337799999999998</v>
      </c>
      <c r="I41" s="6">
        <f t="shared" si="1"/>
        <v>-6.1296023999999996</v>
      </c>
      <c r="J41" s="6">
        <f t="shared" si="2"/>
        <v>-14.341763</v>
      </c>
      <c r="L41">
        <v>9009080000</v>
      </c>
      <c r="M41">
        <v>-8.0123081000000003</v>
      </c>
      <c r="N41">
        <v>-17.900631000000001</v>
      </c>
      <c r="Q41" s="20"/>
      <c r="R41" s="6">
        <f t="shared" si="3"/>
        <v>9.6337799999999998</v>
      </c>
      <c r="S41" s="6">
        <f t="shared" si="4"/>
        <v>-8.0696030000000007</v>
      </c>
      <c r="T41" s="6">
        <f t="shared" si="5"/>
        <v>-17.504895999999999</v>
      </c>
      <c r="U41" s="20"/>
    </row>
    <row r="42" spans="2:21" x14ac:dyDescent="0.25">
      <c r="B42">
        <v>9134020000</v>
      </c>
      <c r="C42">
        <v>-6.0750408</v>
      </c>
      <c r="D42">
        <v>-13.461671000000001</v>
      </c>
      <c r="G42" s="20"/>
      <c r="H42" s="6">
        <f t="shared" si="0"/>
        <v>9.7587200000000003</v>
      </c>
      <c r="I42" s="6">
        <f t="shared" si="1"/>
        <v>-6.1408391</v>
      </c>
      <c r="J42" s="6">
        <f t="shared" si="2"/>
        <v>-14.28768</v>
      </c>
      <c r="L42">
        <v>9134020000</v>
      </c>
      <c r="M42">
        <v>-8.0066852999999991</v>
      </c>
      <c r="N42">
        <v>-18.030228000000001</v>
      </c>
      <c r="Q42" s="20"/>
      <c r="R42" s="6">
        <f t="shared" si="3"/>
        <v>9.7587200000000003</v>
      </c>
      <c r="S42" s="6">
        <f t="shared" si="4"/>
        <v>-8.0931119999999996</v>
      </c>
      <c r="T42" s="6">
        <f t="shared" si="5"/>
        <v>-17.18009</v>
      </c>
      <c r="U42" s="20"/>
    </row>
    <row r="43" spans="2:21" x14ac:dyDescent="0.25">
      <c r="B43">
        <v>9258960000</v>
      </c>
      <c r="C43">
        <v>-6.0874815</v>
      </c>
      <c r="D43">
        <v>-13.882109</v>
      </c>
      <c r="G43" s="20"/>
      <c r="H43" s="6">
        <f t="shared" si="0"/>
        <v>9.8836600000000008</v>
      </c>
      <c r="I43" s="6">
        <f t="shared" si="1"/>
        <v>-6.1515202999999996</v>
      </c>
      <c r="J43" s="6">
        <f t="shared" si="2"/>
        <v>-14.361815</v>
      </c>
      <c r="L43">
        <v>9258960000</v>
      </c>
      <c r="M43">
        <v>-8.0176926000000002</v>
      </c>
      <c r="N43">
        <v>-18.184555</v>
      </c>
      <c r="Q43" s="20"/>
      <c r="R43" s="6">
        <f t="shared" si="3"/>
        <v>9.8836600000000008</v>
      </c>
      <c r="S43" s="6">
        <f t="shared" si="4"/>
        <v>-8.1150494000000002</v>
      </c>
      <c r="T43" s="6">
        <f t="shared" si="5"/>
        <v>-17.047620999999999</v>
      </c>
      <c r="U43" s="20"/>
    </row>
    <row r="44" spans="2:21" x14ac:dyDescent="0.25">
      <c r="B44">
        <v>9383900000</v>
      </c>
      <c r="C44">
        <v>-6.0847483000000002</v>
      </c>
      <c r="D44">
        <v>-14.282043</v>
      </c>
      <c r="G44" s="20"/>
      <c r="H44" s="6">
        <f t="shared" si="0"/>
        <v>10.008599999999999</v>
      </c>
      <c r="I44" s="6">
        <f t="shared" si="1"/>
        <v>-6.1843814999999998</v>
      </c>
      <c r="J44" s="6">
        <f t="shared" si="2"/>
        <v>-14.701936</v>
      </c>
      <c r="L44">
        <v>9383900000</v>
      </c>
      <c r="M44">
        <v>-8.0130329000000007</v>
      </c>
      <c r="N44">
        <v>-18.268294999999998</v>
      </c>
      <c r="Q44" s="20"/>
      <c r="R44" s="6">
        <f t="shared" si="3"/>
        <v>10.008599999999999</v>
      </c>
      <c r="S44" s="6">
        <f t="shared" si="4"/>
        <v>-8.1618156000000006</v>
      </c>
      <c r="T44" s="6">
        <f t="shared" si="5"/>
        <v>-17.103041000000001</v>
      </c>
      <c r="U44" s="20"/>
    </row>
    <row r="45" spans="2:21" x14ac:dyDescent="0.25">
      <c r="B45">
        <v>9508840000</v>
      </c>
      <c r="C45">
        <v>-6.0944734</v>
      </c>
      <c r="D45">
        <v>-14.434566</v>
      </c>
      <c r="G45" s="20"/>
      <c r="H45" s="6">
        <f t="shared" si="0"/>
        <v>10.13354</v>
      </c>
      <c r="I45" s="6">
        <f t="shared" si="1"/>
        <v>-6.2008261999999998</v>
      </c>
      <c r="J45" s="6">
        <f t="shared" si="2"/>
        <v>-14.699059999999999</v>
      </c>
      <c r="L45">
        <v>9508840000</v>
      </c>
      <c r="M45">
        <v>-8.0212430999999995</v>
      </c>
      <c r="N45">
        <v>-17.976275999999999</v>
      </c>
      <c r="Q45" s="20"/>
      <c r="R45" s="6">
        <f t="shared" si="3"/>
        <v>10.13354</v>
      </c>
      <c r="S45" s="6">
        <f t="shared" si="4"/>
        <v>-8.1900864000000002</v>
      </c>
      <c r="T45" s="6">
        <f t="shared" si="5"/>
        <v>-16.833652000000001</v>
      </c>
      <c r="U45" s="20"/>
    </row>
    <row r="46" spans="2:21" x14ac:dyDescent="0.25">
      <c r="B46">
        <v>9633780000</v>
      </c>
      <c r="C46">
        <v>-6.1296023999999996</v>
      </c>
      <c r="D46">
        <v>-14.341763</v>
      </c>
      <c r="G46" s="20"/>
      <c r="H46" s="6">
        <f t="shared" si="0"/>
        <v>10.25848</v>
      </c>
      <c r="I46" s="6">
        <f t="shared" si="1"/>
        <v>-6.2195239000000004</v>
      </c>
      <c r="J46" s="6">
        <f t="shared" si="2"/>
        <v>-14.453526999999999</v>
      </c>
      <c r="L46">
        <v>9633780000</v>
      </c>
      <c r="M46">
        <v>-8.0696030000000007</v>
      </c>
      <c r="N46">
        <v>-17.504895999999999</v>
      </c>
      <c r="Q46" s="20"/>
      <c r="R46" s="6">
        <f t="shared" si="3"/>
        <v>10.25848</v>
      </c>
      <c r="S46" s="6">
        <f t="shared" si="4"/>
        <v>-8.2145214000000006</v>
      </c>
      <c r="T46" s="6">
        <f t="shared" si="5"/>
        <v>-16.361763</v>
      </c>
      <c r="U46" s="20"/>
    </row>
    <row r="47" spans="2:21" x14ac:dyDescent="0.25">
      <c r="B47">
        <v>9758720000</v>
      </c>
      <c r="C47">
        <v>-6.1408391</v>
      </c>
      <c r="D47">
        <v>-14.28768</v>
      </c>
      <c r="G47" s="20"/>
      <c r="H47" s="6">
        <f t="shared" si="0"/>
        <v>10.383419999999999</v>
      </c>
      <c r="I47" s="6">
        <f t="shared" si="1"/>
        <v>-6.2349863000000001</v>
      </c>
      <c r="J47" s="6">
        <f t="shared" si="2"/>
        <v>-14.037265</v>
      </c>
      <c r="L47">
        <v>9758720000</v>
      </c>
      <c r="M47">
        <v>-8.0931119999999996</v>
      </c>
      <c r="N47">
        <v>-17.18009</v>
      </c>
      <c r="Q47" s="20"/>
      <c r="R47" s="6">
        <f t="shared" si="3"/>
        <v>10.383419999999999</v>
      </c>
      <c r="S47" s="6">
        <f t="shared" si="4"/>
        <v>-8.2405747999999992</v>
      </c>
      <c r="T47" s="6">
        <f t="shared" si="5"/>
        <v>-15.819217</v>
      </c>
      <c r="U47" s="20"/>
    </row>
    <row r="48" spans="2:21" x14ac:dyDescent="0.25">
      <c r="B48">
        <v>9883660000</v>
      </c>
      <c r="C48">
        <v>-6.1515202999999996</v>
      </c>
      <c r="D48">
        <v>-14.361815</v>
      </c>
      <c r="G48" s="20"/>
      <c r="H48" s="6">
        <f t="shared" si="0"/>
        <v>10.50836</v>
      </c>
      <c r="I48" s="6">
        <f t="shared" si="1"/>
        <v>-6.2572441000000003</v>
      </c>
      <c r="J48" s="6">
        <f t="shared" si="2"/>
        <v>-14.17487</v>
      </c>
      <c r="L48">
        <v>9883660000</v>
      </c>
      <c r="M48">
        <v>-8.1150494000000002</v>
      </c>
      <c r="N48">
        <v>-17.047620999999999</v>
      </c>
      <c r="Q48" s="20"/>
      <c r="R48" s="6">
        <f t="shared" si="3"/>
        <v>10.50836</v>
      </c>
      <c r="S48" s="6">
        <f t="shared" si="4"/>
        <v>-8.2742701000000007</v>
      </c>
      <c r="T48" s="6">
        <f t="shared" si="5"/>
        <v>-15.802595</v>
      </c>
      <c r="U48" s="20"/>
    </row>
    <row r="49" spans="2:21" x14ac:dyDescent="0.25">
      <c r="B49">
        <v>10008600000</v>
      </c>
      <c r="C49">
        <v>-6.1843814999999998</v>
      </c>
      <c r="D49">
        <v>-14.701936</v>
      </c>
      <c r="G49" s="20"/>
      <c r="H49" s="6">
        <f t="shared" si="0"/>
        <v>10.6333</v>
      </c>
      <c r="I49" s="6">
        <f t="shared" si="1"/>
        <v>-6.2669287000000002</v>
      </c>
      <c r="J49" s="6">
        <f t="shared" si="2"/>
        <v>-14.114058</v>
      </c>
      <c r="L49">
        <v>10008600000</v>
      </c>
      <c r="M49">
        <v>-8.1618156000000006</v>
      </c>
      <c r="N49">
        <v>-17.103041000000001</v>
      </c>
      <c r="Q49" s="20"/>
      <c r="R49" s="6">
        <f t="shared" si="3"/>
        <v>10.6333</v>
      </c>
      <c r="S49" s="6">
        <f t="shared" si="4"/>
        <v>-8.2931261000000003</v>
      </c>
      <c r="T49" s="6">
        <f t="shared" si="5"/>
        <v>-15.593405000000001</v>
      </c>
      <c r="U49" s="20"/>
    </row>
    <row r="50" spans="2:21" x14ac:dyDescent="0.25">
      <c r="B50">
        <v>10133540000</v>
      </c>
      <c r="C50">
        <v>-6.2008261999999998</v>
      </c>
      <c r="D50">
        <v>-14.699059999999999</v>
      </c>
      <c r="G50" s="20"/>
      <c r="H50" s="6">
        <f t="shared" si="0"/>
        <v>10.758240000000001</v>
      </c>
      <c r="I50" s="6">
        <f t="shared" si="1"/>
        <v>-6.3014587999999998</v>
      </c>
      <c r="J50" s="6">
        <f t="shared" si="2"/>
        <v>-14.153143</v>
      </c>
      <c r="L50">
        <v>10133540000</v>
      </c>
      <c r="M50">
        <v>-8.1900864000000002</v>
      </c>
      <c r="N50">
        <v>-16.833652000000001</v>
      </c>
      <c r="Q50" s="20"/>
      <c r="R50" s="6">
        <f t="shared" si="3"/>
        <v>10.758240000000001</v>
      </c>
      <c r="S50" s="6">
        <f t="shared" si="4"/>
        <v>-8.3371668000000003</v>
      </c>
      <c r="T50" s="6">
        <f t="shared" si="5"/>
        <v>-15.436439999999999</v>
      </c>
      <c r="U50" s="20"/>
    </row>
    <row r="51" spans="2:21" x14ac:dyDescent="0.25">
      <c r="B51">
        <v>10258480000</v>
      </c>
      <c r="C51">
        <v>-6.2195239000000004</v>
      </c>
      <c r="D51">
        <v>-14.453526999999999</v>
      </c>
      <c r="G51" s="20"/>
      <c r="H51" s="6">
        <f t="shared" si="0"/>
        <v>10.883179999999999</v>
      </c>
      <c r="I51" s="6">
        <f t="shared" si="1"/>
        <v>-6.3325205000000002</v>
      </c>
      <c r="J51" s="6">
        <f t="shared" si="2"/>
        <v>-13.792953000000001</v>
      </c>
      <c r="L51">
        <v>10258480000</v>
      </c>
      <c r="M51">
        <v>-8.2145214000000006</v>
      </c>
      <c r="N51">
        <v>-16.361763</v>
      </c>
      <c r="Q51" s="20"/>
      <c r="R51" s="6">
        <f t="shared" si="3"/>
        <v>10.883179999999999</v>
      </c>
      <c r="S51" s="6">
        <f t="shared" si="4"/>
        <v>-8.3814115999999999</v>
      </c>
      <c r="T51" s="6">
        <f t="shared" si="5"/>
        <v>-14.963035</v>
      </c>
      <c r="U51" s="20"/>
    </row>
    <row r="52" spans="2:21" x14ac:dyDescent="0.25">
      <c r="B52">
        <v>10383420000</v>
      </c>
      <c r="C52">
        <v>-6.2349863000000001</v>
      </c>
      <c r="D52">
        <v>-14.037265</v>
      </c>
      <c r="G52" s="20"/>
      <c r="H52" s="6">
        <f t="shared" si="0"/>
        <v>11.00812</v>
      </c>
      <c r="I52" s="6">
        <f t="shared" si="1"/>
        <v>-6.3346872000000003</v>
      </c>
      <c r="J52" s="6">
        <f t="shared" si="2"/>
        <v>-13.58356</v>
      </c>
      <c r="L52">
        <v>10383420000</v>
      </c>
      <c r="M52">
        <v>-8.2405747999999992</v>
      </c>
      <c r="N52">
        <v>-15.819217</v>
      </c>
      <c r="Q52" s="20"/>
      <c r="R52" s="6">
        <f t="shared" si="3"/>
        <v>11.00812</v>
      </c>
      <c r="S52" s="6">
        <f t="shared" si="4"/>
        <v>-8.4042624999999997</v>
      </c>
      <c r="T52" s="6">
        <f t="shared" si="5"/>
        <v>-14.623943000000001</v>
      </c>
      <c r="U52" s="20"/>
    </row>
    <row r="53" spans="2:21" x14ac:dyDescent="0.25">
      <c r="B53">
        <v>10508360000</v>
      </c>
      <c r="C53">
        <v>-6.2572441000000003</v>
      </c>
      <c r="D53">
        <v>-14.17487</v>
      </c>
      <c r="G53" s="20"/>
      <c r="H53" s="6">
        <f t="shared" si="0"/>
        <v>11.13306</v>
      </c>
      <c r="I53" s="6">
        <f t="shared" si="1"/>
        <v>-6.3532194999999998</v>
      </c>
      <c r="J53" s="6">
        <f t="shared" si="2"/>
        <v>-13.824369000000001</v>
      </c>
      <c r="L53">
        <v>10508360000</v>
      </c>
      <c r="M53">
        <v>-8.2742701000000007</v>
      </c>
      <c r="N53">
        <v>-15.802595</v>
      </c>
      <c r="Q53" s="20"/>
      <c r="R53" s="6">
        <f t="shared" si="3"/>
        <v>11.13306</v>
      </c>
      <c r="S53" s="6">
        <f t="shared" si="4"/>
        <v>-8.4336289999999998</v>
      </c>
      <c r="T53" s="6">
        <f t="shared" si="5"/>
        <v>-14.659386</v>
      </c>
      <c r="U53" s="20"/>
    </row>
    <row r="54" spans="2:21" x14ac:dyDescent="0.25">
      <c r="B54">
        <v>10633300000</v>
      </c>
      <c r="C54">
        <v>-6.2669287000000002</v>
      </c>
      <c r="D54">
        <v>-14.114058</v>
      </c>
      <c r="G54" s="20"/>
      <c r="H54" s="6">
        <f t="shared" si="0"/>
        <v>11.257999999999999</v>
      </c>
      <c r="I54" s="6">
        <f t="shared" si="1"/>
        <v>-6.3741216999999999</v>
      </c>
      <c r="J54" s="6">
        <f t="shared" si="2"/>
        <v>-14.252815</v>
      </c>
      <c r="L54">
        <v>10633300000</v>
      </c>
      <c r="M54">
        <v>-8.2931261000000003</v>
      </c>
      <c r="N54">
        <v>-15.593405000000001</v>
      </c>
      <c r="Q54" s="20"/>
      <c r="R54" s="6">
        <f t="shared" si="3"/>
        <v>11.257999999999999</v>
      </c>
      <c r="S54" s="6">
        <f t="shared" si="4"/>
        <v>-8.4555559000000002</v>
      </c>
      <c r="T54" s="6">
        <f t="shared" si="5"/>
        <v>-14.823221999999999</v>
      </c>
      <c r="U54" s="20"/>
    </row>
    <row r="55" spans="2:21" x14ac:dyDescent="0.25">
      <c r="B55">
        <v>10758240000</v>
      </c>
      <c r="C55">
        <v>-6.3014587999999998</v>
      </c>
      <c r="D55">
        <v>-14.153143</v>
      </c>
      <c r="H55" s="6">
        <f t="shared" si="0"/>
        <v>11.38294</v>
      </c>
      <c r="I55" s="6">
        <f t="shared" si="1"/>
        <v>-6.3722371999999998</v>
      </c>
      <c r="J55" s="6">
        <f t="shared" si="2"/>
        <v>-14.895042</v>
      </c>
      <c r="L55">
        <v>10758240000</v>
      </c>
      <c r="M55">
        <v>-8.3371668000000003</v>
      </c>
      <c r="N55">
        <v>-15.436439999999999</v>
      </c>
      <c r="R55" s="6">
        <f t="shared" si="3"/>
        <v>11.38294</v>
      </c>
      <c r="S55" s="6">
        <f t="shared" si="4"/>
        <v>-8.4567747000000004</v>
      </c>
      <c r="T55" s="6">
        <f t="shared" si="5"/>
        <v>-15.132491</v>
      </c>
    </row>
    <row r="56" spans="2:21" x14ac:dyDescent="0.25">
      <c r="B56">
        <v>10883180000</v>
      </c>
      <c r="C56">
        <v>-6.3325205000000002</v>
      </c>
      <c r="D56">
        <v>-13.792953000000001</v>
      </c>
      <c r="H56" s="6">
        <f t="shared" si="0"/>
        <v>11.50788</v>
      </c>
      <c r="I56" s="6">
        <f t="shared" si="1"/>
        <v>-6.3766040999999998</v>
      </c>
      <c r="J56" s="6">
        <f t="shared" si="2"/>
        <v>-15.13663</v>
      </c>
      <c r="L56">
        <v>10883180000</v>
      </c>
      <c r="M56">
        <v>-8.3814115999999999</v>
      </c>
      <c r="N56">
        <v>-14.963035</v>
      </c>
      <c r="R56" s="6">
        <f t="shared" si="3"/>
        <v>11.50788</v>
      </c>
      <c r="S56" s="6">
        <f t="shared" si="4"/>
        <v>-8.4440869999999997</v>
      </c>
      <c r="T56" s="6">
        <f t="shared" si="5"/>
        <v>-15.093067</v>
      </c>
    </row>
    <row r="57" spans="2:21" x14ac:dyDescent="0.25">
      <c r="B57">
        <v>11008120000</v>
      </c>
      <c r="C57">
        <v>-6.3346872000000003</v>
      </c>
      <c r="D57">
        <v>-13.58356</v>
      </c>
      <c r="H57" s="6">
        <f t="shared" si="0"/>
        <v>11.632820000000001</v>
      </c>
      <c r="I57" s="6">
        <f t="shared" si="1"/>
        <v>-6.3894919999999997</v>
      </c>
      <c r="J57" s="6">
        <f t="shared" si="2"/>
        <v>-15.352278</v>
      </c>
      <c r="L57">
        <v>11008120000</v>
      </c>
      <c r="M57">
        <v>-8.4042624999999997</v>
      </c>
      <c r="N57">
        <v>-14.623943000000001</v>
      </c>
      <c r="R57" s="6">
        <f t="shared" si="3"/>
        <v>11.632820000000001</v>
      </c>
      <c r="S57" s="6">
        <f t="shared" si="4"/>
        <v>-8.4388808999999991</v>
      </c>
      <c r="T57" s="6">
        <f t="shared" si="5"/>
        <v>-15.011858999999999</v>
      </c>
    </row>
    <row r="58" spans="2:21" x14ac:dyDescent="0.25">
      <c r="B58">
        <v>11133060000</v>
      </c>
      <c r="C58">
        <v>-6.3532194999999998</v>
      </c>
      <c r="D58">
        <v>-13.824369000000001</v>
      </c>
      <c r="H58" s="6">
        <f t="shared" si="0"/>
        <v>11.757759999999999</v>
      </c>
      <c r="I58" s="6">
        <f t="shared" si="1"/>
        <v>-6.3904041999999999</v>
      </c>
      <c r="J58" s="6">
        <f t="shared" si="2"/>
        <v>-16.117338</v>
      </c>
      <c r="L58">
        <v>11133060000</v>
      </c>
      <c r="M58">
        <v>-8.4336289999999998</v>
      </c>
      <c r="N58">
        <v>-14.659386</v>
      </c>
      <c r="R58" s="6">
        <f t="shared" si="3"/>
        <v>11.757759999999999</v>
      </c>
      <c r="S58" s="6">
        <f t="shared" si="4"/>
        <v>-8.4244784999999993</v>
      </c>
      <c r="T58" s="6">
        <f t="shared" si="5"/>
        <v>-15.258100000000001</v>
      </c>
    </row>
    <row r="59" spans="2:21" x14ac:dyDescent="0.25">
      <c r="B59">
        <v>11258000000</v>
      </c>
      <c r="C59">
        <v>-6.3741216999999999</v>
      </c>
      <c r="D59">
        <v>-14.252815</v>
      </c>
      <c r="H59" s="6">
        <f t="shared" si="0"/>
        <v>11.8827</v>
      </c>
      <c r="I59" s="6">
        <f t="shared" si="1"/>
        <v>-6.4014034000000004</v>
      </c>
      <c r="J59" s="6">
        <f t="shared" si="2"/>
        <v>-16.942450999999998</v>
      </c>
      <c r="L59">
        <v>11258000000</v>
      </c>
      <c r="M59">
        <v>-8.4555559000000002</v>
      </c>
      <c r="N59">
        <v>-14.823221999999999</v>
      </c>
      <c r="R59" s="6">
        <f t="shared" si="3"/>
        <v>11.8827</v>
      </c>
      <c r="S59" s="6">
        <f t="shared" si="4"/>
        <v>-8.4227466999999994</v>
      </c>
      <c r="T59" s="6">
        <f t="shared" si="5"/>
        <v>-15.620319</v>
      </c>
    </row>
    <row r="60" spans="2:21" x14ac:dyDescent="0.25">
      <c r="B60">
        <v>11382940000</v>
      </c>
      <c r="C60">
        <v>-6.3722371999999998</v>
      </c>
      <c r="D60">
        <v>-14.895042</v>
      </c>
      <c r="H60" s="6">
        <f t="shared" si="0"/>
        <v>12.00764</v>
      </c>
      <c r="I60" s="6">
        <f t="shared" si="1"/>
        <v>-6.4322577000000001</v>
      </c>
      <c r="J60" s="6">
        <f t="shared" si="2"/>
        <v>-17.918994999999999</v>
      </c>
      <c r="L60">
        <v>11382940000</v>
      </c>
      <c r="M60">
        <v>-8.4567747000000004</v>
      </c>
      <c r="N60">
        <v>-15.132491</v>
      </c>
      <c r="R60" s="6">
        <f t="shared" si="3"/>
        <v>12.00764</v>
      </c>
      <c r="S60" s="6">
        <f t="shared" si="4"/>
        <v>-8.4370890000000003</v>
      </c>
      <c r="T60" s="6">
        <f t="shared" si="5"/>
        <v>-16.153075999999999</v>
      </c>
    </row>
    <row r="61" spans="2:21" x14ac:dyDescent="0.25">
      <c r="B61">
        <v>11507880000</v>
      </c>
      <c r="C61">
        <v>-6.3766040999999998</v>
      </c>
      <c r="D61">
        <v>-15.13663</v>
      </c>
      <c r="H61" s="6">
        <f t="shared" si="0"/>
        <v>12.132580000000001</v>
      </c>
      <c r="I61" s="6">
        <f t="shared" si="1"/>
        <v>-6.4369677999999997</v>
      </c>
      <c r="J61" s="6">
        <f t="shared" si="2"/>
        <v>-18.091927999999999</v>
      </c>
      <c r="L61">
        <v>11507880000</v>
      </c>
      <c r="M61">
        <v>-8.4440869999999997</v>
      </c>
      <c r="N61">
        <v>-15.093067</v>
      </c>
      <c r="R61" s="6">
        <f t="shared" si="3"/>
        <v>12.132580000000001</v>
      </c>
      <c r="S61" s="6">
        <f t="shared" si="4"/>
        <v>-8.4453458999999995</v>
      </c>
      <c r="T61" s="6">
        <f t="shared" si="5"/>
        <v>-16.211020999999999</v>
      </c>
    </row>
    <row r="62" spans="2:21" x14ac:dyDescent="0.25">
      <c r="B62">
        <v>11632820000</v>
      </c>
      <c r="C62">
        <v>-6.3894919999999997</v>
      </c>
      <c r="D62">
        <v>-15.352278</v>
      </c>
      <c r="H62" s="6">
        <f t="shared" si="0"/>
        <v>12.25752</v>
      </c>
      <c r="I62" s="6">
        <f t="shared" si="1"/>
        <v>-6.4590201</v>
      </c>
      <c r="J62" s="6">
        <f t="shared" si="2"/>
        <v>-18.615929000000001</v>
      </c>
      <c r="L62">
        <v>11632820000</v>
      </c>
      <c r="M62">
        <v>-8.4388808999999991</v>
      </c>
      <c r="N62">
        <v>-15.011858999999999</v>
      </c>
      <c r="R62" s="6">
        <f t="shared" si="3"/>
        <v>12.25752</v>
      </c>
      <c r="S62" s="6">
        <f t="shared" si="4"/>
        <v>-8.4660816000000008</v>
      </c>
      <c r="T62" s="6">
        <f t="shared" si="5"/>
        <v>-16.444399000000001</v>
      </c>
    </row>
    <row r="63" spans="2:21" x14ac:dyDescent="0.25">
      <c r="B63">
        <v>11757760000</v>
      </c>
      <c r="C63">
        <v>-6.3904041999999999</v>
      </c>
      <c r="D63">
        <v>-16.117338</v>
      </c>
      <c r="H63" s="6">
        <f t="shared" si="0"/>
        <v>12.38246</v>
      </c>
      <c r="I63" s="6">
        <f t="shared" si="1"/>
        <v>-6.4772195999999997</v>
      </c>
      <c r="J63" s="6">
        <f t="shared" si="2"/>
        <v>-19.587391</v>
      </c>
      <c r="L63">
        <v>11757760000</v>
      </c>
      <c r="M63">
        <v>-8.4244784999999993</v>
      </c>
      <c r="N63">
        <v>-15.258100000000001</v>
      </c>
      <c r="R63" s="6">
        <f t="shared" si="3"/>
        <v>12.38246</v>
      </c>
      <c r="S63" s="6">
        <f t="shared" si="4"/>
        <v>-8.4919319000000009</v>
      </c>
      <c r="T63" s="6">
        <f t="shared" si="5"/>
        <v>-16.853391999999999</v>
      </c>
    </row>
    <row r="64" spans="2:21" x14ac:dyDescent="0.25">
      <c r="B64">
        <v>11882700000</v>
      </c>
      <c r="C64">
        <v>-6.4014034000000004</v>
      </c>
      <c r="D64">
        <v>-16.942450999999998</v>
      </c>
      <c r="H64" s="6">
        <f t="shared" si="0"/>
        <v>12.507400000000001</v>
      </c>
      <c r="I64" s="6">
        <f t="shared" si="1"/>
        <v>-6.4821792</v>
      </c>
      <c r="J64" s="6">
        <f t="shared" si="2"/>
        <v>-21.252244999999998</v>
      </c>
      <c r="L64">
        <v>11882700000</v>
      </c>
      <c r="M64">
        <v>-8.4227466999999994</v>
      </c>
      <c r="N64">
        <v>-15.620319</v>
      </c>
      <c r="R64" s="6">
        <f t="shared" si="3"/>
        <v>12.507400000000001</v>
      </c>
      <c r="S64" s="6">
        <f t="shared" si="4"/>
        <v>-8.5107794000000005</v>
      </c>
      <c r="T64" s="6">
        <f t="shared" si="5"/>
        <v>-17.762792999999999</v>
      </c>
    </row>
    <row r="65" spans="2:20" x14ac:dyDescent="0.25">
      <c r="B65">
        <v>12007640000</v>
      </c>
      <c r="C65">
        <v>-6.4322577000000001</v>
      </c>
      <c r="D65">
        <v>-17.918994999999999</v>
      </c>
      <c r="H65" s="6">
        <f t="shared" si="0"/>
        <v>12.632339999999999</v>
      </c>
      <c r="I65" s="6">
        <f t="shared" si="1"/>
        <v>-6.4706845</v>
      </c>
      <c r="J65" s="6">
        <f t="shared" si="2"/>
        <v>-22.912420000000001</v>
      </c>
      <c r="L65">
        <v>12007640000</v>
      </c>
      <c r="M65">
        <v>-8.4370890000000003</v>
      </c>
      <c r="N65">
        <v>-16.153075999999999</v>
      </c>
      <c r="R65" s="6">
        <f t="shared" si="3"/>
        <v>12.632339999999999</v>
      </c>
      <c r="S65" s="6">
        <f t="shared" si="4"/>
        <v>-8.5159540000000007</v>
      </c>
      <c r="T65" s="6">
        <f t="shared" si="5"/>
        <v>-18.744812</v>
      </c>
    </row>
    <row r="66" spans="2:20" x14ac:dyDescent="0.25">
      <c r="B66">
        <v>12132580000</v>
      </c>
      <c r="C66">
        <v>-6.4369677999999997</v>
      </c>
      <c r="D66">
        <v>-18.091927999999999</v>
      </c>
      <c r="H66" s="6">
        <f t="shared" si="0"/>
        <v>12.75728</v>
      </c>
      <c r="I66" s="6">
        <f t="shared" si="1"/>
        <v>-6.4666986</v>
      </c>
      <c r="J66" s="6">
        <f t="shared" si="2"/>
        <v>-24.023606999999998</v>
      </c>
      <c r="L66">
        <v>12132580000</v>
      </c>
      <c r="M66">
        <v>-8.4453458999999995</v>
      </c>
      <c r="N66">
        <v>-16.211020999999999</v>
      </c>
      <c r="R66" s="6">
        <f t="shared" si="3"/>
        <v>12.75728</v>
      </c>
      <c r="S66" s="6">
        <f t="shared" si="4"/>
        <v>-8.5271901999999997</v>
      </c>
      <c r="T66" s="6">
        <f t="shared" si="5"/>
        <v>-19.507401999999999</v>
      </c>
    </row>
    <row r="67" spans="2:20" x14ac:dyDescent="0.25">
      <c r="B67">
        <v>12257520000</v>
      </c>
      <c r="C67">
        <v>-6.4590201</v>
      </c>
      <c r="D67">
        <v>-18.615929000000001</v>
      </c>
      <c r="H67" s="6">
        <f t="shared" si="0"/>
        <v>12.88222</v>
      </c>
      <c r="I67" s="6">
        <f t="shared" si="1"/>
        <v>-6.4710945999999998</v>
      </c>
      <c r="J67" s="6">
        <f t="shared" si="2"/>
        <v>-25.137716000000001</v>
      </c>
      <c r="L67">
        <v>12257520000</v>
      </c>
      <c r="M67">
        <v>-8.4660816000000008</v>
      </c>
      <c r="N67">
        <v>-16.444399000000001</v>
      </c>
      <c r="R67" s="6">
        <f t="shared" si="3"/>
        <v>12.88222</v>
      </c>
      <c r="S67" s="6">
        <f t="shared" si="4"/>
        <v>-8.5490217000000008</v>
      </c>
      <c r="T67" s="6">
        <f t="shared" si="5"/>
        <v>-20.056868000000001</v>
      </c>
    </row>
    <row r="68" spans="2:20" x14ac:dyDescent="0.25">
      <c r="B68">
        <v>12382460000</v>
      </c>
      <c r="C68">
        <v>-6.4772195999999997</v>
      </c>
      <c r="D68">
        <v>-19.587391</v>
      </c>
      <c r="H68" s="6">
        <f t="shared" ref="H68:H131" si="6">B73/1000000000</f>
        <v>13.007160000000001</v>
      </c>
      <c r="I68" s="6">
        <f t="shared" ref="I68:I131" si="7">C73</f>
        <v>-6.4546913999999997</v>
      </c>
      <c r="J68" s="6">
        <f t="shared" ref="J68:J131" si="8">D73</f>
        <v>-27.969866</v>
      </c>
      <c r="L68">
        <v>12382460000</v>
      </c>
      <c r="M68">
        <v>-8.4919319000000009</v>
      </c>
      <c r="N68">
        <v>-16.853391999999999</v>
      </c>
      <c r="R68" s="6">
        <f t="shared" ref="R68:R131" si="9">L73/1000000000</f>
        <v>13.007160000000001</v>
      </c>
      <c r="S68" s="6">
        <f t="shared" ref="S68:S131" si="10">M73</f>
        <v>-8.5471553999999994</v>
      </c>
      <c r="T68" s="6">
        <f t="shared" ref="T68:T131" si="11">N73</f>
        <v>-20.834907999999999</v>
      </c>
    </row>
    <row r="69" spans="2:20" x14ac:dyDescent="0.25">
      <c r="B69">
        <v>12507400000</v>
      </c>
      <c r="C69">
        <v>-6.4821792</v>
      </c>
      <c r="D69">
        <v>-21.252244999999998</v>
      </c>
      <c r="H69" s="6">
        <f t="shared" si="6"/>
        <v>13.132099999999999</v>
      </c>
      <c r="I69" s="6">
        <f t="shared" si="7"/>
        <v>-6.4507231999999997</v>
      </c>
      <c r="J69" s="6">
        <f t="shared" si="8"/>
        <v>-33.636482000000001</v>
      </c>
      <c r="L69">
        <v>12507400000</v>
      </c>
      <c r="M69">
        <v>-8.5107794000000005</v>
      </c>
      <c r="N69">
        <v>-17.762792999999999</v>
      </c>
      <c r="R69" s="6">
        <f t="shared" si="9"/>
        <v>13.132099999999999</v>
      </c>
      <c r="S69" s="6">
        <f t="shared" si="10"/>
        <v>-8.5560378999999998</v>
      </c>
      <c r="T69" s="6">
        <f t="shared" si="11"/>
        <v>-21.967987000000001</v>
      </c>
    </row>
    <row r="70" spans="2:20" x14ac:dyDescent="0.25">
      <c r="B70">
        <v>12632340000</v>
      </c>
      <c r="C70">
        <v>-6.4706845</v>
      </c>
      <c r="D70">
        <v>-22.912420000000001</v>
      </c>
      <c r="H70" s="6">
        <f t="shared" si="6"/>
        <v>13.25704</v>
      </c>
      <c r="I70" s="6">
        <f t="shared" si="7"/>
        <v>-6.4394035000000001</v>
      </c>
      <c r="J70" s="6">
        <f t="shared" si="8"/>
        <v>-39.684936999999998</v>
      </c>
      <c r="L70">
        <v>12632340000</v>
      </c>
      <c r="M70">
        <v>-8.5159540000000007</v>
      </c>
      <c r="N70">
        <v>-18.744812</v>
      </c>
      <c r="R70" s="6">
        <f t="shared" si="9"/>
        <v>13.25704</v>
      </c>
      <c r="S70" s="6">
        <f t="shared" si="10"/>
        <v>-8.5544013999999997</v>
      </c>
      <c r="T70" s="6">
        <f t="shared" si="11"/>
        <v>-23.235082999999999</v>
      </c>
    </row>
    <row r="71" spans="2:20" x14ac:dyDescent="0.25">
      <c r="B71">
        <v>12757280000</v>
      </c>
      <c r="C71">
        <v>-6.4666986</v>
      </c>
      <c r="D71">
        <v>-24.023606999999998</v>
      </c>
      <c r="H71" s="6">
        <f t="shared" si="6"/>
        <v>13.38198</v>
      </c>
      <c r="I71" s="6">
        <f t="shared" si="7"/>
        <v>-6.4284458000000004</v>
      </c>
      <c r="J71" s="6">
        <f t="shared" si="8"/>
        <v>-39.880310000000001</v>
      </c>
      <c r="L71">
        <v>12757280000</v>
      </c>
      <c r="M71">
        <v>-8.5271901999999997</v>
      </c>
      <c r="N71">
        <v>-19.507401999999999</v>
      </c>
      <c r="R71" s="6">
        <f t="shared" si="9"/>
        <v>13.38198</v>
      </c>
      <c r="S71" s="6">
        <f t="shared" si="10"/>
        <v>-8.5517672999999998</v>
      </c>
      <c r="T71" s="6">
        <f t="shared" si="11"/>
        <v>-23.482890999999999</v>
      </c>
    </row>
    <row r="72" spans="2:20" x14ac:dyDescent="0.25">
      <c r="B72">
        <v>12882220000</v>
      </c>
      <c r="C72">
        <v>-6.4710945999999998</v>
      </c>
      <c r="D72">
        <v>-25.137716000000001</v>
      </c>
      <c r="H72" s="6">
        <f t="shared" si="6"/>
        <v>13.506919999999999</v>
      </c>
      <c r="I72" s="6">
        <f t="shared" si="7"/>
        <v>-6.4219017000000003</v>
      </c>
      <c r="J72" s="6">
        <f t="shared" si="8"/>
        <v>-37.733317999999997</v>
      </c>
      <c r="L72">
        <v>12882220000</v>
      </c>
      <c r="M72">
        <v>-8.5490217000000008</v>
      </c>
      <c r="N72">
        <v>-20.056868000000001</v>
      </c>
      <c r="R72" s="6">
        <f t="shared" si="9"/>
        <v>13.506919999999999</v>
      </c>
      <c r="S72" s="6">
        <f t="shared" si="10"/>
        <v>-8.5515661000000005</v>
      </c>
      <c r="T72" s="6">
        <f t="shared" si="11"/>
        <v>-23.448150999999999</v>
      </c>
    </row>
    <row r="73" spans="2:20" x14ac:dyDescent="0.25">
      <c r="B73">
        <v>13007160000</v>
      </c>
      <c r="C73">
        <v>-6.4546913999999997</v>
      </c>
      <c r="D73">
        <v>-27.969866</v>
      </c>
      <c r="H73" s="6">
        <f t="shared" si="6"/>
        <v>13.63186</v>
      </c>
      <c r="I73" s="6">
        <f t="shared" si="7"/>
        <v>-6.4354795999999999</v>
      </c>
      <c r="J73" s="6">
        <f t="shared" si="8"/>
        <v>-34.159405</v>
      </c>
      <c r="L73">
        <v>13007160000</v>
      </c>
      <c r="M73">
        <v>-8.5471553999999994</v>
      </c>
      <c r="N73">
        <v>-20.834907999999999</v>
      </c>
      <c r="R73" s="6">
        <f t="shared" si="9"/>
        <v>13.63186</v>
      </c>
      <c r="S73" s="6">
        <f t="shared" si="10"/>
        <v>-8.5735855000000001</v>
      </c>
      <c r="T73" s="6">
        <f t="shared" si="11"/>
        <v>-23.162676000000001</v>
      </c>
    </row>
    <row r="74" spans="2:20" x14ac:dyDescent="0.25">
      <c r="B74">
        <v>13132100000</v>
      </c>
      <c r="C74">
        <v>-6.4507231999999997</v>
      </c>
      <c r="D74">
        <v>-33.636482000000001</v>
      </c>
      <c r="H74" s="6">
        <f t="shared" si="6"/>
        <v>13.7568</v>
      </c>
      <c r="I74" s="6">
        <f t="shared" si="7"/>
        <v>-6.4426297999999997</v>
      </c>
      <c r="J74" s="6">
        <f t="shared" si="8"/>
        <v>-35.151938999999999</v>
      </c>
      <c r="L74">
        <v>13132100000</v>
      </c>
      <c r="M74">
        <v>-8.5560378999999998</v>
      </c>
      <c r="N74">
        <v>-21.967987000000001</v>
      </c>
      <c r="R74" s="6">
        <f t="shared" si="9"/>
        <v>13.7568</v>
      </c>
      <c r="S74" s="6">
        <f t="shared" si="10"/>
        <v>-8.5847960000000008</v>
      </c>
      <c r="T74" s="6">
        <f t="shared" si="11"/>
        <v>-23.822395</v>
      </c>
    </row>
    <row r="75" spans="2:20" x14ac:dyDescent="0.25">
      <c r="B75">
        <v>13257040000</v>
      </c>
      <c r="C75">
        <v>-6.4394035000000001</v>
      </c>
      <c r="D75">
        <v>-39.684936999999998</v>
      </c>
      <c r="H75" s="6">
        <f t="shared" si="6"/>
        <v>13.881740000000001</v>
      </c>
      <c r="I75" s="6">
        <f t="shared" si="7"/>
        <v>-6.4388503999999998</v>
      </c>
      <c r="J75" s="6">
        <f t="shared" si="8"/>
        <v>-34.690567000000001</v>
      </c>
      <c r="L75">
        <v>13257040000</v>
      </c>
      <c r="M75">
        <v>-8.5544013999999997</v>
      </c>
      <c r="N75">
        <v>-23.235082999999999</v>
      </c>
      <c r="R75" s="6">
        <f t="shared" si="9"/>
        <v>13.881740000000001</v>
      </c>
      <c r="S75" s="6">
        <f t="shared" si="10"/>
        <v>-8.5917521000000008</v>
      </c>
      <c r="T75" s="6">
        <f t="shared" si="11"/>
        <v>-24.318982999999999</v>
      </c>
    </row>
    <row r="76" spans="2:20" x14ac:dyDescent="0.25">
      <c r="B76">
        <v>13381980000</v>
      </c>
      <c r="C76">
        <v>-6.4284458000000004</v>
      </c>
      <c r="D76">
        <v>-39.880310000000001</v>
      </c>
      <c r="H76" s="6">
        <f t="shared" si="6"/>
        <v>14.006679999999999</v>
      </c>
      <c r="I76" s="6">
        <f t="shared" si="7"/>
        <v>-6.4493612999999996</v>
      </c>
      <c r="J76" s="6">
        <f t="shared" si="8"/>
        <v>-32.989491000000001</v>
      </c>
      <c r="L76">
        <v>13381980000</v>
      </c>
      <c r="M76">
        <v>-8.5517672999999998</v>
      </c>
      <c r="N76">
        <v>-23.482890999999999</v>
      </c>
      <c r="R76" s="6">
        <f t="shared" si="9"/>
        <v>14.006679999999999</v>
      </c>
      <c r="S76" s="6">
        <f t="shared" si="10"/>
        <v>-8.6065339999999999</v>
      </c>
      <c r="T76" s="6">
        <f t="shared" si="11"/>
        <v>-24.354759000000001</v>
      </c>
    </row>
    <row r="77" spans="2:20" x14ac:dyDescent="0.25">
      <c r="B77">
        <v>13506920000</v>
      </c>
      <c r="C77">
        <v>-6.4219017000000003</v>
      </c>
      <c r="D77">
        <v>-37.733317999999997</v>
      </c>
      <c r="H77" s="6">
        <f t="shared" si="6"/>
        <v>14.13162</v>
      </c>
      <c r="I77" s="6">
        <f t="shared" si="7"/>
        <v>-6.4561963000000002</v>
      </c>
      <c r="J77" s="6">
        <f t="shared" si="8"/>
        <v>-29.869959000000001</v>
      </c>
      <c r="L77">
        <v>13506920000</v>
      </c>
      <c r="M77">
        <v>-8.5515661000000005</v>
      </c>
      <c r="N77">
        <v>-23.448150999999999</v>
      </c>
      <c r="R77" s="6">
        <f t="shared" si="9"/>
        <v>14.13162</v>
      </c>
      <c r="S77" s="6">
        <f t="shared" si="10"/>
        <v>-8.6227979999999995</v>
      </c>
      <c r="T77" s="6">
        <f t="shared" si="11"/>
        <v>-23.808423999999999</v>
      </c>
    </row>
    <row r="78" spans="2:20" x14ac:dyDescent="0.25">
      <c r="B78">
        <v>13631860000</v>
      </c>
      <c r="C78">
        <v>-6.4354795999999999</v>
      </c>
      <c r="D78">
        <v>-34.159405</v>
      </c>
      <c r="H78" s="6">
        <f t="shared" si="6"/>
        <v>14.25656</v>
      </c>
      <c r="I78" s="6">
        <f t="shared" si="7"/>
        <v>-6.4559854999999997</v>
      </c>
      <c r="J78" s="6">
        <f t="shared" si="8"/>
        <v>-27.831403999999999</v>
      </c>
      <c r="L78">
        <v>13631860000</v>
      </c>
      <c r="M78">
        <v>-8.5735855000000001</v>
      </c>
      <c r="N78">
        <v>-23.162676000000001</v>
      </c>
      <c r="R78" s="6">
        <f t="shared" si="9"/>
        <v>14.25656</v>
      </c>
      <c r="S78" s="6">
        <f t="shared" si="10"/>
        <v>-8.6230927000000008</v>
      </c>
      <c r="T78" s="6">
        <f t="shared" si="11"/>
        <v>-23.399055000000001</v>
      </c>
    </row>
    <row r="79" spans="2:20" x14ac:dyDescent="0.25">
      <c r="B79">
        <v>13756800000</v>
      </c>
      <c r="C79">
        <v>-6.4426297999999997</v>
      </c>
      <c r="D79">
        <v>-35.151938999999999</v>
      </c>
      <c r="H79" s="6">
        <f t="shared" si="6"/>
        <v>14.381500000000001</v>
      </c>
      <c r="I79" s="6">
        <f t="shared" si="7"/>
        <v>-6.4638771999999998</v>
      </c>
      <c r="J79" s="6">
        <f t="shared" si="8"/>
        <v>-26.621411999999999</v>
      </c>
      <c r="L79">
        <v>13756800000</v>
      </c>
      <c r="M79">
        <v>-8.5847960000000008</v>
      </c>
      <c r="N79">
        <v>-23.822395</v>
      </c>
      <c r="R79" s="6">
        <f t="shared" si="9"/>
        <v>14.381500000000001</v>
      </c>
      <c r="S79" s="6">
        <f t="shared" si="10"/>
        <v>-8.6279801999999997</v>
      </c>
      <c r="T79" s="6">
        <f t="shared" si="11"/>
        <v>-23.161930000000002</v>
      </c>
    </row>
    <row r="80" spans="2:20" x14ac:dyDescent="0.25">
      <c r="B80">
        <v>13881740000</v>
      </c>
      <c r="C80">
        <v>-6.4388503999999998</v>
      </c>
      <c r="D80">
        <v>-34.690567000000001</v>
      </c>
      <c r="H80" s="6">
        <f t="shared" si="6"/>
        <v>14.50644</v>
      </c>
      <c r="I80" s="6">
        <f t="shared" si="7"/>
        <v>-6.4818300999999998</v>
      </c>
      <c r="J80" s="6">
        <f t="shared" si="8"/>
        <v>-25.422944999999999</v>
      </c>
      <c r="L80">
        <v>13881740000</v>
      </c>
      <c r="M80">
        <v>-8.5917521000000008</v>
      </c>
      <c r="N80">
        <v>-24.318982999999999</v>
      </c>
      <c r="R80" s="6">
        <f t="shared" si="9"/>
        <v>14.50644</v>
      </c>
      <c r="S80" s="6">
        <f t="shared" si="10"/>
        <v>-8.6401768000000008</v>
      </c>
      <c r="T80" s="6">
        <f t="shared" si="11"/>
        <v>-22.80592</v>
      </c>
    </row>
    <row r="81" spans="2:20" x14ac:dyDescent="0.25">
      <c r="B81">
        <v>14006680000</v>
      </c>
      <c r="C81">
        <v>-6.4493612999999996</v>
      </c>
      <c r="D81">
        <v>-32.989491000000001</v>
      </c>
      <c r="H81" s="6">
        <f t="shared" si="6"/>
        <v>14.63138</v>
      </c>
      <c r="I81" s="6">
        <f t="shared" si="7"/>
        <v>-6.4984107</v>
      </c>
      <c r="J81" s="6">
        <f t="shared" si="8"/>
        <v>-23.161652</v>
      </c>
      <c r="L81">
        <v>14006680000</v>
      </c>
      <c r="M81">
        <v>-8.6065339999999999</v>
      </c>
      <c r="N81">
        <v>-24.354759000000001</v>
      </c>
      <c r="R81" s="6">
        <f t="shared" si="9"/>
        <v>14.63138</v>
      </c>
      <c r="S81" s="6">
        <f t="shared" si="10"/>
        <v>-8.6454401000000001</v>
      </c>
      <c r="T81" s="6">
        <f t="shared" si="11"/>
        <v>-21.824673000000001</v>
      </c>
    </row>
    <row r="82" spans="2:20" x14ac:dyDescent="0.25">
      <c r="B82">
        <v>14131620000</v>
      </c>
      <c r="C82">
        <v>-6.4561963000000002</v>
      </c>
      <c r="D82">
        <v>-29.869959000000001</v>
      </c>
      <c r="H82" s="6">
        <f t="shared" si="6"/>
        <v>14.756320000000001</v>
      </c>
      <c r="I82" s="6">
        <f t="shared" si="7"/>
        <v>-6.5234385000000001</v>
      </c>
      <c r="J82" s="6">
        <f t="shared" si="8"/>
        <v>-21.325520000000001</v>
      </c>
      <c r="L82">
        <v>14131620000</v>
      </c>
      <c r="M82">
        <v>-8.6227979999999995</v>
      </c>
      <c r="N82">
        <v>-23.808423999999999</v>
      </c>
      <c r="R82" s="6">
        <f t="shared" si="9"/>
        <v>14.756320000000001</v>
      </c>
      <c r="S82" s="6">
        <f t="shared" si="10"/>
        <v>-8.6502961999999997</v>
      </c>
      <c r="T82" s="6">
        <f t="shared" si="11"/>
        <v>-20.746361</v>
      </c>
    </row>
    <row r="83" spans="2:20" x14ac:dyDescent="0.25">
      <c r="B83">
        <v>14256560000</v>
      </c>
      <c r="C83">
        <v>-6.4559854999999997</v>
      </c>
      <c r="D83">
        <v>-27.831403999999999</v>
      </c>
      <c r="H83" s="6">
        <f t="shared" si="6"/>
        <v>14.881259999999999</v>
      </c>
      <c r="I83" s="6">
        <f t="shared" si="7"/>
        <v>-6.5606302999999997</v>
      </c>
      <c r="J83" s="6">
        <f t="shared" si="8"/>
        <v>-19.677046000000001</v>
      </c>
      <c r="L83">
        <v>14256560000</v>
      </c>
      <c r="M83">
        <v>-8.6230927000000008</v>
      </c>
      <c r="N83">
        <v>-23.399055000000001</v>
      </c>
      <c r="R83" s="6">
        <f t="shared" si="9"/>
        <v>14.881259999999999</v>
      </c>
      <c r="S83" s="6">
        <f t="shared" si="10"/>
        <v>-8.6638345999999995</v>
      </c>
      <c r="T83" s="6">
        <f t="shared" si="11"/>
        <v>-19.702549000000001</v>
      </c>
    </row>
    <row r="84" spans="2:20" x14ac:dyDescent="0.25">
      <c r="B84">
        <v>14381500000</v>
      </c>
      <c r="C84">
        <v>-6.4638771999999998</v>
      </c>
      <c r="D84">
        <v>-26.621411999999999</v>
      </c>
      <c r="H84" s="6">
        <f t="shared" si="6"/>
        <v>15.0062</v>
      </c>
      <c r="I84" s="6">
        <f t="shared" si="7"/>
        <v>-6.6045809000000002</v>
      </c>
      <c r="J84" s="6">
        <f t="shared" si="8"/>
        <v>-18.653717</v>
      </c>
      <c r="L84">
        <v>14381500000</v>
      </c>
      <c r="M84">
        <v>-8.6279801999999997</v>
      </c>
      <c r="N84">
        <v>-23.161930000000002</v>
      </c>
      <c r="R84" s="6">
        <f t="shared" si="9"/>
        <v>15.0062</v>
      </c>
      <c r="S84" s="6">
        <f t="shared" si="10"/>
        <v>-8.6758976000000008</v>
      </c>
      <c r="T84" s="6">
        <f t="shared" si="11"/>
        <v>-19.115394999999999</v>
      </c>
    </row>
    <row r="85" spans="2:20" x14ac:dyDescent="0.25">
      <c r="B85">
        <v>14506440000</v>
      </c>
      <c r="C85">
        <v>-6.4818300999999998</v>
      </c>
      <c r="D85">
        <v>-25.422944999999999</v>
      </c>
      <c r="H85" s="6">
        <f t="shared" si="6"/>
        <v>15.13114</v>
      </c>
      <c r="I85" s="6">
        <f t="shared" si="7"/>
        <v>-6.6544737999999999</v>
      </c>
      <c r="J85" s="6">
        <f t="shared" si="8"/>
        <v>-17.547985000000001</v>
      </c>
      <c r="L85">
        <v>14506440000</v>
      </c>
      <c r="M85">
        <v>-8.6401768000000008</v>
      </c>
      <c r="N85">
        <v>-22.80592</v>
      </c>
      <c r="R85" s="6">
        <f t="shared" si="9"/>
        <v>15.13114</v>
      </c>
      <c r="S85" s="6">
        <f t="shared" si="10"/>
        <v>-8.6950816999999994</v>
      </c>
      <c r="T85" s="6">
        <f t="shared" si="11"/>
        <v>-18.495612999999999</v>
      </c>
    </row>
    <row r="86" spans="2:20" x14ac:dyDescent="0.25">
      <c r="B86">
        <v>14631380000</v>
      </c>
      <c r="C86">
        <v>-6.4984107</v>
      </c>
      <c r="D86">
        <v>-23.161652</v>
      </c>
      <c r="H86" s="6">
        <f t="shared" si="6"/>
        <v>15.256080000000001</v>
      </c>
      <c r="I86" s="6">
        <f t="shared" si="7"/>
        <v>-6.7029947999999999</v>
      </c>
      <c r="J86" s="6">
        <f t="shared" si="8"/>
        <v>-16.439644000000001</v>
      </c>
      <c r="L86">
        <v>14631380000</v>
      </c>
      <c r="M86">
        <v>-8.6454401000000001</v>
      </c>
      <c r="N86">
        <v>-21.824673000000001</v>
      </c>
      <c r="R86" s="6">
        <f t="shared" si="9"/>
        <v>15.256080000000001</v>
      </c>
      <c r="S86" s="6">
        <f t="shared" si="10"/>
        <v>-8.7158841999999996</v>
      </c>
      <c r="T86" s="6">
        <f t="shared" si="11"/>
        <v>-17.883666999999999</v>
      </c>
    </row>
    <row r="87" spans="2:20" x14ac:dyDescent="0.25">
      <c r="B87">
        <v>14756320000</v>
      </c>
      <c r="C87">
        <v>-6.5234385000000001</v>
      </c>
      <c r="D87">
        <v>-21.325520000000001</v>
      </c>
      <c r="H87" s="6">
        <f t="shared" si="6"/>
        <v>15.381019999999999</v>
      </c>
      <c r="I87" s="6">
        <f t="shared" si="7"/>
        <v>-6.7720056</v>
      </c>
      <c r="J87" s="6">
        <f t="shared" si="8"/>
        <v>-15.167876</v>
      </c>
      <c r="L87">
        <v>14756320000</v>
      </c>
      <c r="M87">
        <v>-8.6502961999999997</v>
      </c>
      <c r="N87">
        <v>-20.746361</v>
      </c>
      <c r="R87" s="6">
        <f t="shared" si="9"/>
        <v>15.381019999999999</v>
      </c>
      <c r="S87" s="6">
        <f t="shared" si="10"/>
        <v>-8.7494058999999993</v>
      </c>
      <c r="T87" s="6">
        <f t="shared" si="11"/>
        <v>-17.032893999999999</v>
      </c>
    </row>
    <row r="88" spans="2:20" x14ac:dyDescent="0.25">
      <c r="B88">
        <v>14881260000</v>
      </c>
      <c r="C88">
        <v>-6.5606302999999997</v>
      </c>
      <c r="D88">
        <v>-19.677046000000001</v>
      </c>
      <c r="H88" s="6">
        <f t="shared" si="6"/>
        <v>15.50596</v>
      </c>
      <c r="I88" s="6">
        <f t="shared" si="7"/>
        <v>-6.8375111000000004</v>
      </c>
      <c r="J88" s="6">
        <f t="shared" si="8"/>
        <v>-14.264862000000001</v>
      </c>
      <c r="L88">
        <v>14881260000</v>
      </c>
      <c r="M88">
        <v>-8.6638345999999995</v>
      </c>
      <c r="N88">
        <v>-19.702549000000001</v>
      </c>
      <c r="R88" s="6">
        <f t="shared" si="9"/>
        <v>15.50596</v>
      </c>
      <c r="S88" s="6">
        <f t="shared" si="10"/>
        <v>-8.7777691000000004</v>
      </c>
      <c r="T88" s="6">
        <f t="shared" si="11"/>
        <v>-16.430803000000001</v>
      </c>
    </row>
    <row r="89" spans="2:20" x14ac:dyDescent="0.25">
      <c r="B89">
        <v>15006200000</v>
      </c>
      <c r="C89">
        <v>-6.6045809000000002</v>
      </c>
      <c r="D89">
        <v>-18.653717</v>
      </c>
      <c r="H89" s="6">
        <f t="shared" si="6"/>
        <v>15.6309</v>
      </c>
      <c r="I89" s="6">
        <f t="shared" si="7"/>
        <v>-6.9100852000000001</v>
      </c>
      <c r="J89" s="6">
        <f t="shared" si="8"/>
        <v>-13.498789</v>
      </c>
      <c r="L89">
        <v>15006200000</v>
      </c>
      <c r="M89">
        <v>-8.6758976000000008</v>
      </c>
      <c r="N89">
        <v>-19.115394999999999</v>
      </c>
      <c r="R89" s="6">
        <f t="shared" si="9"/>
        <v>15.6309</v>
      </c>
      <c r="S89" s="6">
        <f t="shared" si="10"/>
        <v>-8.8113136000000001</v>
      </c>
      <c r="T89" s="6">
        <f t="shared" si="11"/>
        <v>-15.898638999999999</v>
      </c>
    </row>
    <row r="90" spans="2:20" x14ac:dyDescent="0.25">
      <c r="B90">
        <v>15131140000</v>
      </c>
      <c r="C90">
        <v>-6.6544737999999999</v>
      </c>
      <c r="D90">
        <v>-17.547985000000001</v>
      </c>
      <c r="H90" s="6">
        <f t="shared" si="6"/>
        <v>15.755839999999999</v>
      </c>
      <c r="I90" s="6">
        <f t="shared" si="7"/>
        <v>-6.9881681999999996</v>
      </c>
      <c r="J90" s="6">
        <f t="shared" si="8"/>
        <v>-12.894034</v>
      </c>
      <c r="L90">
        <v>15131140000</v>
      </c>
      <c r="M90">
        <v>-8.6950816999999994</v>
      </c>
      <c r="N90">
        <v>-18.495612999999999</v>
      </c>
      <c r="R90" s="6">
        <f t="shared" si="9"/>
        <v>15.755839999999999</v>
      </c>
      <c r="S90" s="6">
        <f t="shared" si="10"/>
        <v>-8.8450909000000006</v>
      </c>
      <c r="T90" s="6">
        <f t="shared" si="11"/>
        <v>-15.491877000000001</v>
      </c>
    </row>
    <row r="91" spans="2:20" x14ac:dyDescent="0.25">
      <c r="B91">
        <v>15256080000</v>
      </c>
      <c r="C91">
        <v>-6.7029947999999999</v>
      </c>
      <c r="D91">
        <v>-16.439644000000001</v>
      </c>
      <c r="H91" s="6">
        <f t="shared" si="6"/>
        <v>15.88078</v>
      </c>
      <c r="I91" s="6">
        <f t="shared" si="7"/>
        <v>-7.0655165000000002</v>
      </c>
      <c r="J91" s="6">
        <f t="shared" si="8"/>
        <v>-12.195911000000001</v>
      </c>
      <c r="L91">
        <v>15256080000</v>
      </c>
      <c r="M91">
        <v>-8.7158841999999996</v>
      </c>
      <c r="N91">
        <v>-17.883666999999999</v>
      </c>
      <c r="R91" s="6">
        <f t="shared" si="9"/>
        <v>15.88078</v>
      </c>
      <c r="S91" s="6">
        <f t="shared" si="10"/>
        <v>-8.8883103999999999</v>
      </c>
      <c r="T91" s="6">
        <f t="shared" si="11"/>
        <v>-14.987494</v>
      </c>
    </row>
    <row r="92" spans="2:20" x14ac:dyDescent="0.25">
      <c r="B92">
        <v>15381020000</v>
      </c>
      <c r="C92">
        <v>-6.7720056</v>
      </c>
      <c r="D92">
        <v>-15.167876</v>
      </c>
      <c r="H92" s="6">
        <f t="shared" si="6"/>
        <v>16.00572</v>
      </c>
      <c r="I92" s="6">
        <f t="shared" si="7"/>
        <v>-7.1254233999999999</v>
      </c>
      <c r="J92" s="6">
        <f t="shared" si="8"/>
        <v>-11.61511</v>
      </c>
      <c r="L92">
        <v>15381020000</v>
      </c>
      <c r="M92">
        <v>-8.7494058999999993</v>
      </c>
      <c r="N92">
        <v>-17.032893999999999</v>
      </c>
      <c r="R92" s="6">
        <f t="shared" si="9"/>
        <v>16.00572</v>
      </c>
      <c r="S92" s="6">
        <f t="shared" si="10"/>
        <v>-8.9290409000000004</v>
      </c>
      <c r="T92" s="6">
        <f t="shared" si="11"/>
        <v>-14.526237</v>
      </c>
    </row>
    <row r="93" spans="2:20" x14ac:dyDescent="0.25">
      <c r="B93">
        <v>15505960000</v>
      </c>
      <c r="C93">
        <v>-6.8375111000000004</v>
      </c>
      <c r="D93">
        <v>-14.264862000000001</v>
      </c>
      <c r="H93" s="6">
        <f t="shared" si="6"/>
        <v>16.130659999999999</v>
      </c>
      <c r="I93" s="6">
        <f t="shared" si="7"/>
        <v>-7.1827407000000001</v>
      </c>
      <c r="J93" s="6">
        <f t="shared" si="8"/>
        <v>-11.243584999999999</v>
      </c>
      <c r="L93">
        <v>15505960000</v>
      </c>
      <c r="M93">
        <v>-8.7777691000000004</v>
      </c>
      <c r="N93">
        <v>-16.430803000000001</v>
      </c>
      <c r="R93" s="6">
        <f t="shared" si="9"/>
        <v>16.130659999999999</v>
      </c>
      <c r="S93" s="6">
        <f t="shared" si="10"/>
        <v>-8.9732026999999999</v>
      </c>
      <c r="T93" s="6">
        <f t="shared" si="11"/>
        <v>-14.152441</v>
      </c>
    </row>
    <row r="94" spans="2:20" x14ac:dyDescent="0.25">
      <c r="B94">
        <v>15630900000</v>
      </c>
      <c r="C94">
        <v>-6.9100852000000001</v>
      </c>
      <c r="D94">
        <v>-13.498789</v>
      </c>
      <c r="H94" s="6">
        <f t="shared" si="6"/>
        <v>16.255600000000001</v>
      </c>
      <c r="I94" s="6">
        <f t="shared" si="7"/>
        <v>-7.2287736000000002</v>
      </c>
      <c r="J94" s="6">
        <f t="shared" si="8"/>
        <v>-11.025772999999999</v>
      </c>
      <c r="L94">
        <v>15630900000</v>
      </c>
      <c r="M94">
        <v>-8.8113136000000001</v>
      </c>
      <c r="N94">
        <v>-15.898638999999999</v>
      </c>
      <c r="R94" s="6">
        <f t="shared" si="9"/>
        <v>16.255600000000001</v>
      </c>
      <c r="S94" s="6">
        <f t="shared" si="10"/>
        <v>-9.0203837999999994</v>
      </c>
      <c r="T94" s="6">
        <f t="shared" si="11"/>
        <v>-13.925136999999999</v>
      </c>
    </row>
    <row r="95" spans="2:20" x14ac:dyDescent="0.25">
      <c r="B95">
        <v>15755840000</v>
      </c>
      <c r="C95">
        <v>-6.9881681999999996</v>
      </c>
      <c r="D95">
        <v>-12.894034</v>
      </c>
      <c r="H95" s="6">
        <f t="shared" si="6"/>
        <v>16.38054</v>
      </c>
      <c r="I95" s="6">
        <f t="shared" si="7"/>
        <v>-7.2679887000000001</v>
      </c>
      <c r="J95" s="6">
        <f t="shared" si="8"/>
        <v>-10.804746</v>
      </c>
      <c r="L95">
        <v>15755840000</v>
      </c>
      <c r="M95">
        <v>-8.8450909000000006</v>
      </c>
      <c r="N95">
        <v>-15.491877000000001</v>
      </c>
      <c r="R95" s="6">
        <f t="shared" si="9"/>
        <v>16.38054</v>
      </c>
      <c r="S95" s="6">
        <f t="shared" si="10"/>
        <v>-9.0718478999999999</v>
      </c>
      <c r="T95" s="6">
        <f t="shared" si="11"/>
        <v>-13.700087</v>
      </c>
    </row>
    <row r="96" spans="2:20" x14ac:dyDescent="0.25">
      <c r="B96">
        <v>15880780000</v>
      </c>
      <c r="C96">
        <v>-7.0655165000000002</v>
      </c>
      <c r="D96">
        <v>-12.195911000000001</v>
      </c>
      <c r="H96" s="6">
        <f t="shared" si="6"/>
        <v>16.505479999999999</v>
      </c>
      <c r="I96" s="6">
        <f t="shared" si="7"/>
        <v>-7.2969679999999997</v>
      </c>
      <c r="J96" s="6">
        <f t="shared" si="8"/>
        <v>-10.540645</v>
      </c>
      <c r="L96">
        <v>15880780000</v>
      </c>
      <c r="M96">
        <v>-8.8883103999999999</v>
      </c>
      <c r="N96">
        <v>-14.987494</v>
      </c>
      <c r="R96" s="6">
        <f t="shared" si="9"/>
        <v>16.505479999999999</v>
      </c>
      <c r="S96" s="6">
        <f t="shared" si="10"/>
        <v>-9.1230507000000003</v>
      </c>
      <c r="T96" s="6">
        <f t="shared" si="11"/>
        <v>-13.492298</v>
      </c>
    </row>
    <row r="97" spans="2:20" x14ac:dyDescent="0.25">
      <c r="B97">
        <v>16005720000</v>
      </c>
      <c r="C97">
        <v>-7.1254233999999999</v>
      </c>
      <c r="D97">
        <v>-11.61511</v>
      </c>
      <c r="H97" s="6">
        <f t="shared" si="6"/>
        <v>16.630420000000001</v>
      </c>
      <c r="I97" s="6">
        <f t="shared" si="7"/>
        <v>-7.3187528000000004</v>
      </c>
      <c r="J97" s="6">
        <f t="shared" si="8"/>
        <v>-10.211594</v>
      </c>
      <c r="L97">
        <v>16005720000</v>
      </c>
      <c r="M97">
        <v>-8.9290409000000004</v>
      </c>
      <c r="N97">
        <v>-14.526237</v>
      </c>
      <c r="R97" s="6">
        <f t="shared" si="9"/>
        <v>16.630420000000001</v>
      </c>
      <c r="S97" s="6">
        <f t="shared" si="10"/>
        <v>-9.1712378999999995</v>
      </c>
      <c r="T97" s="6">
        <f t="shared" si="11"/>
        <v>-13.183095</v>
      </c>
    </row>
    <row r="98" spans="2:20" x14ac:dyDescent="0.25">
      <c r="B98">
        <v>16130660000</v>
      </c>
      <c r="C98">
        <v>-7.1827407000000001</v>
      </c>
      <c r="D98">
        <v>-11.243584999999999</v>
      </c>
      <c r="H98" s="6">
        <f t="shared" si="6"/>
        <v>16.75536</v>
      </c>
      <c r="I98" s="6">
        <f t="shared" si="7"/>
        <v>-7.3405848000000002</v>
      </c>
      <c r="J98" s="6">
        <f t="shared" si="8"/>
        <v>-9.9991312000000008</v>
      </c>
      <c r="L98">
        <v>16130660000</v>
      </c>
      <c r="M98">
        <v>-8.9732026999999999</v>
      </c>
      <c r="N98">
        <v>-14.152441</v>
      </c>
      <c r="R98" s="6">
        <f t="shared" si="9"/>
        <v>16.75536</v>
      </c>
      <c r="S98" s="6">
        <f t="shared" si="10"/>
        <v>-9.2131147000000002</v>
      </c>
      <c r="T98" s="6">
        <f t="shared" si="11"/>
        <v>-12.949458</v>
      </c>
    </row>
    <row r="99" spans="2:20" x14ac:dyDescent="0.25">
      <c r="B99">
        <v>16255600000</v>
      </c>
      <c r="C99">
        <v>-7.2287736000000002</v>
      </c>
      <c r="D99">
        <v>-11.025772999999999</v>
      </c>
      <c r="H99" s="6">
        <f t="shared" si="6"/>
        <v>16.880299999999998</v>
      </c>
      <c r="I99" s="6">
        <f t="shared" si="7"/>
        <v>-7.3593159000000004</v>
      </c>
      <c r="J99" s="6">
        <f t="shared" si="8"/>
        <v>-9.7662239</v>
      </c>
      <c r="L99">
        <v>16255600000</v>
      </c>
      <c r="M99">
        <v>-9.0203837999999994</v>
      </c>
      <c r="N99">
        <v>-13.925136999999999</v>
      </c>
      <c r="R99" s="6">
        <f t="shared" si="9"/>
        <v>16.880299999999998</v>
      </c>
      <c r="S99" s="6">
        <f t="shared" si="10"/>
        <v>-9.2423514999999998</v>
      </c>
      <c r="T99" s="6">
        <f t="shared" si="11"/>
        <v>-12.684148</v>
      </c>
    </row>
    <row r="100" spans="2:20" x14ac:dyDescent="0.25">
      <c r="B100">
        <v>16380540000</v>
      </c>
      <c r="C100">
        <v>-7.2679887000000001</v>
      </c>
      <c r="D100">
        <v>-10.804746</v>
      </c>
      <c r="H100" s="6">
        <f t="shared" si="6"/>
        <v>17.005240000000001</v>
      </c>
      <c r="I100" s="6">
        <f t="shared" si="7"/>
        <v>-7.38375</v>
      </c>
      <c r="J100" s="6">
        <f t="shared" si="8"/>
        <v>-9.6026249000000004</v>
      </c>
      <c r="L100">
        <v>16380540000</v>
      </c>
      <c r="M100">
        <v>-9.0718478999999999</v>
      </c>
      <c r="N100">
        <v>-13.700087</v>
      </c>
      <c r="R100" s="6">
        <f t="shared" si="9"/>
        <v>17.005240000000001</v>
      </c>
      <c r="S100" s="6">
        <f t="shared" si="10"/>
        <v>-9.2626982000000009</v>
      </c>
      <c r="T100" s="6">
        <f t="shared" si="11"/>
        <v>-12.529935</v>
      </c>
    </row>
    <row r="101" spans="2:20" x14ac:dyDescent="0.25">
      <c r="B101">
        <v>16505480000</v>
      </c>
      <c r="C101">
        <v>-7.2969679999999997</v>
      </c>
      <c r="D101">
        <v>-10.540645</v>
      </c>
      <c r="H101" s="6">
        <f t="shared" si="6"/>
        <v>17.130179999999999</v>
      </c>
      <c r="I101" s="6">
        <f t="shared" si="7"/>
        <v>-7.4172925999999997</v>
      </c>
      <c r="J101" s="6">
        <f t="shared" si="8"/>
        <v>-9.3233680999999997</v>
      </c>
      <c r="L101">
        <v>16505480000</v>
      </c>
      <c r="M101">
        <v>-9.1230507000000003</v>
      </c>
      <c r="N101">
        <v>-13.492298</v>
      </c>
      <c r="R101" s="6">
        <f t="shared" si="9"/>
        <v>17.130179999999999</v>
      </c>
      <c r="S101" s="6">
        <f t="shared" si="10"/>
        <v>-9.2628030999999993</v>
      </c>
      <c r="T101" s="6">
        <f t="shared" si="11"/>
        <v>-12.411085999999999</v>
      </c>
    </row>
    <row r="102" spans="2:20" x14ac:dyDescent="0.25">
      <c r="B102">
        <v>16630420000</v>
      </c>
      <c r="C102">
        <v>-7.3187528000000004</v>
      </c>
      <c r="D102">
        <v>-10.211594</v>
      </c>
      <c r="H102" s="6">
        <f t="shared" si="6"/>
        <v>17.255120000000002</v>
      </c>
      <c r="I102" s="6">
        <f t="shared" si="7"/>
        <v>-7.4694628999999999</v>
      </c>
      <c r="J102" s="6">
        <f t="shared" si="8"/>
        <v>-9.0339183999999992</v>
      </c>
      <c r="L102">
        <v>16630420000</v>
      </c>
      <c r="M102">
        <v>-9.1712378999999995</v>
      </c>
      <c r="N102">
        <v>-13.183095</v>
      </c>
      <c r="R102" s="6">
        <f t="shared" si="9"/>
        <v>17.255120000000002</v>
      </c>
      <c r="S102" s="6">
        <f t="shared" si="10"/>
        <v>-9.2427387000000003</v>
      </c>
      <c r="T102" s="6">
        <f t="shared" si="11"/>
        <v>-12.423323999999999</v>
      </c>
    </row>
    <row r="103" spans="2:20" x14ac:dyDescent="0.25">
      <c r="B103">
        <v>16755360000</v>
      </c>
      <c r="C103">
        <v>-7.3405848000000002</v>
      </c>
      <c r="D103">
        <v>-9.9991312000000008</v>
      </c>
      <c r="H103" s="6">
        <f t="shared" si="6"/>
        <v>17.38006</v>
      </c>
      <c r="I103" s="6">
        <f t="shared" si="7"/>
        <v>-7.5337052</v>
      </c>
      <c r="J103" s="6">
        <f t="shared" si="8"/>
        <v>-8.7116556000000003</v>
      </c>
      <c r="L103">
        <v>16755360000</v>
      </c>
      <c r="M103">
        <v>-9.2131147000000002</v>
      </c>
      <c r="N103">
        <v>-12.949458</v>
      </c>
      <c r="R103" s="6">
        <f t="shared" si="9"/>
        <v>17.38006</v>
      </c>
      <c r="S103" s="6">
        <f t="shared" si="10"/>
        <v>-9.2106457000000006</v>
      </c>
      <c r="T103" s="6">
        <f t="shared" si="11"/>
        <v>-12.459205000000001</v>
      </c>
    </row>
    <row r="104" spans="2:20" x14ac:dyDescent="0.25">
      <c r="B104">
        <v>16880300000</v>
      </c>
      <c r="C104">
        <v>-7.3593159000000004</v>
      </c>
      <c r="D104">
        <v>-9.7662239</v>
      </c>
      <c r="H104" s="6">
        <f t="shared" si="6"/>
        <v>17.504999999999999</v>
      </c>
      <c r="I104" s="6">
        <f t="shared" si="7"/>
        <v>-7.6051830999999996</v>
      </c>
      <c r="J104" s="6">
        <f t="shared" si="8"/>
        <v>-8.4419184000000005</v>
      </c>
      <c r="L104">
        <v>16880300000</v>
      </c>
      <c r="M104">
        <v>-9.2423514999999998</v>
      </c>
      <c r="N104">
        <v>-12.684148</v>
      </c>
      <c r="R104" s="6">
        <f t="shared" si="9"/>
        <v>17.504999999999999</v>
      </c>
      <c r="S104" s="6">
        <f t="shared" si="10"/>
        <v>-9.1708765000000003</v>
      </c>
      <c r="T104" s="6">
        <f t="shared" si="11"/>
        <v>-12.52956</v>
      </c>
    </row>
    <row r="105" spans="2:20" x14ac:dyDescent="0.25">
      <c r="B105">
        <v>17005240000</v>
      </c>
      <c r="C105">
        <v>-7.38375</v>
      </c>
      <c r="D105">
        <v>-9.6026249000000004</v>
      </c>
      <c r="H105" s="6">
        <f t="shared" si="6"/>
        <v>17.629940000000001</v>
      </c>
      <c r="I105" s="6">
        <f t="shared" si="7"/>
        <v>-7.6866387999999999</v>
      </c>
      <c r="J105" s="6">
        <f t="shared" si="8"/>
        <v>-8.1556643999999991</v>
      </c>
      <c r="L105">
        <v>17005240000</v>
      </c>
      <c r="M105">
        <v>-9.2626982000000009</v>
      </c>
      <c r="N105">
        <v>-12.529935</v>
      </c>
      <c r="R105" s="6">
        <f t="shared" si="9"/>
        <v>17.629940000000001</v>
      </c>
      <c r="S105" s="6">
        <f t="shared" si="10"/>
        <v>-9.1306381000000005</v>
      </c>
      <c r="T105" s="6">
        <f t="shared" si="11"/>
        <v>-12.435976999999999</v>
      </c>
    </row>
    <row r="106" spans="2:20" x14ac:dyDescent="0.25">
      <c r="B106">
        <v>17130180000</v>
      </c>
      <c r="C106">
        <v>-7.4172925999999997</v>
      </c>
      <c r="D106">
        <v>-9.3233680999999997</v>
      </c>
      <c r="H106" s="6">
        <f t="shared" si="6"/>
        <v>17.75488</v>
      </c>
      <c r="I106" s="6">
        <f t="shared" si="7"/>
        <v>-7.7700051999999999</v>
      </c>
      <c r="J106" s="6">
        <f t="shared" si="8"/>
        <v>-7.8439025999999998</v>
      </c>
      <c r="L106">
        <v>17130180000</v>
      </c>
      <c r="M106">
        <v>-9.2628030999999993</v>
      </c>
      <c r="N106">
        <v>-12.411085999999999</v>
      </c>
      <c r="R106" s="6">
        <f t="shared" si="9"/>
        <v>17.75488</v>
      </c>
      <c r="S106" s="6">
        <f t="shared" si="10"/>
        <v>-9.1065178000000007</v>
      </c>
      <c r="T106" s="6">
        <f t="shared" si="11"/>
        <v>-12.191566</v>
      </c>
    </row>
    <row r="107" spans="2:20" x14ac:dyDescent="0.25">
      <c r="B107">
        <v>17255120000</v>
      </c>
      <c r="C107">
        <v>-7.4694628999999999</v>
      </c>
      <c r="D107">
        <v>-9.0339183999999992</v>
      </c>
      <c r="H107" s="6">
        <f t="shared" si="6"/>
        <v>17.879819999999999</v>
      </c>
      <c r="I107" s="6">
        <f t="shared" si="7"/>
        <v>-7.8574561999999997</v>
      </c>
      <c r="J107" s="6">
        <f t="shared" si="8"/>
        <v>-7.5124544999999996</v>
      </c>
      <c r="L107">
        <v>17255120000</v>
      </c>
      <c r="M107">
        <v>-9.2427387000000003</v>
      </c>
      <c r="N107">
        <v>-12.423323999999999</v>
      </c>
      <c r="R107" s="6">
        <f t="shared" si="9"/>
        <v>17.879819999999999</v>
      </c>
      <c r="S107" s="6">
        <f t="shared" si="10"/>
        <v>-9.1023235000000007</v>
      </c>
      <c r="T107" s="6">
        <f t="shared" si="11"/>
        <v>-11.755784999999999</v>
      </c>
    </row>
    <row r="108" spans="2:20" x14ac:dyDescent="0.25">
      <c r="B108">
        <v>17380060000</v>
      </c>
      <c r="C108">
        <v>-7.5337052</v>
      </c>
      <c r="D108">
        <v>-8.7116556000000003</v>
      </c>
      <c r="H108" s="6">
        <f t="shared" si="6"/>
        <v>18.004760000000001</v>
      </c>
      <c r="I108" s="6">
        <f t="shared" si="7"/>
        <v>-7.9517778999999997</v>
      </c>
      <c r="J108" s="6">
        <f t="shared" si="8"/>
        <v>-7.2152742999999999</v>
      </c>
      <c r="L108">
        <v>17380060000</v>
      </c>
      <c r="M108">
        <v>-9.2106457000000006</v>
      </c>
      <c r="N108">
        <v>-12.459205000000001</v>
      </c>
      <c r="R108" s="6">
        <f t="shared" si="9"/>
        <v>18.004760000000001</v>
      </c>
      <c r="S108" s="6">
        <f t="shared" si="10"/>
        <v>-9.1180935000000005</v>
      </c>
      <c r="T108" s="6">
        <f t="shared" si="11"/>
        <v>-11.307608999999999</v>
      </c>
    </row>
    <row r="109" spans="2:20" x14ac:dyDescent="0.25">
      <c r="B109">
        <v>17505000000</v>
      </c>
      <c r="C109">
        <v>-7.6051830999999996</v>
      </c>
      <c r="D109">
        <v>-8.4419184000000005</v>
      </c>
      <c r="H109" s="6">
        <f t="shared" si="6"/>
        <v>18.1297</v>
      </c>
      <c r="I109" s="6">
        <f t="shared" si="7"/>
        <v>-8.0504894</v>
      </c>
      <c r="J109" s="6">
        <f t="shared" si="8"/>
        <v>-6.9175500999999997</v>
      </c>
      <c r="L109">
        <v>17505000000</v>
      </c>
      <c r="M109">
        <v>-9.1708765000000003</v>
      </c>
      <c r="N109">
        <v>-12.52956</v>
      </c>
      <c r="R109" s="6">
        <f t="shared" si="9"/>
        <v>18.1297</v>
      </c>
      <c r="S109" s="6">
        <f t="shared" si="10"/>
        <v>-9.1541510000000006</v>
      </c>
      <c r="T109" s="6">
        <f t="shared" si="11"/>
        <v>-10.8194</v>
      </c>
    </row>
    <row r="110" spans="2:20" x14ac:dyDescent="0.25">
      <c r="B110">
        <v>17629940000</v>
      </c>
      <c r="C110">
        <v>-7.6866387999999999</v>
      </c>
      <c r="D110">
        <v>-8.1556643999999991</v>
      </c>
      <c r="H110" s="6">
        <f t="shared" si="6"/>
        <v>18.254639999999998</v>
      </c>
      <c r="I110" s="6">
        <f t="shared" si="7"/>
        <v>-8.1500243999999995</v>
      </c>
      <c r="J110" s="6">
        <f t="shared" si="8"/>
        <v>-6.6523447000000004</v>
      </c>
      <c r="L110">
        <v>17629940000</v>
      </c>
      <c r="M110">
        <v>-9.1306381000000005</v>
      </c>
      <c r="N110">
        <v>-12.435976999999999</v>
      </c>
      <c r="R110" s="6">
        <f t="shared" si="9"/>
        <v>18.254639999999998</v>
      </c>
      <c r="S110" s="6">
        <f t="shared" si="10"/>
        <v>-9.2005548000000008</v>
      </c>
      <c r="T110" s="6">
        <f t="shared" si="11"/>
        <v>-10.368748</v>
      </c>
    </row>
    <row r="111" spans="2:20" x14ac:dyDescent="0.25">
      <c r="B111">
        <v>17754880000</v>
      </c>
      <c r="C111">
        <v>-7.7700051999999999</v>
      </c>
      <c r="D111">
        <v>-7.8439025999999998</v>
      </c>
      <c r="H111" s="6">
        <f t="shared" si="6"/>
        <v>18.379580000000001</v>
      </c>
      <c r="I111" s="6">
        <f t="shared" si="7"/>
        <v>-8.2494172999999993</v>
      </c>
      <c r="J111" s="6">
        <f t="shared" si="8"/>
        <v>-6.3927813000000002</v>
      </c>
      <c r="L111">
        <v>17754880000</v>
      </c>
      <c r="M111">
        <v>-9.1065178000000007</v>
      </c>
      <c r="N111">
        <v>-12.191566</v>
      </c>
      <c r="R111" s="6">
        <f t="shared" si="9"/>
        <v>18.379580000000001</v>
      </c>
      <c r="S111" s="6">
        <f t="shared" si="10"/>
        <v>-9.2478619000000002</v>
      </c>
      <c r="T111" s="6">
        <f t="shared" si="11"/>
        <v>-9.9235057999999992</v>
      </c>
    </row>
    <row r="112" spans="2:20" x14ac:dyDescent="0.25">
      <c r="B112">
        <v>17879820000</v>
      </c>
      <c r="C112">
        <v>-7.8574561999999997</v>
      </c>
      <c r="D112">
        <v>-7.5124544999999996</v>
      </c>
      <c r="H112" s="6">
        <f t="shared" si="6"/>
        <v>18.504519999999999</v>
      </c>
      <c r="I112" s="6">
        <f t="shared" si="7"/>
        <v>-8.3547668000000002</v>
      </c>
      <c r="J112" s="6">
        <f t="shared" si="8"/>
        <v>-6.1758236999999996</v>
      </c>
      <c r="L112">
        <v>17879820000</v>
      </c>
      <c r="M112">
        <v>-9.1023235000000007</v>
      </c>
      <c r="N112">
        <v>-11.755784999999999</v>
      </c>
      <c r="R112" s="6">
        <f t="shared" si="9"/>
        <v>18.504519999999999</v>
      </c>
      <c r="S112" s="6">
        <f t="shared" si="10"/>
        <v>-9.3045367999999993</v>
      </c>
      <c r="T112" s="6">
        <f t="shared" si="11"/>
        <v>-9.5365143000000003</v>
      </c>
    </row>
    <row r="113" spans="2:20" x14ac:dyDescent="0.25">
      <c r="B113">
        <v>18004760000</v>
      </c>
      <c r="C113">
        <v>-7.9517778999999997</v>
      </c>
      <c r="D113">
        <v>-7.2152742999999999</v>
      </c>
      <c r="H113" s="6">
        <f t="shared" si="6"/>
        <v>18.629460000000002</v>
      </c>
      <c r="I113" s="6">
        <f t="shared" si="7"/>
        <v>-8.4609717999999994</v>
      </c>
      <c r="J113" s="6">
        <f t="shared" si="8"/>
        <v>-5.9654546000000002</v>
      </c>
      <c r="L113">
        <v>18004760000</v>
      </c>
      <c r="M113">
        <v>-9.1180935000000005</v>
      </c>
      <c r="N113">
        <v>-11.307608999999999</v>
      </c>
      <c r="R113" s="6">
        <f t="shared" si="9"/>
        <v>18.629460000000002</v>
      </c>
      <c r="S113" s="6">
        <f t="shared" si="10"/>
        <v>-9.3706473999999993</v>
      </c>
      <c r="T113" s="6">
        <f t="shared" si="11"/>
        <v>-9.1461258000000001</v>
      </c>
    </row>
    <row r="114" spans="2:20" x14ac:dyDescent="0.25">
      <c r="B114">
        <v>18129700000</v>
      </c>
      <c r="C114">
        <v>-8.0504894</v>
      </c>
      <c r="D114">
        <v>-6.9175500999999997</v>
      </c>
      <c r="H114" s="6">
        <f t="shared" si="6"/>
        <v>18.7544</v>
      </c>
      <c r="I114" s="6">
        <f t="shared" si="7"/>
        <v>-8.5647553999999992</v>
      </c>
      <c r="J114" s="6">
        <f t="shared" si="8"/>
        <v>-5.7765722000000004</v>
      </c>
      <c r="L114">
        <v>18129700000</v>
      </c>
      <c r="M114">
        <v>-9.1541510000000006</v>
      </c>
      <c r="N114">
        <v>-10.8194</v>
      </c>
      <c r="R114" s="6">
        <f t="shared" si="9"/>
        <v>18.7544</v>
      </c>
      <c r="S114" s="6">
        <f t="shared" si="10"/>
        <v>-9.4377221999999996</v>
      </c>
      <c r="T114" s="6">
        <f t="shared" si="11"/>
        <v>-8.7991095000000001</v>
      </c>
    </row>
    <row r="115" spans="2:20" x14ac:dyDescent="0.25">
      <c r="B115">
        <v>18254640000</v>
      </c>
      <c r="C115">
        <v>-8.1500243999999995</v>
      </c>
      <c r="D115">
        <v>-6.6523447000000004</v>
      </c>
      <c r="H115" s="6">
        <f t="shared" si="6"/>
        <v>18.879339999999999</v>
      </c>
      <c r="I115" s="6">
        <f t="shared" si="7"/>
        <v>-8.6581820999999994</v>
      </c>
      <c r="J115" s="6">
        <f t="shared" si="8"/>
        <v>-5.6048831999999997</v>
      </c>
      <c r="L115">
        <v>18254640000</v>
      </c>
      <c r="M115">
        <v>-9.2005548000000008</v>
      </c>
      <c r="N115">
        <v>-10.368748</v>
      </c>
      <c r="R115" s="6">
        <f t="shared" si="9"/>
        <v>18.879339999999999</v>
      </c>
      <c r="S115" s="6">
        <f t="shared" si="10"/>
        <v>-9.5096159</v>
      </c>
      <c r="T115" s="6">
        <f t="shared" si="11"/>
        <v>-8.4821138000000005</v>
      </c>
    </row>
    <row r="116" spans="2:20" x14ac:dyDescent="0.25">
      <c r="B116">
        <v>18379580000</v>
      </c>
      <c r="C116">
        <v>-8.2494172999999993</v>
      </c>
      <c r="D116">
        <v>-6.3927813000000002</v>
      </c>
      <c r="H116" s="6">
        <f t="shared" si="6"/>
        <v>19.004280000000001</v>
      </c>
      <c r="I116" s="6">
        <f t="shared" si="7"/>
        <v>-8.7469806999999999</v>
      </c>
      <c r="J116" s="6">
        <f t="shared" si="8"/>
        <v>-5.4512548000000001</v>
      </c>
      <c r="L116">
        <v>18379580000</v>
      </c>
      <c r="M116">
        <v>-9.2478619000000002</v>
      </c>
      <c r="N116">
        <v>-9.9235057999999992</v>
      </c>
      <c r="R116" s="6">
        <f t="shared" si="9"/>
        <v>19.004280000000001</v>
      </c>
      <c r="S116" s="6">
        <f t="shared" si="10"/>
        <v>-9.5842103999999999</v>
      </c>
      <c r="T116" s="6">
        <f t="shared" si="11"/>
        <v>-8.1948795000000008</v>
      </c>
    </row>
    <row r="117" spans="2:20" x14ac:dyDescent="0.25">
      <c r="B117">
        <v>18504520000</v>
      </c>
      <c r="C117">
        <v>-8.3547668000000002</v>
      </c>
      <c r="D117">
        <v>-6.1758236999999996</v>
      </c>
      <c r="H117" s="6">
        <f t="shared" si="6"/>
        <v>19.12922</v>
      </c>
      <c r="I117" s="6">
        <f t="shared" si="7"/>
        <v>-8.8195657999999995</v>
      </c>
      <c r="J117" s="6">
        <f t="shared" si="8"/>
        <v>-5.3146471999999996</v>
      </c>
      <c r="L117">
        <v>18504520000</v>
      </c>
      <c r="M117">
        <v>-9.3045367999999993</v>
      </c>
      <c r="N117">
        <v>-9.5365143000000003</v>
      </c>
      <c r="R117" s="6">
        <f t="shared" si="9"/>
        <v>19.12922</v>
      </c>
      <c r="S117" s="6">
        <f t="shared" si="10"/>
        <v>-9.6592435999999999</v>
      </c>
      <c r="T117" s="6">
        <f t="shared" si="11"/>
        <v>-7.9200882999999997</v>
      </c>
    </row>
    <row r="118" spans="2:20" x14ac:dyDescent="0.25">
      <c r="B118">
        <v>18629460000</v>
      </c>
      <c r="C118">
        <v>-8.4609717999999994</v>
      </c>
      <c r="D118">
        <v>-5.9654546000000002</v>
      </c>
      <c r="H118" s="6">
        <f t="shared" si="6"/>
        <v>19.254159999999999</v>
      </c>
      <c r="I118" s="6">
        <f t="shared" si="7"/>
        <v>-8.8730115999999999</v>
      </c>
      <c r="J118" s="6">
        <f t="shared" si="8"/>
        <v>-5.2118358999999996</v>
      </c>
      <c r="L118">
        <v>18629460000</v>
      </c>
      <c r="M118">
        <v>-9.3706473999999993</v>
      </c>
      <c r="N118">
        <v>-9.1461258000000001</v>
      </c>
      <c r="R118" s="6">
        <f t="shared" si="9"/>
        <v>19.254159999999999</v>
      </c>
      <c r="S118" s="6">
        <f t="shared" si="10"/>
        <v>-9.7321167000000006</v>
      </c>
      <c r="T118" s="6">
        <f t="shared" si="11"/>
        <v>-7.6803974999999998</v>
      </c>
    </row>
    <row r="119" spans="2:20" x14ac:dyDescent="0.25">
      <c r="B119">
        <v>18754400000</v>
      </c>
      <c r="C119">
        <v>-8.5647553999999992</v>
      </c>
      <c r="D119">
        <v>-5.7765722000000004</v>
      </c>
      <c r="H119" s="6">
        <f t="shared" si="6"/>
        <v>19.379100000000001</v>
      </c>
      <c r="I119" s="6">
        <f t="shared" si="7"/>
        <v>-8.9101228999999993</v>
      </c>
      <c r="J119" s="6">
        <f t="shared" si="8"/>
        <v>-5.1391964000000003</v>
      </c>
      <c r="L119">
        <v>18754400000</v>
      </c>
      <c r="M119">
        <v>-9.4377221999999996</v>
      </c>
      <c r="N119">
        <v>-8.7991095000000001</v>
      </c>
      <c r="R119" s="6">
        <f t="shared" si="9"/>
        <v>19.379100000000001</v>
      </c>
      <c r="S119" s="6">
        <f t="shared" si="10"/>
        <v>-9.8043479999999992</v>
      </c>
      <c r="T119" s="6">
        <f t="shared" si="11"/>
        <v>-7.4779920999999998</v>
      </c>
    </row>
    <row r="120" spans="2:20" x14ac:dyDescent="0.25">
      <c r="B120">
        <v>18879340000</v>
      </c>
      <c r="C120">
        <v>-8.6581820999999994</v>
      </c>
      <c r="D120">
        <v>-5.6048831999999997</v>
      </c>
      <c r="H120" s="6">
        <f t="shared" si="6"/>
        <v>19.50404</v>
      </c>
      <c r="I120" s="6">
        <f t="shared" si="7"/>
        <v>-8.9328842000000002</v>
      </c>
      <c r="J120" s="6">
        <f t="shared" si="8"/>
        <v>-5.1092991999999997</v>
      </c>
      <c r="L120">
        <v>18879340000</v>
      </c>
      <c r="M120">
        <v>-9.5096159</v>
      </c>
      <c r="N120">
        <v>-8.4821138000000005</v>
      </c>
      <c r="R120" s="6">
        <f t="shared" si="9"/>
        <v>19.50404</v>
      </c>
      <c r="S120" s="6">
        <f t="shared" si="10"/>
        <v>-9.8672380000000004</v>
      </c>
      <c r="T120" s="6">
        <f t="shared" si="11"/>
        <v>-7.3326054000000003</v>
      </c>
    </row>
    <row r="121" spans="2:20" x14ac:dyDescent="0.25">
      <c r="B121">
        <v>19004280000</v>
      </c>
      <c r="C121">
        <v>-8.7469806999999999</v>
      </c>
      <c r="D121">
        <v>-5.4512548000000001</v>
      </c>
      <c r="H121" s="6">
        <f t="shared" si="6"/>
        <v>19.628979999999999</v>
      </c>
      <c r="I121" s="6">
        <f t="shared" si="7"/>
        <v>-8.9510918000000004</v>
      </c>
      <c r="J121" s="6">
        <f t="shared" si="8"/>
        <v>-5.1078929999999998</v>
      </c>
      <c r="L121">
        <v>19004280000</v>
      </c>
      <c r="M121">
        <v>-9.5842103999999999</v>
      </c>
      <c r="N121">
        <v>-8.1948795000000008</v>
      </c>
      <c r="R121" s="6">
        <f t="shared" si="9"/>
        <v>19.628979999999999</v>
      </c>
      <c r="S121" s="6">
        <f t="shared" si="10"/>
        <v>-9.9324197999999999</v>
      </c>
      <c r="T121" s="6">
        <f t="shared" si="11"/>
        <v>-7.2458792000000001</v>
      </c>
    </row>
    <row r="122" spans="2:20" x14ac:dyDescent="0.25">
      <c r="B122">
        <v>19129220000</v>
      </c>
      <c r="C122">
        <v>-8.8195657999999995</v>
      </c>
      <c r="D122">
        <v>-5.3146471999999996</v>
      </c>
      <c r="H122" s="6">
        <f t="shared" si="6"/>
        <v>19.753920000000001</v>
      </c>
      <c r="I122" s="6">
        <f t="shared" si="7"/>
        <v>-8.9669398999999999</v>
      </c>
      <c r="J122" s="6">
        <f t="shared" si="8"/>
        <v>-5.0915251000000001</v>
      </c>
      <c r="L122">
        <v>19129220000</v>
      </c>
      <c r="M122">
        <v>-9.6592435999999999</v>
      </c>
      <c r="N122">
        <v>-7.9200882999999997</v>
      </c>
      <c r="R122" s="6">
        <f t="shared" si="9"/>
        <v>19.753920000000001</v>
      </c>
      <c r="S122" s="6">
        <f t="shared" si="10"/>
        <v>-9.9894809999999996</v>
      </c>
      <c r="T122" s="6">
        <f t="shared" si="11"/>
        <v>-7.1647214999999997</v>
      </c>
    </row>
    <row r="123" spans="2:20" x14ac:dyDescent="0.25">
      <c r="B123">
        <v>19254160000</v>
      </c>
      <c r="C123">
        <v>-8.8730115999999999</v>
      </c>
      <c r="D123">
        <v>-5.2118358999999996</v>
      </c>
      <c r="H123" s="6">
        <f t="shared" si="6"/>
        <v>19.87886</v>
      </c>
      <c r="I123" s="6">
        <f t="shared" si="7"/>
        <v>-8.9806603999999997</v>
      </c>
      <c r="J123" s="6">
        <f t="shared" si="8"/>
        <v>-5.0811986999999998</v>
      </c>
      <c r="L123">
        <v>19254160000</v>
      </c>
      <c r="M123">
        <v>-9.7321167000000006</v>
      </c>
      <c r="N123">
        <v>-7.6803974999999998</v>
      </c>
      <c r="R123" s="6">
        <f t="shared" si="9"/>
        <v>19.87886</v>
      </c>
      <c r="S123" s="6">
        <f t="shared" si="10"/>
        <v>-10.048222000000001</v>
      </c>
      <c r="T123" s="6">
        <f t="shared" si="11"/>
        <v>-7.0855508</v>
      </c>
    </row>
    <row r="124" spans="2:20" x14ac:dyDescent="0.25">
      <c r="B124">
        <v>19379100000</v>
      </c>
      <c r="C124">
        <v>-8.9101228999999993</v>
      </c>
      <c r="D124">
        <v>-5.1391964000000003</v>
      </c>
      <c r="H124" s="6">
        <f t="shared" si="6"/>
        <v>20.003799999999998</v>
      </c>
      <c r="I124" s="6">
        <f t="shared" si="7"/>
        <v>-9.0008516000000007</v>
      </c>
      <c r="J124" s="6">
        <f t="shared" si="8"/>
        <v>-5.0563511999999999</v>
      </c>
      <c r="L124">
        <v>19379100000</v>
      </c>
      <c r="M124">
        <v>-9.8043479999999992</v>
      </c>
      <c r="N124">
        <v>-7.4779920999999998</v>
      </c>
      <c r="R124" s="6">
        <f t="shared" si="9"/>
        <v>20.003799999999998</v>
      </c>
      <c r="S124" s="6">
        <f t="shared" si="10"/>
        <v>-10.099644</v>
      </c>
      <c r="T124" s="6">
        <f t="shared" si="11"/>
        <v>-6.9887556999999996</v>
      </c>
    </row>
    <row r="125" spans="2:20" x14ac:dyDescent="0.25">
      <c r="B125">
        <v>19504040000</v>
      </c>
      <c r="C125">
        <v>-8.9328842000000002</v>
      </c>
      <c r="D125">
        <v>-5.1092991999999997</v>
      </c>
      <c r="H125" s="6">
        <f t="shared" si="6"/>
        <v>20.128740000000001</v>
      </c>
      <c r="I125" s="6">
        <f t="shared" si="7"/>
        <v>-9.0329742</v>
      </c>
      <c r="J125" s="6">
        <f t="shared" si="8"/>
        <v>-5.0536703999999997</v>
      </c>
      <c r="L125">
        <v>19504040000</v>
      </c>
      <c r="M125">
        <v>-9.8672380000000004</v>
      </c>
      <c r="N125">
        <v>-7.3326054000000003</v>
      </c>
      <c r="R125" s="6">
        <f t="shared" si="9"/>
        <v>20.128740000000001</v>
      </c>
      <c r="S125" s="6">
        <f t="shared" si="10"/>
        <v>-10.150437</v>
      </c>
      <c r="T125" s="6">
        <f t="shared" si="11"/>
        <v>-6.9230318000000004</v>
      </c>
    </row>
    <row r="126" spans="2:20" x14ac:dyDescent="0.25">
      <c r="B126">
        <v>19628980000</v>
      </c>
      <c r="C126">
        <v>-8.9510918000000004</v>
      </c>
      <c r="D126">
        <v>-5.1078929999999998</v>
      </c>
      <c r="H126" s="6">
        <f t="shared" si="6"/>
        <v>20.253679999999999</v>
      </c>
      <c r="I126" s="6">
        <f t="shared" si="7"/>
        <v>-9.0613556000000006</v>
      </c>
      <c r="J126" s="6">
        <f t="shared" si="8"/>
        <v>-5.0481958000000002</v>
      </c>
      <c r="L126">
        <v>19628980000</v>
      </c>
      <c r="M126">
        <v>-9.9324197999999999</v>
      </c>
      <c r="N126">
        <v>-7.2458792000000001</v>
      </c>
      <c r="R126" s="6">
        <f t="shared" si="9"/>
        <v>20.253679999999999</v>
      </c>
      <c r="S126" s="6">
        <f t="shared" si="10"/>
        <v>-10.193723</v>
      </c>
      <c r="T126" s="6">
        <f t="shared" si="11"/>
        <v>-6.8732166000000001</v>
      </c>
    </row>
    <row r="127" spans="2:20" x14ac:dyDescent="0.25">
      <c r="B127">
        <v>19753920000</v>
      </c>
      <c r="C127">
        <v>-8.9669398999999999</v>
      </c>
      <c r="D127">
        <v>-5.0915251000000001</v>
      </c>
      <c r="H127" s="6">
        <f t="shared" si="6"/>
        <v>20.378620000000002</v>
      </c>
      <c r="I127" s="6">
        <f t="shared" si="7"/>
        <v>-9.0925092999999997</v>
      </c>
      <c r="J127" s="6">
        <f t="shared" si="8"/>
        <v>-5.0639105000000004</v>
      </c>
      <c r="L127">
        <v>19753920000</v>
      </c>
      <c r="M127">
        <v>-9.9894809999999996</v>
      </c>
      <c r="N127">
        <v>-7.1647214999999997</v>
      </c>
      <c r="R127" s="6">
        <f t="shared" si="9"/>
        <v>20.378620000000002</v>
      </c>
      <c r="S127" s="6">
        <f t="shared" si="10"/>
        <v>-10.241307000000001</v>
      </c>
      <c r="T127" s="6">
        <f t="shared" si="11"/>
        <v>-6.8367820000000004</v>
      </c>
    </row>
    <row r="128" spans="2:20" x14ac:dyDescent="0.25">
      <c r="B128">
        <v>19878860000</v>
      </c>
      <c r="C128">
        <v>-8.9806603999999997</v>
      </c>
      <c r="D128">
        <v>-5.0811986999999998</v>
      </c>
      <c r="H128" s="6">
        <f t="shared" si="6"/>
        <v>20.50356</v>
      </c>
      <c r="I128" s="6">
        <f t="shared" si="7"/>
        <v>-9.1153478999999997</v>
      </c>
      <c r="J128" s="6">
        <f t="shared" si="8"/>
        <v>-5.1039987</v>
      </c>
      <c r="L128">
        <v>19878860000</v>
      </c>
      <c r="M128">
        <v>-10.048222000000001</v>
      </c>
      <c r="N128">
        <v>-7.0855508</v>
      </c>
      <c r="R128" s="6">
        <f t="shared" si="9"/>
        <v>20.50356</v>
      </c>
      <c r="S128" s="6">
        <f t="shared" si="10"/>
        <v>-10.269133999999999</v>
      </c>
      <c r="T128" s="6">
        <f t="shared" si="11"/>
        <v>-6.8171705999999999</v>
      </c>
    </row>
    <row r="129" spans="2:20" x14ac:dyDescent="0.25">
      <c r="B129">
        <v>20003800000</v>
      </c>
      <c r="C129">
        <v>-9.0008516000000007</v>
      </c>
      <c r="D129">
        <v>-5.0563511999999999</v>
      </c>
      <c r="H129" s="6">
        <f t="shared" si="6"/>
        <v>20.628499999999999</v>
      </c>
      <c r="I129" s="6">
        <f t="shared" si="7"/>
        <v>-9.1407824000000009</v>
      </c>
      <c r="J129" s="6">
        <f t="shared" si="8"/>
        <v>-5.1969532999999997</v>
      </c>
      <c r="L129">
        <v>20003800000</v>
      </c>
      <c r="M129">
        <v>-10.099644</v>
      </c>
      <c r="N129">
        <v>-6.9887556999999996</v>
      </c>
      <c r="R129" s="6">
        <f t="shared" si="9"/>
        <v>20.628499999999999</v>
      </c>
      <c r="S129" s="6">
        <f t="shared" si="10"/>
        <v>-10.294528</v>
      </c>
      <c r="T129" s="6">
        <f t="shared" si="11"/>
        <v>-6.8020376999999996</v>
      </c>
    </row>
    <row r="130" spans="2:20" x14ac:dyDescent="0.25">
      <c r="B130">
        <v>20128740000</v>
      </c>
      <c r="C130">
        <v>-9.0329742</v>
      </c>
      <c r="D130">
        <v>-5.0536703999999997</v>
      </c>
      <c r="H130" s="6">
        <f t="shared" si="6"/>
        <v>20.753440000000001</v>
      </c>
      <c r="I130" s="6">
        <f t="shared" si="7"/>
        <v>-9.1759014000000008</v>
      </c>
      <c r="J130" s="6">
        <f t="shared" si="8"/>
        <v>-5.3608884999999997</v>
      </c>
      <c r="L130">
        <v>20128740000</v>
      </c>
      <c r="M130">
        <v>-10.150437</v>
      </c>
      <c r="N130">
        <v>-6.9230318000000004</v>
      </c>
      <c r="R130" s="6">
        <f t="shared" si="9"/>
        <v>20.753440000000001</v>
      </c>
      <c r="S130" s="6">
        <f t="shared" si="10"/>
        <v>-10.312405</v>
      </c>
      <c r="T130" s="6">
        <f t="shared" si="11"/>
        <v>-6.8145194</v>
      </c>
    </row>
    <row r="131" spans="2:20" x14ac:dyDescent="0.25">
      <c r="B131">
        <v>20253680000</v>
      </c>
      <c r="C131">
        <v>-9.0613556000000006</v>
      </c>
      <c r="D131">
        <v>-5.0481958000000002</v>
      </c>
      <c r="H131" s="6">
        <f t="shared" si="6"/>
        <v>20.87838</v>
      </c>
      <c r="I131" s="6">
        <f t="shared" si="7"/>
        <v>-9.2079638999999993</v>
      </c>
      <c r="J131" s="6">
        <f t="shared" si="8"/>
        <v>-5.5607699999999998</v>
      </c>
      <c r="L131">
        <v>20253680000</v>
      </c>
      <c r="M131">
        <v>-10.193723</v>
      </c>
      <c r="N131">
        <v>-6.8732166000000001</v>
      </c>
      <c r="R131" s="6">
        <f t="shared" si="9"/>
        <v>20.87838</v>
      </c>
      <c r="S131" s="6">
        <f t="shared" si="10"/>
        <v>-10.337095</v>
      </c>
      <c r="T131" s="6">
        <f t="shared" si="11"/>
        <v>-6.8413228999999998</v>
      </c>
    </row>
    <row r="132" spans="2:20" x14ac:dyDescent="0.25">
      <c r="B132">
        <v>20378620000</v>
      </c>
      <c r="C132">
        <v>-9.0925092999999997</v>
      </c>
      <c r="D132">
        <v>-5.0639105000000004</v>
      </c>
      <c r="H132" s="6">
        <f t="shared" ref="H132:H195" si="12">B137/1000000000</f>
        <v>21.003319999999999</v>
      </c>
      <c r="I132" s="6">
        <f t="shared" ref="I132:I195" si="13">C137</f>
        <v>-9.2307930000000002</v>
      </c>
      <c r="J132" s="6">
        <f t="shared" ref="J132:J195" si="14">D137</f>
        <v>-5.6843428999999999</v>
      </c>
      <c r="L132">
        <v>20378620000</v>
      </c>
      <c r="M132">
        <v>-10.241307000000001</v>
      </c>
      <c r="N132">
        <v>-6.8367820000000004</v>
      </c>
      <c r="R132" s="6">
        <f t="shared" ref="R132:R195" si="15">L137/1000000000</f>
        <v>21.003319999999999</v>
      </c>
      <c r="S132" s="6">
        <f t="shared" ref="S132:S195" si="16">M137</f>
        <v>-10.356064</v>
      </c>
      <c r="T132" s="6">
        <f t="shared" ref="T132:T195" si="17">N137</f>
        <v>-6.8858290000000002</v>
      </c>
    </row>
    <row r="133" spans="2:20" x14ac:dyDescent="0.25">
      <c r="B133">
        <v>20503560000</v>
      </c>
      <c r="C133">
        <v>-9.1153478999999997</v>
      </c>
      <c r="D133">
        <v>-5.1039987</v>
      </c>
      <c r="H133" s="6">
        <f t="shared" si="12"/>
        <v>21.128260000000001</v>
      </c>
      <c r="I133" s="6">
        <f t="shared" si="13"/>
        <v>-9.2358598999999995</v>
      </c>
      <c r="J133" s="6">
        <f t="shared" si="14"/>
        <v>-5.7418779999999998</v>
      </c>
      <c r="L133">
        <v>20503560000</v>
      </c>
      <c r="M133">
        <v>-10.269133999999999</v>
      </c>
      <c r="N133">
        <v>-6.8171705999999999</v>
      </c>
      <c r="R133" s="6">
        <f t="shared" si="15"/>
        <v>21.128260000000001</v>
      </c>
      <c r="S133" s="6">
        <f t="shared" si="16"/>
        <v>-10.395882</v>
      </c>
      <c r="T133" s="6">
        <f t="shared" si="17"/>
        <v>-6.9501410000000003</v>
      </c>
    </row>
    <row r="134" spans="2:20" x14ac:dyDescent="0.25">
      <c r="B134">
        <v>20628500000</v>
      </c>
      <c r="C134">
        <v>-9.1407824000000009</v>
      </c>
      <c r="D134">
        <v>-5.1969532999999997</v>
      </c>
      <c r="H134" s="6">
        <f t="shared" si="12"/>
        <v>21.2532</v>
      </c>
      <c r="I134" s="6">
        <f t="shared" si="13"/>
        <v>-9.2183866999999999</v>
      </c>
      <c r="J134" s="6">
        <f t="shared" si="14"/>
        <v>-5.6939516000000001</v>
      </c>
      <c r="L134">
        <v>20628500000</v>
      </c>
      <c r="M134">
        <v>-10.294528</v>
      </c>
      <c r="N134">
        <v>-6.8020376999999996</v>
      </c>
      <c r="R134" s="6">
        <f t="shared" si="15"/>
        <v>21.2532</v>
      </c>
      <c r="S134" s="6">
        <f t="shared" si="16"/>
        <v>-10.452806000000001</v>
      </c>
      <c r="T134" s="6">
        <f t="shared" si="17"/>
        <v>-7.0538978999999999</v>
      </c>
    </row>
    <row r="135" spans="2:20" x14ac:dyDescent="0.25">
      <c r="B135">
        <v>20753440000</v>
      </c>
      <c r="C135">
        <v>-9.1759014000000008</v>
      </c>
      <c r="D135">
        <v>-5.3608884999999997</v>
      </c>
      <c r="H135" s="6">
        <f t="shared" si="12"/>
        <v>21.378139999999998</v>
      </c>
      <c r="I135" s="6">
        <f t="shared" si="13"/>
        <v>-9.1777086000000008</v>
      </c>
      <c r="J135" s="6">
        <f t="shared" si="14"/>
        <v>-5.6818799999999996</v>
      </c>
      <c r="L135">
        <v>20753440000</v>
      </c>
      <c r="M135">
        <v>-10.312405</v>
      </c>
      <c r="N135">
        <v>-6.8145194</v>
      </c>
      <c r="R135" s="6">
        <f t="shared" si="15"/>
        <v>21.378139999999998</v>
      </c>
      <c r="S135" s="6">
        <f t="shared" si="16"/>
        <v>-10.521433999999999</v>
      </c>
      <c r="T135" s="6">
        <f t="shared" si="17"/>
        <v>-7.1166916000000002</v>
      </c>
    </row>
    <row r="136" spans="2:20" x14ac:dyDescent="0.25">
      <c r="B136">
        <v>20878380000</v>
      </c>
      <c r="C136">
        <v>-9.2079638999999993</v>
      </c>
      <c r="D136">
        <v>-5.5607699999999998</v>
      </c>
      <c r="H136" s="6">
        <f t="shared" si="12"/>
        <v>21.503080000000001</v>
      </c>
      <c r="I136" s="6">
        <f t="shared" si="13"/>
        <v>-9.1311692999999998</v>
      </c>
      <c r="J136" s="6">
        <f t="shared" si="14"/>
        <v>-5.6910018999999998</v>
      </c>
      <c r="L136">
        <v>20878380000</v>
      </c>
      <c r="M136">
        <v>-10.337095</v>
      </c>
      <c r="N136">
        <v>-6.8413228999999998</v>
      </c>
      <c r="R136" s="6">
        <f t="shared" si="15"/>
        <v>21.503080000000001</v>
      </c>
      <c r="S136" s="6">
        <f t="shared" si="16"/>
        <v>-10.556381</v>
      </c>
      <c r="T136" s="6">
        <f t="shared" si="17"/>
        <v>-7.1047086999999998</v>
      </c>
    </row>
    <row r="137" spans="2:20" x14ac:dyDescent="0.25">
      <c r="B137">
        <v>21003320000</v>
      </c>
      <c r="C137">
        <v>-9.2307930000000002</v>
      </c>
      <c r="D137">
        <v>-5.6843428999999999</v>
      </c>
      <c r="H137" s="6">
        <f t="shared" si="12"/>
        <v>21.628019999999999</v>
      </c>
      <c r="I137" s="6">
        <f t="shared" si="13"/>
        <v>-9.0805216000000009</v>
      </c>
      <c r="J137" s="6">
        <f t="shared" si="14"/>
        <v>-5.7793869999999998</v>
      </c>
      <c r="L137">
        <v>21003320000</v>
      </c>
      <c r="M137">
        <v>-10.356064</v>
      </c>
      <c r="N137">
        <v>-6.8858290000000002</v>
      </c>
      <c r="R137" s="6">
        <f t="shared" si="15"/>
        <v>21.628019999999999</v>
      </c>
      <c r="S137" s="6">
        <f t="shared" si="16"/>
        <v>-10.580296000000001</v>
      </c>
      <c r="T137" s="6">
        <f t="shared" si="17"/>
        <v>-6.9590831</v>
      </c>
    </row>
    <row r="138" spans="2:20" x14ac:dyDescent="0.25">
      <c r="B138">
        <v>21128260000</v>
      </c>
      <c r="C138">
        <v>-9.2358598999999995</v>
      </c>
      <c r="D138">
        <v>-5.7418779999999998</v>
      </c>
      <c r="H138" s="6">
        <f t="shared" si="12"/>
        <v>21.752960000000002</v>
      </c>
      <c r="I138" s="6">
        <f t="shared" si="13"/>
        <v>-9.0538606999999995</v>
      </c>
      <c r="J138" s="6">
        <f t="shared" si="14"/>
        <v>-5.8914828000000004</v>
      </c>
      <c r="L138">
        <v>21128260000</v>
      </c>
      <c r="M138">
        <v>-10.395882</v>
      </c>
      <c r="N138">
        <v>-6.9501410000000003</v>
      </c>
      <c r="R138" s="6">
        <f t="shared" si="15"/>
        <v>21.752960000000002</v>
      </c>
      <c r="S138" s="6">
        <f t="shared" si="16"/>
        <v>-10.590952</v>
      </c>
      <c r="T138" s="6">
        <f t="shared" si="17"/>
        <v>-6.8180360999999996</v>
      </c>
    </row>
    <row r="139" spans="2:20" x14ac:dyDescent="0.25">
      <c r="B139">
        <v>21253200000</v>
      </c>
      <c r="C139">
        <v>-9.2183866999999999</v>
      </c>
      <c r="D139">
        <v>-5.6939516000000001</v>
      </c>
      <c r="H139" s="6">
        <f t="shared" si="12"/>
        <v>21.8779</v>
      </c>
      <c r="I139" s="6">
        <f t="shared" si="13"/>
        <v>-9.0361279999999997</v>
      </c>
      <c r="J139" s="6">
        <f t="shared" si="14"/>
        <v>-5.9867825999999997</v>
      </c>
      <c r="L139">
        <v>21253200000</v>
      </c>
      <c r="M139">
        <v>-10.452806000000001</v>
      </c>
      <c r="N139">
        <v>-7.0538978999999999</v>
      </c>
      <c r="R139" s="6">
        <f t="shared" si="15"/>
        <v>21.8779</v>
      </c>
      <c r="S139" s="6">
        <f t="shared" si="16"/>
        <v>-10.586270000000001</v>
      </c>
      <c r="T139" s="6">
        <f t="shared" si="17"/>
        <v>-6.703074</v>
      </c>
    </row>
    <row r="140" spans="2:20" x14ac:dyDescent="0.25">
      <c r="B140">
        <v>21378140000</v>
      </c>
      <c r="C140">
        <v>-9.1777086000000008</v>
      </c>
      <c r="D140">
        <v>-5.6818799999999996</v>
      </c>
      <c r="H140" s="6">
        <f t="shared" si="12"/>
        <v>22.002839999999999</v>
      </c>
      <c r="I140" s="6">
        <f t="shared" si="13"/>
        <v>-9.0073890999999993</v>
      </c>
      <c r="J140" s="6">
        <f t="shared" si="14"/>
        <v>-6.0719881000000004</v>
      </c>
      <c r="L140">
        <v>21378140000</v>
      </c>
      <c r="M140">
        <v>-10.521433999999999</v>
      </c>
      <c r="N140">
        <v>-7.1166916000000002</v>
      </c>
      <c r="R140" s="6">
        <f t="shared" si="15"/>
        <v>22.002839999999999</v>
      </c>
      <c r="S140" s="6">
        <f t="shared" si="16"/>
        <v>-10.569091999999999</v>
      </c>
      <c r="T140" s="6">
        <f t="shared" si="17"/>
        <v>-6.6527452</v>
      </c>
    </row>
    <row r="141" spans="2:20" x14ac:dyDescent="0.25">
      <c r="B141">
        <v>21503080000</v>
      </c>
      <c r="C141">
        <v>-9.1311692999999998</v>
      </c>
      <c r="D141">
        <v>-5.6910018999999998</v>
      </c>
      <c r="H141" s="6">
        <f t="shared" si="12"/>
        <v>22.127780000000001</v>
      </c>
      <c r="I141" s="6">
        <f t="shared" si="13"/>
        <v>-8.9852179999999997</v>
      </c>
      <c r="J141" s="6">
        <f t="shared" si="14"/>
        <v>-6.1568088999999997</v>
      </c>
      <c r="L141">
        <v>21503080000</v>
      </c>
      <c r="M141">
        <v>-10.556381</v>
      </c>
      <c r="N141">
        <v>-7.1047086999999998</v>
      </c>
      <c r="R141" s="6">
        <f t="shared" si="15"/>
        <v>22.127780000000001</v>
      </c>
      <c r="S141" s="6">
        <f t="shared" si="16"/>
        <v>-10.581469999999999</v>
      </c>
      <c r="T141" s="6">
        <f t="shared" si="17"/>
        <v>-6.6102486000000003</v>
      </c>
    </row>
    <row r="142" spans="2:20" x14ac:dyDescent="0.25">
      <c r="B142">
        <v>21628020000</v>
      </c>
      <c r="C142">
        <v>-9.0805216000000009</v>
      </c>
      <c r="D142">
        <v>-5.7793869999999998</v>
      </c>
      <c r="H142" s="6">
        <f t="shared" si="12"/>
        <v>22.25272</v>
      </c>
      <c r="I142" s="6">
        <f t="shared" si="13"/>
        <v>-8.9710664999999992</v>
      </c>
      <c r="J142" s="6">
        <f t="shared" si="14"/>
        <v>-6.2292027000000001</v>
      </c>
      <c r="L142">
        <v>21628020000</v>
      </c>
      <c r="M142">
        <v>-10.580296000000001</v>
      </c>
      <c r="N142">
        <v>-6.9590831</v>
      </c>
      <c r="R142" s="6">
        <f t="shared" si="15"/>
        <v>22.25272</v>
      </c>
      <c r="S142" s="6">
        <f t="shared" si="16"/>
        <v>-10.608124999999999</v>
      </c>
      <c r="T142" s="6">
        <f t="shared" si="17"/>
        <v>-6.5542816999999998</v>
      </c>
    </row>
    <row r="143" spans="2:20" x14ac:dyDescent="0.25">
      <c r="B143">
        <v>21752960000</v>
      </c>
      <c r="C143">
        <v>-9.0538606999999995</v>
      </c>
      <c r="D143">
        <v>-5.8914828000000004</v>
      </c>
      <c r="H143" s="6">
        <f t="shared" si="12"/>
        <v>22.377659999999999</v>
      </c>
      <c r="I143" s="6">
        <f t="shared" si="13"/>
        <v>-8.9627923999999997</v>
      </c>
      <c r="J143" s="6">
        <f t="shared" si="14"/>
        <v>-6.3093038000000004</v>
      </c>
      <c r="L143">
        <v>21752960000</v>
      </c>
      <c r="M143">
        <v>-10.590952</v>
      </c>
      <c r="N143">
        <v>-6.8180360999999996</v>
      </c>
      <c r="R143" s="6">
        <f t="shared" si="15"/>
        <v>22.377659999999999</v>
      </c>
      <c r="S143" s="6">
        <f t="shared" si="16"/>
        <v>-10.642232</v>
      </c>
      <c r="T143" s="6">
        <f t="shared" si="17"/>
        <v>-6.4953083999999999</v>
      </c>
    </row>
    <row r="144" spans="2:20" x14ac:dyDescent="0.25">
      <c r="B144">
        <v>21877900000</v>
      </c>
      <c r="C144">
        <v>-9.0361279999999997</v>
      </c>
      <c r="D144">
        <v>-5.9867825999999997</v>
      </c>
      <c r="H144" s="6">
        <f t="shared" si="12"/>
        <v>22.502600000000001</v>
      </c>
      <c r="I144" s="6">
        <f t="shared" si="13"/>
        <v>-8.9528198000000003</v>
      </c>
      <c r="J144" s="6">
        <f t="shared" si="14"/>
        <v>-6.3480873000000004</v>
      </c>
      <c r="L144">
        <v>21877900000</v>
      </c>
      <c r="M144">
        <v>-10.586270000000001</v>
      </c>
      <c r="N144">
        <v>-6.703074</v>
      </c>
      <c r="R144" s="6">
        <f t="shared" si="15"/>
        <v>22.502600000000001</v>
      </c>
      <c r="S144" s="6">
        <f t="shared" si="16"/>
        <v>-10.675592999999999</v>
      </c>
      <c r="T144" s="6">
        <f t="shared" si="17"/>
        <v>-6.4233928000000002</v>
      </c>
    </row>
    <row r="145" spans="2:20" x14ac:dyDescent="0.25">
      <c r="B145">
        <v>22002840000</v>
      </c>
      <c r="C145">
        <v>-9.0073890999999993</v>
      </c>
      <c r="D145">
        <v>-6.0719881000000004</v>
      </c>
      <c r="H145" s="6">
        <f t="shared" si="12"/>
        <v>22.62754</v>
      </c>
      <c r="I145" s="6">
        <f t="shared" si="13"/>
        <v>-8.9512719999999995</v>
      </c>
      <c r="J145" s="6">
        <f t="shared" si="14"/>
        <v>-6.4112153000000003</v>
      </c>
      <c r="L145">
        <v>22002840000</v>
      </c>
      <c r="M145">
        <v>-10.569091999999999</v>
      </c>
      <c r="N145">
        <v>-6.6527452</v>
      </c>
      <c r="R145" s="6">
        <f t="shared" si="15"/>
        <v>22.62754</v>
      </c>
      <c r="S145" s="6">
        <f t="shared" si="16"/>
        <v>-10.711340999999999</v>
      </c>
      <c r="T145" s="6">
        <f t="shared" si="17"/>
        <v>-6.3478475000000003</v>
      </c>
    </row>
    <row r="146" spans="2:20" x14ac:dyDescent="0.25">
      <c r="B146">
        <v>22127780000</v>
      </c>
      <c r="C146">
        <v>-8.9852179999999997</v>
      </c>
      <c r="D146">
        <v>-6.1568088999999997</v>
      </c>
      <c r="H146" s="6">
        <f t="shared" si="12"/>
        <v>22.752479999999998</v>
      </c>
      <c r="I146" s="6">
        <f t="shared" si="13"/>
        <v>-8.9455413999999998</v>
      </c>
      <c r="J146" s="6">
        <f t="shared" si="14"/>
        <v>-6.4645000000000001</v>
      </c>
      <c r="L146">
        <v>22127780000</v>
      </c>
      <c r="M146">
        <v>-10.581469999999999</v>
      </c>
      <c r="N146">
        <v>-6.6102486000000003</v>
      </c>
      <c r="R146" s="6">
        <f t="shared" si="15"/>
        <v>22.752479999999998</v>
      </c>
      <c r="S146" s="6">
        <f t="shared" si="16"/>
        <v>-10.741092</v>
      </c>
      <c r="T146" s="6">
        <f t="shared" si="17"/>
        <v>-6.2834314999999998</v>
      </c>
    </row>
    <row r="147" spans="2:20" x14ac:dyDescent="0.25">
      <c r="B147">
        <v>22252720000</v>
      </c>
      <c r="C147">
        <v>-8.9710664999999992</v>
      </c>
      <c r="D147">
        <v>-6.2292027000000001</v>
      </c>
      <c r="H147" s="6">
        <f t="shared" si="12"/>
        <v>22.877420000000001</v>
      </c>
      <c r="I147" s="6">
        <f t="shared" si="13"/>
        <v>-8.9488105999999998</v>
      </c>
      <c r="J147" s="6">
        <f t="shared" si="14"/>
        <v>-6.5619668999999998</v>
      </c>
      <c r="L147">
        <v>22252720000</v>
      </c>
      <c r="M147">
        <v>-10.608124999999999</v>
      </c>
      <c r="N147">
        <v>-6.5542816999999998</v>
      </c>
      <c r="R147" s="6">
        <f t="shared" si="15"/>
        <v>22.877420000000001</v>
      </c>
      <c r="S147" s="6">
        <f t="shared" si="16"/>
        <v>-10.772479000000001</v>
      </c>
      <c r="T147" s="6">
        <f t="shared" si="17"/>
        <v>-6.2409939999999997</v>
      </c>
    </row>
    <row r="148" spans="2:20" x14ac:dyDescent="0.25">
      <c r="B148">
        <v>22377660000</v>
      </c>
      <c r="C148">
        <v>-8.9627923999999997</v>
      </c>
      <c r="D148">
        <v>-6.3093038000000004</v>
      </c>
      <c r="H148" s="6">
        <f t="shared" si="12"/>
        <v>23.002359999999999</v>
      </c>
      <c r="I148" s="6">
        <f t="shared" si="13"/>
        <v>-8.9413376000000007</v>
      </c>
      <c r="J148" s="6">
        <f t="shared" si="14"/>
        <v>-6.6530060999999998</v>
      </c>
      <c r="L148">
        <v>22377660000</v>
      </c>
      <c r="M148">
        <v>-10.642232</v>
      </c>
      <c r="N148">
        <v>-6.4953083999999999</v>
      </c>
      <c r="R148" s="6">
        <f t="shared" si="15"/>
        <v>23.002359999999999</v>
      </c>
      <c r="S148" s="6">
        <f t="shared" si="16"/>
        <v>-10.796601000000001</v>
      </c>
      <c r="T148" s="6">
        <f t="shared" si="17"/>
        <v>-6.2111549000000004</v>
      </c>
    </row>
    <row r="149" spans="2:20" x14ac:dyDescent="0.25">
      <c r="B149">
        <v>22502600000</v>
      </c>
      <c r="C149">
        <v>-8.9528198000000003</v>
      </c>
      <c r="D149">
        <v>-6.3480873000000004</v>
      </c>
      <c r="H149" s="6">
        <f t="shared" si="12"/>
        <v>23.127300000000002</v>
      </c>
      <c r="I149" s="6">
        <f t="shared" si="13"/>
        <v>-8.9462460999999998</v>
      </c>
      <c r="J149" s="6">
        <f t="shared" si="14"/>
        <v>-6.7807288000000003</v>
      </c>
      <c r="L149">
        <v>22502600000</v>
      </c>
      <c r="M149">
        <v>-10.675592999999999</v>
      </c>
      <c r="N149">
        <v>-6.4233928000000002</v>
      </c>
      <c r="R149" s="6">
        <f t="shared" si="15"/>
        <v>23.127300000000002</v>
      </c>
      <c r="S149" s="6">
        <f t="shared" si="16"/>
        <v>-10.827909</v>
      </c>
      <c r="T149" s="6">
        <f t="shared" si="17"/>
        <v>-6.1932206000000001</v>
      </c>
    </row>
    <row r="150" spans="2:20" x14ac:dyDescent="0.25">
      <c r="B150">
        <v>22627540000</v>
      </c>
      <c r="C150">
        <v>-8.9512719999999995</v>
      </c>
      <c r="D150">
        <v>-6.4112153000000003</v>
      </c>
      <c r="H150" s="6">
        <f t="shared" si="12"/>
        <v>23.25224</v>
      </c>
      <c r="I150" s="6">
        <f t="shared" si="13"/>
        <v>-8.9384326999999999</v>
      </c>
      <c r="J150" s="6">
        <f t="shared" si="14"/>
        <v>-6.8950429</v>
      </c>
      <c r="L150">
        <v>22627540000</v>
      </c>
      <c r="M150">
        <v>-10.711340999999999</v>
      </c>
      <c r="N150">
        <v>-6.3478475000000003</v>
      </c>
      <c r="R150" s="6">
        <f t="shared" si="15"/>
        <v>23.25224</v>
      </c>
      <c r="S150" s="6">
        <f t="shared" si="16"/>
        <v>-10.853828999999999</v>
      </c>
      <c r="T150" s="6">
        <f t="shared" si="17"/>
        <v>-6.1767200999999998</v>
      </c>
    </row>
    <row r="151" spans="2:20" x14ac:dyDescent="0.25">
      <c r="B151">
        <v>22752480000</v>
      </c>
      <c r="C151">
        <v>-8.9455413999999998</v>
      </c>
      <c r="D151">
        <v>-6.4645000000000001</v>
      </c>
      <c r="H151" s="6">
        <f t="shared" si="12"/>
        <v>23.377179999999999</v>
      </c>
      <c r="I151" s="6">
        <f t="shared" si="13"/>
        <v>-8.9279145999999994</v>
      </c>
      <c r="J151" s="6">
        <f t="shared" si="14"/>
        <v>-7.0721264000000001</v>
      </c>
      <c r="L151">
        <v>22752480000</v>
      </c>
      <c r="M151">
        <v>-10.741092</v>
      </c>
      <c r="N151">
        <v>-6.2834314999999998</v>
      </c>
      <c r="R151" s="6">
        <f t="shared" si="15"/>
        <v>23.377179999999999</v>
      </c>
      <c r="S151" s="6">
        <f t="shared" si="16"/>
        <v>-10.870286</v>
      </c>
      <c r="T151" s="6">
        <f t="shared" si="17"/>
        <v>-6.1846570999999999</v>
      </c>
    </row>
    <row r="152" spans="2:20" x14ac:dyDescent="0.25">
      <c r="B152">
        <v>22877420000</v>
      </c>
      <c r="C152">
        <v>-8.9488105999999998</v>
      </c>
      <c r="D152">
        <v>-6.5619668999999998</v>
      </c>
      <c r="H152" s="6">
        <f t="shared" si="12"/>
        <v>23.502120000000001</v>
      </c>
      <c r="I152" s="6">
        <f t="shared" si="13"/>
        <v>-8.8971996000000004</v>
      </c>
      <c r="J152" s="6">
        <f t="shared" si="14"/>
        <v>-7.2821449999999999</v>
      </c>
      <c r="L152">
        <v>22877420000</v>
      </c>
      <c r="M152">
        <v>-10.772479000000001</v>
      </c>
      <c r="N152">
        <v>-6.2409939999999997</v>
      </c>
      <c r="R152" s="6">
        <f t="shared" si="15"/>
        <v>23.502120000000001</v>
      </c>
      <c r="S152" s="6">
        <f t="shared" si="16"/>
        <v>-10.879424999999999</v>
      </c>
      <c r="T152" s="6">
        <f t="shared" si="17"/>
        <v>-6.2133950999999996</v>
      </c>
    </row>
    <row r="153" spans="2:20" x14ac:dyDescent="0.25">
      <c r="B153">
        <v>23002360000</v>
      </c>
      <c r="C153">
        <v>-8.9413376000000007</v>
      </c>
      <c r="D153">
        <v>-6.6530060999999998</v>
      </c>
      <c r="H153" s="6">
        <f t="shared" si="12"/>
        <v>23.62706</v>
      </c>
      <c r="I153" s="6">
        <f t="shared" si="13"/>
        <v>-8.8716497000000007</v>
      </c>
      <c r="J153" s="6">
        <f t="shared" si="14"/>
        <v>-7.5922140999999996</v>
      </c>
      <c r="L153">
        <v>23002360000</v>
      </c>
      <c r="M153">
        <v>-10.796601000000001</v>
      </c>
      <c r="N153">
        <v>-6.2111549000000004</v>
      </c>
      <c r="R153" s="6">
        <f t="shared" si="15"/>
        <v>23.62706</v>
      </c>
      <c r="S153" s="6">
        <f t="shared" si="16"/>
        <v>-10.890934</v>
      </c>
      <c r="T153" s="6">
        <f t="shared" si="17"/>
        <v>-6.2669039</v>
      </c>
    </row>
    <row r="154" spans="2:20" x14ac:dyDescent="0.25">
      <c r="B154">
        <v>23127300000</v>
      </c>
      <c r="C154">
        <v>-8.9462460999999998</v>
      </c>
      <c r="D154">
        <v>-6.7807288000000003</v>
      </c>
      <c r="H154" s="6">
        <f t="shared" si="12"/>
        <v>23.751999999999999</v>
      </c>
      <c r="I154" s="6">
        <f t="shared" si="13"/>
        <v>-8.8332481000000005</v>
      </c>
      <c r="J154" s="6">
        <f t="shared" si="14"/>
        <v>-7.9085745999999997</v>
      </c>
      <c r="L154">
        <v>23127300000</v>
      </c>
      <c r="M154">
        <v>-10.827909</v>
      </c>
      <c r="N154">
        <v>-6.1932206000000001</v>
      </c>
      <c r="R154" s="6">
        <f t="shared" si="15"/>
        <v>23.751999999999999</v>
      </c>
      <c r="S154" s="6">
        <f t="shared" si="16"/>
        <v>-10.902578</v>
      </c>
      <c r="T154" s="6">
        <f t="shared" si="17"/>
        <v>-6.3292111999999996</v>
      </c>
    </row>
    <row r="155" spans="2:20" x14ac:dyDescent="0.25">
      <c r="B155">
        <v>23252240000</v>
      </c>
      <c r="C155">
        <v>-8.9384326999999999</v>
      </c>
      <c r="D155">
        <v>-6.8950429</v>
      </c>
      <c r="H155" s="6">
        <f t="shared" si="12"/>
        <v>23.876940000000001</v>
      </c>
      <c r="I155" s="6">
        <f t="shared" si="13"/>
        <v>-8.7995844000000005</v>
      </c>
      <c r="J155" s="6">
        <f t="shared" si="14"/>
        <v>-8.2656565000000004</v>
      </c>
      <c r="L155">
        <v>23252240000</v>
      </c>
      <c r="M155">
        <v>-10.853828999999999</v>
      </c>
      <c r="N155">
        <v>-6.1767200999999998</v>
      </c>
      <c r="R155" s="6">
        <f t="shared" si="15"/>
        <v>23.876940000000001</v>
      </c>
      <c r="S155" s="6">
        <f t="shared" si="16"/>
        <v>-10.912065999999999</v>
      </c>
      <c r="T155" s="6">
        <f t="shared" si="17"/>
        <v>-6.4015141</v>
      </c>
    </row>
    <row r="156" spans="2:20" x14ac:dyDescent="0.25">
      <c r="B156">
        <v>23377180000</v>
      </c>
      <c r="C156">
        <v>-8.9279145999999994</v>
      </c>
      <c r="D156">
        <v>-7.0721264000000001</v>
      </c>
      <c r="H156" s="6">
        <f t="shared" si="12"/>
        <v>24.00188</v>
      </c>
      <c r="I156" s="6">
        <f t="shared" si="13"/>
        <v>-8.7596539999999994</v>
      </c>
      <c r="J156" s="6">
        <f t="shared" si="14"/>
        <v>-8.6589775000000007</v>
      </c>
      <c r="L156">
        <v>23377180000</v>
      </c>
      <c r="M156">
        <v>-10.870286</v>
      </c>
      <c r="N156">
        <v>-6.1846570999999999</v>
      </c>
      <c r="R156" s="6">
        <f t="shared" si="15"/>
        <v>24.00188</v>
      </c>
      <c r="S156" s="6">
        <f t="shared" si="16"/>
        <v>-10.911075</v>
      </c>
      <c r="T156" s="6">
        <f t="shared" si="17"/>
        <v>-6.5151892</v>
      </c>
    </row>
    <row r="157" spans="2:20" x14ac:dyDescent="0.25">
      <c r="B157">
        <v>23502120000</v>
      </c>
      <c r="C157">
        <v>-8.8971996000000004</v>
      </c>
      <c r="D157">
        <v>-7.2821449999999999</v>
      </c>
      <c r="H157" s="6">
        <f t="shared" si="12"/>
        <v>24.126819999999999</v>
      </c>
      <c r="I157" s="6">
        <f t="shared" si="13"/>
        <v>-8.7275285999999994</v>
      </c>
      <c r="J157" s="6">
        <f t="shared" si="14"/>
        <v>-9.1536655000000007</v>
      </c>
      <c r="L157">
        <v>23502120000</v>
      </c>
      <c r="M157">
        <v>-10.879424999999999</v>
      </c>
      <c r="N157">
        <v>-6.2133950999999996</v>
      </c>
      <c r="R157" s="6">
        <f t="shared" si="15"/>
        <v>24.126819999999999</v>
      </c>
      <c r="S157" s="6">
        <f t="shared" si="16"/>
        <v>-10.903389000000001</v>
      </c>
      <c r="T157" s="6">
        <f t="shared" si="17"/>
        <v>-6.6814007999999996</v>
      </c>
    </row>
    <row r="158" spans="2:20" x14ac:dyDescent="0.25">
      <c r="B158">
        <v>23627060000</v>
      </c>
      <c r="C158">
        <v>-8.8716497000000007</v>
      </c>
      <c r="D158">
        <v>-7.5922140999999996</v>
      </c>
      <c r="H158" s="6">
        <f t="shared" si="12"/>
        <v>24.251760000000001</v>
      </c>
      <c r="I158" s="6">
        <f t="shared" si="13"/>
        <v>-8.6998671999999999</v>
      </c>
      <c r="J158" s="6">
        <f t="shared" si="14"/>
        <v>-9.6665238999999996</v>
      </c>
      <c r="L158">
        <v>23627060000</v>
      </c>
      <c r="M158">
        <v>-10.890934</v>
      </c>
      <c r="N158">
        <v>-6.2669039</v>
      </c>
      <c r="R158" s="6">
        <f t="shared" si="15"/>
        <v>24.251760000000001</v>
      </c>
      <c r="S158" s="6">
        <f t="shared" si="16"/>
        <v>-10.896497999999999</v>
      </c>
      <c r="T158" s="6">
        <f t="shared" si="17"/>
        <v>-6.8643093000000004</v>
      </c>
    </row>
    <row r="159" spans="2:20" x14ac:dyDescent="0.25">
      <c r="B159">
        <v>23752000000</v>
      </c>
      <c r="C159">
        <v>-8.8332481000000005</v>
      </c>
      <c r="D159">
        <v>-7.9085745999999997</v>
      </c>
      <c r="H159" s="6">
        <f t="shared" si="12"/>
        <v>24.3767</v>
      </c>
      <c r="I159" s="6">
        <f t="shared" si="13"/>
        <v>-8.6837902000000007</v>
      </c>
      <c r="J159" s="6">
        <f t="shared" si="14"/>
        <v>-10.179747000000001</v>
      </c>
      <c r="L159">
        <v>23752000000</v>
      </c>
      <c r="M159">
        <v>-10.902578</v>
      </c>
      <c r="N159">
        <v>-6.3292111999999996</v>
      </c>
      <c r="R159" s="6">
        <f t="shared" si="15"/>
        <v>24.3767</v>
      </c>
      <c r="S159" s="6">
        <f t="shared" si="16"/>
        <v>-10.881731</v>
      </c>
      <c r="T159" s="6">
        <f t="shared" si="17"/>
        <v>-7.0478125</v>
      </c>
    </row>
    <row r="160" spans="2:20" x14ac:dyDescent="0.25">
      <c r="B160">
        <v>23876940000</v>
      </c>
      <c r="C160">
        <v>-8.7995844000000005</v>
      </c>
      <c r="D160">
        <v>-8.2656565000000004</v>
      </c>
      <c r="H160" s="6">
        <f t="shared" si="12"/>
        <v>24.501639999999998</v>
      </c>
      <c r="I160" s="6">
        <f t="shared" si="13"/>
        <v>-8.6625042000000008</v>
      </c>
      <c r="J160" s="6">
        <f t="shared" si="14"/>
        <v>-10.679138999999999</v>
      </c>
      <c r="L160">
        <v>23876940000</v>
      </c>
      <c r="M160">
        <v>-10.912065999999999</v>
      </c>
      <c r="N160">
        <v>-6.4015141</v>
      </c>
      <c r="R160" s="6">
        <f t="shared" si="15"/>
        <v>24.501639999999998</v>
      </c>
      <c r="S160" s="6">
        <f t="shared" si="16"/>
        <v>-10.859817</v>
      </c>
      <c r="T160" s="6">
        <f t="shared" si="17"/>
        <v>-7.2483953999999997</v>
      </c>
    </row>
    <row r="161" spans="2:20" x14ac:dyDescent="0.25">
      <c r="B161">
        <v>24001880000</v>
      </c>
      <c r="C161">
        <v>-8.7596539999999994</v>
      </c>
      <c r="D161">
        <v>-8.6589775000000007</v>
      </c>
      <c r="H161" s="6">
        <f t="shared" si="12"/>
        <v>24.626580000000001</v>
      </c>
      <c r="I161" s="6">
        <f t="shared" si="13"/>
        <v>-8.6612206</v>
      </c>
      <c r="J161" s="6">
        <f t="shared" si="14"/>
        <v>-11.276396999999999</v>
      </c>
      <c r="L161">
        <v>24001880000</v>
      </c>
      <c r="M161">
        <v>-10.911075</v>
      </c>
      <c r="N161">
        <v>-6.5151892</v>
      </c>
      <c r="R161" s="6">
        <f t="shared" si="15"/>
        <v>24.626580000000001</v>
      </c>
      <c r="S161" s="6">
        <f t="shared" si="16"/>
        <v>-10.853484</v>
      </c>
      <c r="T161" s="6">
        <f t="shared" si="17"/>
        <v>-7.5061359000000003</v>
      </c>
    </row>
    <row r="162" spans="2:20" x14ac:dyDescent="0.25">
      <c r="B162">
        <v>24126820000</v>
      </c>
      <c r="C162">
        <v>-8.7275285999999994</v>
      </c>
      <c r="D162">
        <v>-9.1536655000000007</v>
      </c>
      <c r="H162" s="6">
        <f t="shared" si="12"/>
        <v>24.751519999999999</v>
      </c>
      <c r="I162" s="6">
        <f t="shared" si="13"/>
        <v>-8.6716689999999996</v>
      </c>
      <c r="J162" s="6">
        <f t="shared" si="14"/>
        <v>-11.821539</v>
      </c>
      <c r="L162">
        <v>24126820000</v>
      </c>
      <c r="M162">
        <v>-10.903389000000001</v>
      </c>
      <c r="N162">
        <v>-6.6814007999999996</v>
      </c>
      <c r="R162" s="6">
        <f t="shared" si="15"/>
        <v>24.751519999999999</v>
      </c>
      <c r="S162" s="6">
        <f t="shared" si="16"/>
        <v>-10.846768000000001</v>
      </c>
      <c r="T162" s="6">
        <f t="shared" si="17"/>
        <v>-7.7949820000000001</v>
      </c>
    </row>
    <row r="163" spans="2:20" x14ac:dyDescent="0.25">
      <c r="B163">
        <v>24251760000</v>
      </c>
      <c r="C163">
        <v>-8.6998671999999999</v>
      </c>
      <c r="D163">
        <v>-9.6665238999999996</v>
      </c>
      <c r="H163" s="6">
        <f t="shared" si="12"/>
        <v>24.876460000000002</v>
      </c>
      <c r="I163" s="6">
        <f t="shared" si="13"/>
        <v>-8.6948451999999996</v>
      </c>
      <c r="J163" s="6">
        <f t="shared" si="14"/>
        <v>-12.281415000000001</v>
      </c>
      <c r="L163">
        <v>24251760000</v>
      </c>
      <c r="M163">
        <v>-10.896497999999999</v>
      </c>
      <c r="N163">
        <v>-6.8643093000000004</v>
      </c>
      <c r="R163" s="6">
        <f t="shared" si="15"/>
        <v>24.876460000000002</v>
      </c>
      <c r="S163" s="6">
        <f t="shared" si="16"/>
        <v>-10.847595</v>
      </c>
      <c r="T163" s="6">
        <f t="shared" si="17"/>
        <v>-8.0654544999999995</v>
      </c>
    </row>
    <row r="164" spans="2:20" x14ac:dyDescent="0.25">
      <c r="B164">
        <v>24376700000</v>
      </c>
      <c r="C164">
        <v>-8.6837902000000007</v>
      </c>
      <c r="D164">
        <v>-10.179747000000001</v>
      </c>
      <c r="H164" s="6">
        <f t="shared" si="12"/>
        <v>25.0014</v>
      </c>
      <c r="I164" s="6">
        <f t="shared" si="13"/>
        <v>-8.7206086999999997</v>
      </c>
      <c r="J164" s="6">
        <f t="shared" si="14"/>
        <v>-12.532804</v>
      </c>
      <c r="L164">
        <v>24376700000</v>
      </c>
      <c r="M164">
        <v>-10.881731</v>
      </c>
      <c r="N164">
        <v>-7.0478125</v>
      </c>
      <c r="R164" s="6">
        <f t="shared" si="15"/>
        <v>25.0014</v>
      </c>
      <c r="S164" s="6">
        <f t="shared" si="16"/>
        <v>-10.841949</v>
      </c>
      <c r="T164" s="6">
        <f t="shared" si="17"/>
        <v>-8.3173446999999996</v>
      </c>
    </row>
    <row r="165" spans="2:20" x14ac:dyDescent="0.25">
      <c r="B165">
        <v>24501640000</v>
      </c>
      <c r="C165">
        <v>-8.6625042000000008</v>
      </c>
      <c r="D165">
        <v>-10.679138999999999</v>
      </c>
      <c r="H165" s="6">
        <f t="shared" si="12"/>
        <v>25.126339999999999</v>
      </c>
      <c r="I165" s="6">
        <f t="shared" si="13"/>
        <v>-8.7645301999999994</v>
      </c>
      <c r="J165" s="6">
        <f t="shared" si="14"/>
        <v>-12.664545</v>
      </c>
      <c r="L165">
        <v>24501640000</v>
      </c>
      <c r="M165">
        <v>-10.859817</v>
      </c>
      <c r="N165">
        <v>-7.2483953999999997</v>
      </c>
      <c r="R165" s="6">
        <f t="shared" si="15"/>
        <v>25.126339999999999</v>
      </c>
      <c r="S165" s="6">
        <f t="shared" si="16"/>
        <v>-10.848673</v>
      </c>
      <c r="T165" s="6">
        <f t="shared" si="17"/>
        <v>-8.5861386999999993</v>
      </c>
    </row>
    <row r="166" spans="2:20" x14ac:dyDescent="0.25">
      <c r="B166">
        <v>24626580000</v>
      </c>
      <c r="C166">
        <v>-8.6612206</v>
      </c>
      <c r="D166">
        <v>-11.276396999999999</v>
      </c>
      <c r="H166" s="6">
        <f t="shared" si="12"/>
        <v>25.251280000000001</v>
      </c>
      <c r="I166" s="6">
        <f t="shared" si="13"/>
        <v>-8.8098726000000003</v>
      </c>
      <c r="J166" s="6">
        <f t="shared" si="14"/>
        <v>-12.625241000000001</v>
      </c>
      <c r="L166">
        <v>24626580000</v>
      </c>
      <c r="M166">
        <v>-10.853484</v>
      </c>
      <c r="N166">
        <v>-7.5061359000000003</v>
      </c>
      <c r="R166" s="6">
        <f t="shared" si="15"/>
        <v>25.251280000000001</v>
      </c>
      <c r="S166" s="6">
        <f t="shared" si="16"/>
        <v>-10.84132</v>
      </c>
      <c r="T166" s="6">
        <f t="shared" si="17"/>
        <v>-8.8704233000000006</v>
      </c>
    </row>
    <row r="167" spans="2:20" x14ac:dyDescent="0.25">
      <c r="B167">
        <v>24751520000</v>
      </c>
      <c r="C167">
        <v>-8.6716689999999996</v>
      </c>
      <c r="D167">
        <v>-11.821539</v>
      </c>
      <c r="H167" s="6">
        <f t="shared" si="12"/>
        <v>25.37622</v>
      </c>
      <c r="I167" s="6">
        <f t="shared" si="13"/>
        <v>-8.8618898000000002</v>
      </c>
      <c r="J167" s="6">
        <f t="shared" si="14"/>
        <v>-12.379860000000001</v>
      </c>
      <c r="L167">
        <v>24751520000</v>
      </c>
      <c r="M167">
        <v>-10.846768000000001</v>
      </c>
      <c r="N167">
        <v>-7.7949820000000001</v>
      </c>
      <c r="R167" s="6">
        <f t="shared" si="15"/>
        <v>25.37622</v>
      </c>
      <c r="S167" s="6">
        <f t="shared" si="16"/>
        <v>-10.837904999999999</v>
      </c>
      <c r="T167" s="6">
        <f t="shared" si="17"/>
        <v>-9.1412458000000001</v>
      </c>
    </row>
    <row r="168" spans="2:20" x14ac:dyDescent="0.25">
      <c r="B168">
        <v>24876460000</v>
      </c>
      <c r="C168">
        <v>-8.6948451999999996</v>
      </c>
      <c r="D168">
        <v>-12.281415000000001</v>
      </c>
      <c r="H168" s="6">
        <f t="shared" si="12"/>
        <v>25.501159999999999</v>
      </c>
      <c r="I168" s="6">
        <f t="shared" si="13"/>
        <v>-8.9172057999999996</v>
      </c>
      <c r="J168" s="6">
        <f t="shared" si="14"/>
        <v>-11.979381999999999</v>
      </c>
      <c r="L168">
        <v>24876460000</v>
      </c>
      <c r="M168">
        <v>-10.847595</v>
      </c>
      <c r="N168">
        <v>-8.0654544999999995</v>
      </c>
      <c r="R168" s="6">
        <f t="shared" si="15"/>
        <v>25.501159999999999</v>
      </c>
      <c r="S168" s="6">
        <f t="shared" si="16"/>
        <v>-10.822848</v>
      </c>
      <c r="T168" s="6">
        <f t="shared" si="17"/>
        <v>-9.3914661000000006</v>
      </c>
    </row>
    <row r="169" spans="2:20" x14ac:dyDescent="0.25">
      <c r="B169">
        <v>25001400000</v>
      </c>
      <c r="C169">
        <v>-8.7206086999999997</v>
      </c>
      <c r="D169">
        <v>-12.532804</v>
      </c>
      <c r="H169" s="6">
        <f t="shared" si="12"/>
        <v>25.626100000000001</v>
      </c>
      <c r="I169" s="6">
        <f t="shared" si="13"/>
        <v>-8.9787654999999997</v>
      </c>
      <c r="J169" s="6">
        <f t="shared" si="14"/>
        <v>-11.468209</v>
      </c>
      <c r="L169">
        <v>25001400000</v>
      </c>
      <c r="M169">
        <v>-10.841949</v>
      </c>
      <c r="N169">
        <v>-8.3173446999999996</v>
      </c>
      <c r="R169" s="6">
        <f t="shared" si="15"/>
        <v>25.626100000000001</v>
      </c>
      <c r="S169" s="6">
        <f t="shared" si="16"/>
        <v>-10.818301</v>
      </c>
      <c r="T169" s="6">
        <f t="shared" si="17"/>
        <v>-9.6350373999999999</v>
      </c>
    </row>
    <row r="170" spans="2:20" x14ac:dyDescent="0.25">
      <c r="B170">
        <v>25126340000</v>
      </c>
      <c r="C170">
        <v>-8.7645301999999994</v>
      </c>
      <c r="D170">
        <v>-12.664545</v>
      </c>
      <c r="H170" s="6">
        <f t="shared" si="12"/>
        <v>25.75104</v>
      </c>
      <c r="I170" s="6">
        <f t="shared" si="13"/>
        <v>-9.0426825999999991</v>
      </c>
      <c r="J170" s="6">
        <f t="shared" si="14"/>
        <v>-10.946186000000001</v>
      </c>
      <c r="L170">
        <v>25126340000</v>
      </c>
      <c r="M170">
        <v>-10.848673</v>
      </c>
      <c r="N170">
        <v>-8.5861386999999993</v>
      </c>
      <c r="R170" s="6">
        <f t="shared" si="15"/>
        <v>25.75104</v>
      </c>
      <c r="S170" s="6">
        <f t="shared" si="16"/>
        <v>-10.805418</v>
      </c>
      <c r="T170" s="6">
        <f t="shared" si="17"/>
        <v>-9.8227243000000009</v>
      </c>
    </row>
    <row r="171" spans="2:20" x14ac:dyDescent="0.25">
      <c r="B171">
        <v>25251280000</v>
      </c>
      <c r="C171">
        <v>-8.8098726000000003</v>
      </c>
      <c r="D171">
        <v>-12.625241000000001</v>
      </c>
      <c r="H171" s="6">
        <f t="shared" si="12"/>
        <v>25.875979999999998</v>
      </c>
      <c r="I171" s="6">
        <f t="shared" si="13"/>
        <v>-9.1094712999999992</v>
      </c>
      <c r="J171" s="6">
        <f t="shared" si="14"/>
        <v>-10.431737999999999</v>
      </c>
      <c r="L171">
        <v>25251280000</v>
      </c>
      <c r="M171">
        <v>-10.84132</v>
      </c>
      <c r="N171">
        <v>-8.8704233000000006</v>
      </c>
      <c r="R171" s="6">
        <f t="shared" si="15"/>
        <v>25.875979999999998</v>
      </c>
      <c r="S171" s="6">
        <f t="shared" si="16"/>
        <v>-10.803658</v>
      </c>
      <c r="T171" s="6">
        <f t="shared" si="17"/>
        <v>-9.9846343999999991</v>
      </c>
    </row>
    <row r="172" spans="2:20" x14ac:dyDescent="0.25">
      <c r="B172">
        <v>25376220000</v>
      </c>
      <c r="C172">
        <v>-8.8618898000000002</v>
      </c>
      <c r="D172">
        <v>-12.379860000000001</v>
      </c>
      <c r="H172" s="6">
        <f t="shared" si="12"/>
        <v>26.000920000000001</v>
      </c>
      <c r="I172" s="6">
        <f t="shared" si="13"/>
        <v>-9.1845654999999997</v>
      </c>
      <c r="J172" s="6">
        <f t="shared" si="14"/>
        <v>-9.9432478</v>
      </c>
      <c r="L172">
        <v>25376220000</v>
      </c>
      <c r="M172">
        <v>-10.837904999999999</v>
      </c>
      <c r="N172">
        <v>-9.1412458000000001</v>
      </c>
      <c r="R172" s="6">
        <f t="shared" si="15"/>
        <v>26.000920000000001</v>
      </c>
      <c r="S172" s="6">
        <f t="shared" si="16"/>
        <v>-10.801819999999999</v>
      </c>
      <c r="T172" s="6">
        <f t="shared" si="17"/>
        <v>-10.088571</v>
      </c>
    </row>
    <row r="173" spans="2:20" x14ac:dyDescent="0.25">
      <c r="B173">
        <v>25501160000</v>
      </c>
      <c r="C173">
        <v>-8.9172057999999996</v>
      </c>
      <c r="D173">
        <v>-11.979381999999999</v>
      </c>
      <c r="H173" s="6">
        <f t="shared" si="12"/>
        <v>26.125859999999999</v>
      </c>
      <c r="I173" s="6">
        <f t="shared" si="13"/>
        <v>-9.2607678999999994</v>
      </c>
      <c r="J173" s="6">
        <f t="shared" si="14"/>
        <v>-9.4984493000000008</v>
      </c>
      <c r="L173">
        <v>25501160000</v>
      </c>
      <c r="M173">
        <v>-10.822848</v>
      </c>
      <c r="N173">
        <v>-9.3914661000000006</v>
      </c>
      <c r="R173" s="6">
        <f t="shared" si="15"/>
        <v>26.125859999999999</v>
      </c>
      <c r="S173" s="6">
        <f t="shared" si="16"/>
        <v>-10.804027</v>
      </c>
      <c r="T173" s="6">
        <f t="shared" si="17"/>
        <v>-10.200929</v>
      </c>
    </row>
    <row r="174" spans="2:20" x14ac:dyDescent="0.25">
      <c r="B174">
        <v>25626100000</v>
      </c>
      <c r="C174">
        <v>-8.9787654999999997</v>
      </c>
      <c r="D174">
        <v>-11.468209</v>
      </c>
      <c r="H174" s="6">
        <f t="shared" si="12"/>
        <v>26.250800000000002</v>
      </c>
      <c r="I174" s="6">
        <f t="shared" si="13"/>
        <v>-9.3480234000000006</v>
      </c>
      <c r="J174" s="6">
        <f t="shared" si="14"/>
        <v>-9.0702447999999993</v>
      </c>
      <c r="L174">
        <v>25626100000</v>
      </c>
      <c r="M174">
        <v>-10.818301</v>
      </c>
      <c r="N174">
        <v>-9.6350373999999999</v>
      </c>
      <c r="R174" s="6">
        <f t="shared" si="15"/>
        <v>26.250800000000002</v>
      </c>
      <c r="S174" s="6">
        <f t="shared" si="16"/>
        <v>-10.808472999999999</v>
      </c>
      <c r="T174" s="6">
        <f t="shared" si="17"/>
        <v>-10.245558000000001</v>
      </c>
    </row>
    <row r="175" spans="2:20" x14ac:dyDescent="0.25">
      <c r="B175">
        <v>25751040000</v>
      </c>
      <c r="C175">
        <v>-9.0426825999999991</v>
      </c>
      <c r="D175">
        <v>-10.946186000000001</v>
      </c>
      <c r="H175" s="6">
        <f t="shared" si="12"/>
        <v>26.37574</v>
      </c>
      <c r="I175" s="6">
        <f t="shared" si="13"/>
        <v>-9.4552908000000002</v>
      </c>
      <c r="J175" s="6">
        <f t="shared" si="14"/>
        <v>-8.7138395000000006</v>
      </c>
      <c r="L175">
        <v>25751040000</v>
      </c>
      <c r="M175">
        <v>-10.805418</v>
      </c>
      <c r="N175">
        <v>-9.8227243000000009</v>
      </c>
      <c r="R175" s="6">
        <f t="shared" si="15"/>
        <v>26.37574</v>
      </c>
      <c r="S175" s="6">
        <f t="shared" si="16"/>
        <v>-10.827624</v>
      </c>
      <c r="T175" s="6">
        <f t="shared" si="17"/>
        <v>-10.292028999999999</v>
      </c>
    </row>
    <row r="176" spans="2:20" x14ac:dyDescent="0.25">
      <c r="B176">
        <v>25875980000</v>
      </c>
      <c r="C176">
        <v>-9.1094712999999992</v>
      </c>
      <c r="D176">
        <v>-10.431737999999999</v>
      </c>
      <c r="H176" s="6">
        <f t="shared" si="12"/>
        <v>26.500679999999999</v>
      </c>
      <c r="I176" s="6">
        <f t="shared" si="13"/>
        <v>-9.5723991000000002</v>
      </c>
      <c r="J176" s="6">
        <f t="shared" si="14"/>
        <v>-8.3730211000000008</v>
      </c>
      <c r="L176">
        <v>25875980000</v>
      </c>
      <c r="M176">
        <v>-10.803658</v>
      </c>
      <c r="N176">
        <v>-9.9846343999999991</v>
      </c>
      <c r="R176" s="6">
        <f t="shared" si="15"/>
        <v>26.500679999999999</v>
      </c>
      <c r="S176" s="6">
        <f t="shared" si="16"/>
        <v>-10.842635</v>
      </c>
      <c r="T176" s="6">
        <f t="shared" si="17"/>
        <v>-10.290948</v>
      </c>
    </row>
    <row r="177" spans="2:20" x14ac:dyDescent="0.25">
      <c r="B177">
        <v>26000920000</v>
      </c>
      <c r="C177">
        <v>-9.1845654999999997</v>
      </c>
      <c r="D177">
        <v>-9.9432478</v>
      </c>
      <c r="H177" s="6">
        <f t="shared" si="12"/>
        <v>26.625620000000001</v>
      </c>
      <c r="I177" s="6">
        <f t="shared" si="13"/>
        <v>-9.6970158000000009</v>
      </c>
      <c r="J177" s="6">
        <f t="shared" si="14"/>
        <v>-8.0865307000000008</v>
      </c>
      <c r="L177">
        <v>26000920000</v>
      </c>
      <c r="M177">
        <v>-10.801819999999999</v>
      </c>
      <c r="N177">
        <v>-10.088571</v>
      </c>
      <c r="R177" s="6">
        <f t="shared" si="15"/>
        <v>26.625620000000001</v>
      </c>
      <c r="S177" s="6">
        <f t="shared" si="16"/>
        <v>-10.858682999999999</v>
      </c>
      <c r="T177" s="6">
        <f t="shared" si="17"/>
        <v>-10.349474000000001</v>
      </c>
    </row>
    <row r="178" spans="2:20" x14ac:dyDescent="0.25">
      <c r="B178">
        <v>26125860000</v>
      </c>
      <c r="C178">
        <v>-9.2607678999999994</v>
      </c>
      <c r="D178">
        <v>-9.4984493000000008</v>
      </c>
      <c r="H178" s="6">
        <f t="shared" si="12"/>
        <v>26.75056</v>
      </c>
      <c r="I178" s="6">
        <f t="shared" si="13"/>
        <v>-9.8266068000000004</v>
      </c>
      <c r="J178" s="6">
        <f t="shared" si="14"/>
        <v>-7.8211250000000003</v>
      </c>
      <c r="L178">
        <v>26125860000</v>
      </c>
      <c r="M178">
        <v>-10.804027</v>
      </c>
      <c r="N178">
        <v>-10.200929</v>
      </c>
      <c r="R178" s="6">
        <f t="shared" si="15"/>
        <v>26.75056</v>
      </c>
      <c r="S178" s="6">
        <f t="shared" si="16"/>
        <v>-10.869909</v>
      </c>
      <c r="T178" s="6">
        <f t="shared" si="17"/>
        <v>-10.373573</v>
      </c>
    </row>
    <row r="179" spans="2:20" x14ac:dyDescent="0.25">
      <c r="B179">
        <v>26250800000</v>
      </c>
      <c r="C179">
        <v>-9.3480234000000006</v>
      </c>
      <c r="D179">
        <v>-9.0702447999999993</v>
      </c>
      <c r="H179" s="6">
        <f t="shared" si="12"/>
        <v>26.875499999999999</v>
      </c>
      <c r="I179" s="6">
        <f t="shared" si="13"/>
        <v>-9.9521189000000003</v>
      </c>
      <c r="J179" s="6">
        <f t="shared" si="14"/>
        <v>-7.6180161999999996</v>
      </c>
      <c r="L179">
        <v>26250800000</v>
      </c>
      <c r="M179">
        <v>-10.808472999999999</v>
      </c>
      <c r="N179">
        <v>-10.245558000000001</v>
      </c>
      <c r="R179" s="6">
        <f t="shared" si="15"/>
        <v>26.875499999999999</v>
      </c>
      <c r="S179" s="6">
        <f t="shared" si="16"/>
        <v>-10.873568000000001</v>
      </c>
      <c r="T179" s="6">
        <f t="shared" si="17"/>
        <v>-10.447692999999999</v>
      </c>
    </row>
    <row r="180" spans="2:20" x14ac:dyDescent="0.25">
      <c r="B180">
        <v>26375740000</v>
      </c>
      <c r="C180">
        <v>-9.4552908000000002</v>
      </c>
      <c r="D180">
        <v>-8.7138395000000006</v>
      </c>
      <c r="H180" s="6">
        <f t="shared" si="12"/>
        <v>27.000440000000001</v>
      </c>
      <c r="I180" s="6">
        <f t="shared" si="13"/>
        <v>-10.071845</v>
      </c>
      <c r="J180" s="6">
        <f t="shared" si="14"/>
        <v>-7.4481554000000001</v>
      </c>
      <c r="L180">
        <v>26375740000</v>
      </c>
      <c r="M180">
        <v>-10.827624</v>
      </c>
      <c r="N180">
        <v>-10.292028999999999</v>
      </c>
      <c r="R180" s="6">
        <f t="shared" si="15"/>
        <v>27.000440000000001</v>
      </c>
      <c r="S180" s="6">
        <f t="shared" si="16"/>
        <v>-10.865171999999999</v>
      </c>
      <c r="T180" s="6">
        <f t="shared" si="17"/>
        <v>-10.475762</v>
      </c>
    </row>
    <row r="181" spans="2:20" x14ac:dyDescent="0.25">
      <c r="B181">
        <v>26500680000</v>
      </c>
      <c r="C181">
        <v>-9.5723991000000002</v>
      </c>
      <c r="D181">
        <v>-8.3730211000000008</v>
      </c>
      <c r="H181" s="6">
        <f t="shared" si="12"/>
        <v>27.12538</v>
      </c>
      <c r="I181" s="6">
        <f t="shared" si="13"/>
        <v>-10.178834</v>
      </c>
      <c r="J181" s="6">
        <f t="shared" si="14"/>
        <v>-7.2810725999999999</v>
      </c>
      <c r="L181">
        <v>26500680000</v>
      </c>
      <c r="M181">
        <v>-10.842635</v>
      </c>
      <c r="N181">
        <v>-10.290948</v>
      </c>
      <c r="R181" s="6">
        <f t="shared" si="15"/>
        <v>27.12538</v>
      </c>
      <c r="S181" s="6">
        <f t="shared" si="16"/>
        <v>-10.856069</v>
      </c>
      <c r="T181" s="6">
        <f t="shared" si="17"/>
        <v>-10.611764000000001</v>
      </c>
    </row>
    <row r="182" spans="2:20" x14ac:dyDescent="0.25">
      <c r="B182">
        <v>26625620000</v>
      </c>
      <c r="C182">
        <v>-9.6970158000000009</v>
      </c>
      <c r="D182">
        <v>-8.0865307000000008</v>
      </c>
      <c r="H182" s="6">
        <f t="shared" si="12"/>
        <v>27.250319999999999</v>
      </c>
      <c r="I182" s="6">
        <f t="shared" si="13"/>
        <v>-10.267597</v>
      </c>
      <c r="J182" s="6">
        <f t="shared" si="14"/>
        <v>-7.1432338</v>
      </c>
      <c r="L182">
        <v>26625620000</v>
      </c>
      <c r="M182">
        <v>-10.858682999999999</v>
      </c>
      <c r="N182">
        <v>-10.349474000000001</v>
      </c>
      <c r="R182" s="6">
        <f t="shared" si="15"/>
        <v>27.250319999999999</v>
      </c>
      <c r="S182" s="6">
        <f t="shared" si="16"/>
        <v>-10.837133</v>
      </c>
      <c r="T182" s="6">
        <f t="shared" si="17"/>
        <v>-10.740387999999999</v>
      </c>
    </row>
    <row r="183" spans="2:20" x14ac:dyDescent="0.25">
      <c r="B183">
        <v>26750560000</v>
      </c>
      <c r="C183">
        <v>-9.8266068000000004</v>
      </c>
      <c r="D183">
        <v>-7.8211250000000003</v>
      </c>
      <c r="H183" s="6">
        <f t="shared" si="12"/>
        <v>27.375260000000001</v>
      </c>
      <c r="I183" s="6">
        <f t="shared" si="13"/>
        <v>-10.347780999999999</v>
      </c>
      <c r="J183" s="6">
        <f t="shared" si="14"/>
        <v>-7.0194115999999998</v>
      </c>
      <c r="L183">
        <v>26750560000</v>
      </c>
      <c r="M183">
        <v>-10.869909</v>
      </c>
      <c r="N183">
        <v>-10.373573</v>
      </c>
      <c r="R183" s="6">
        <f t="shared" si="15"/>
        <v>27.375260000000001</v>
      </c>
      <c r="S183" s="6">
        <f t="shared" si="16"/>
        <v>-10.815968</v>
      </c>
      <c r="T183" s="6">
        <f t="shared" si="17"/>
        <v>-10.951173000000001</v>
      </c>
    </row>
    <row r="184" spans="2:20" x14ac:dyDescent="0.25">
      <c r="B184">
        <v>26875500000</v>
      </c>
      <c r="C184">
        <v>-9.9521189000000003</v>
      </c>
      <c r="D184">
        <v>-7.6180161999999996</v>
      </c>
      <c r="H184" s="6">
        <f t="shared" si="12"/>
        <v>27.5002</v>
      </c>
      <c r="I184" s="6">
        <f t="shared" si="13"/>
        <v>-10.421436</v>
      </c>
      <c r="J184" s="6">
        <f t="shared" si="14"/>
        <v>-6.8991980999999996</v>
      </c>
      <c r="L184">
        <v>26875500000</v>
      </c>
      <c r="M184">
        <v>-10.873568000000001</v>
      </c>
      <c r="N184">
        <v>-10.447692999999999</v>
      </c>
      <c r="R184" s="6">
        <f t="shared" si="15"/>
        <v>27.5002</v>
      </c>
      <c r="S184" s="6">
        <f t="shared" si="16"/>
        <v>-10.795971</v>
      </c>
      <c r="T184" s="6">
        <f t="shared" si="17"/>
        <v>-11.154920000000001</v>
      </c>
    </row>
    <row r="185" spans="2:20" x14ac:dyDescent="0.25">
      <c r="B185">
        <v>27000440000</v>
      </c>
      <c r="C185">
        <v>-10.071845</v>
      </c>
      <c r="D185">
        <v>-7.4481554000000001</v>
      </c>
      <c r="H185" s="6">
        <f t="shared" si="12"/>
        <v>27.625139999999998</v>
      </c>
      <c r="I185" s="6">
        <f t="shared" si="13"/>
        <v>-10.484068000000001</v>
      </c>
      <c r="J185" s="6">
        <f t="shared" si="14"/>
        <v>-6.7613896999999996</v>
      </c>
      <c r="L185">
        <v>27000440000</v>
      </c>
      <c r="M185">
        <v>-10.865171999999999</v>
      </c>
      <c r="N185">
        <v>-10.475762</v>
      </c>
      <c r="R185" s="6">
        <f t="shared" si="15"/>
        <v>27.625139999999998</v>
      </c>
      <c r="S185" s="6">
        <f t="shared" si="16"/>
        <v>-10.786788</v>
      </c>
      <c r="T185" s="6">
        <f t="shared" si="17"/>
        <v>-11.431264000000001</v>
      </c>
    </row>
    <row r="186" spans="2:20" x14ac:dyDescent="0.25">
      <c r="B186">
        <v>27125380000</v>
      </c>
      <c r="C186">
        <v>-10.178834</v>
      </c>
      <c r="D186">
        <v>-7.2810725999999999</v>
      </c>
      <c r="H186" s="6">
        <f t="shared" si="12"/>
        <v>27.750080000000001</v>
      </c>
      <c r="I186" s="6">
        <f t="shared" si="13"/>
        <v>-10.542837</v>
      </c>
      <c r="J186" s="6">
        <f t="shared" si="14"/>
        <v>-6.6027040000000001</v>
      </c>
      <c r="L186">
        <v>27125380000</v>
      </c>
      <c r="M186">
        <v>-10.856069</v>
      </c>
      <c r="N186">
        <v>-10.611764000000001</v>
      </c>
      <c r="R186" s="6">
        <f t="shared" si="15"/>
        <v>27.750080000000001</v>
      </c>
      <c r="S186" s="6">
        <f t="shared" si="16"/>
        <v>-10.783531</v>
      </c>
      <c r="T186" s="6">
        <f t="shared" si="17"/>
        <v>-11.676639</v>
      </c>
    </row>
    <row r="187" spans="2:20" x14ac:dyDescent="0.25">
      <c r="B187">
        <v>27250320000</v>
      </c>
      <c r="C187">
        <v>-10.267597</v>
      </c>
      <c r="D187">
        <v>-7.1432338</v>
      </c>
      <c r="H187" s="6">
        <f t="shared" si="12"/>
        <v>27.875019999999999</v>
      </c>
      <c r="I187" s="6">
        <f t="shared" si="13"/>
        <v>-10.610688</v>
      </c>
      <c r="J187" s="6">
        <f t="shared" si="14"/>
        <v>-6.4687561999999996</v>
      </c>
      <c r="L187">
        <v>27250320000</v>
      </c>
      <c r="M187">
        <v>-10.837133</v>
      </c>
      <c r="N187">
        <v>-10.740387999999999</v>
      </c>
      <c r="R187" s="6">
        <f t="shared" si="15"/>
        <v>27.875019999999999</v>
      </c>
      <c r="S187" s="6">
        <f t="shared" si="16"/>
        <v>-10.792332</v>
      </c>
      <c r="T187" s="6">
        <f t="shared" si="17"/>
        <v>-11.947236999999999</v>
      </c>
    </row>
    <row r="188" spans="2:20" x14ac:dyDescent="0.25">
      <c r="B188">
        <v>27375260000</v>
      </c>
      <c r="C188">
        <v>-10.347780999999999</v>
      </c>
      <c r="D188">
        <v>-7.0194115999999998</v>
      </c>
      <c r="H188" s="6">
        <f t="shared" si="12"/>
        <v>27.999960000000002</v>
      </c>
      <c r="I188" s="6">
        <f t="shared" si="13"/>
        <v>-10.681694999999999</v>
      </c>
      <c r="J188" s="6">
        <f t="shared" si="14"/>
        <v>-6.3218651000000001</v>
      </c>
      <c r="L188">
        <v>27375260000</v>
      </c>
      <c r="M188">
        <v>-10.815968</v>
      </c>
      <c r="N188">
        <v>-10.951173000000001</v>
      </c>
      <c r="R188" s="6">
        <f t="shared" si="15"/>
        <v>27.999960000000002</v>
      </c>
      <c r="S188" s="6">
        <f t="shared" si="16"/>
        <v>-10.814628000000001</v>
      </c>
      <c r="T188" s="6">
        <f t="shared" si="17"/>
        <v>-12.228501</v>
      </c>
    </row>
    <row r="189" spans="2:20" x14ac:dyDescent="0.25">
      <c r="B189">
        <v>27500200000</v>
      </c>
      <c r="C189">
        <v>-10.421436</v>
      </c>
      <c r="D189">
        <v>-6.8991980999999996</v>
      </c>
      <c r="H189" s="6">
        <f t="shared" si="12"/>
        <v>28.1249</v>
      </c>
      <c r="I189" s="6">
        <f t="shared" si="13"/>
        <v>-10.757597000000001</v>
      </c>
      <c r="J189" s="6">
        <f t="shared" si="14"/>
        <v>-6.1936827000000001</v>
      </c>
      <c r="L189">
        <v>27500200000</v>
      </c>
      <c r="M189">
        <v>-10.795971</v>
      </c>
      <c r="N189">
        <v>-11.154920000000001</v>
      </c>
      <c r="R189" s="6">
        <f t="shared" si="15"/>
        <v>28.1249</v>
      </c>
      <c r="S189" s="6">
        <f t="shared" si="16"/>
        <v>-10.848749</v>
      </c>
      <c r="T189" s="6">
        <f t="shared" si="17"/>
        <v>-12.489417</v>
      </c>
    </row>
    <row r="190" spans="2:20" x14ac:dyDescent="0.25">
      <c r="B190">
        <v>27625140000</v>
      </c>
      <c r="C190">
        <v>-10.484068000000001</v>
      </c>
      <c r="D190">
        <v>-6.7613896999999996</v>
      </c>
      <c r="H190" s="6">
        <f t="shared" si="12"/>
        <v>28.249839999999999</v>
      </c>
      <c r="I190" s="6">
        <f t="shared" si="13"/>
        <v>-10.845267</v>
      </c>
      <c r="J190" s="6">
        <f t="shared" si="14"/>
        <v>-6.0278387000000002</v>
      </c>
      <c r="L190">
        <v>27625140000</v>
      </c>
      <c r="M190">
        <v>-10.786788</v>
      </c>
      <c r="N190">
        <v>-11.431264000000001</v>
      </c>
      <c r="R190" s="6">
        <f t="shared" si="15"/>
        <v>28.249839999999999</v>
      </c>
      <c r="S190" s="6">
        <f t="shared" si="16"/>
        <v>-10.894396</v>
      </c>
      <c r="T190" s="6">
        <f t="shared" si="17"/>
        <v>-12.633744</v>
      </c>
    </row>
    <row r="191" spans="2:20" x14ac:dyDescent="0.25">
      <c r="B191">
        <v>27750080000</v>
      </c>
      <c r="C191">
        <v>-10.542837</v>
      </c>
      <c r="D191">
        <v>-6.6027040000000001</v>
      </c>
      <c r="H191" s="6">
        <f t="shared" si="12"/>
        <v>28.374780000000001</v>
      </c>
      <c r="I191" s="6">
        <f t="shared" si="13"/>
        <v>-10.945478</v>
      </c>
      <c r="J191" s="6">
        <f t="shared" si="14"/>
        <v>-5.8551412000000003</v>
      </c>
      <c r="L191">
        <v>27750080000</v>
      </c>
      <c r="M191">
        <v>-10.783531</v>
      </c>
      <c r="N191">
        <v>-11.676639</v>
      </c>
      <c r="R191" s="6">
        <f t="shared" si="15"/>
        <v>28.374780000000001</v>
      </c>
      <c r="S191" s="6">
        <f t="shared" si="16"/>
        <v>-10.946239</v>
      </c>
      <c r="T191" s="6">
        <f t="shared" si="17"/>
        <v>-12.649675999999999</v>
      </c>
    </row>
    <row r="192" spans="2:20" x14ac:dyDescent="0.25">
      <c r="B192">
        <v>27875020000</v>
      </c>
      <c r="C192">
        <v>-10.610688</v>
      </c>
      <c r="D192">
        <v>-6.4687561999999996</v>
      </c>
      <c r="H192" s="6">
        <f t="shared" si="12"/>
        <v>28.49972</v>
      </c>
      <c r="I192" s="6">
        <f t="shared" si="13"/>
        <v>-11.052607999999999</v>
      </c>
      <c r="J192" s="6">
        <f t="shared" si="14"/>
        <v>-5.6664862999999999</v>
      </c>
      <c r="L192">
        <v>27875020000</v>
      </c>
      <c r="M192">
        <v>-10.792332</v>
      </c>
      <c r="N192">
        <v>-11.947236999999999</v>
      </c>
      <c r="R192" s="6">
        <f t="shared" si="15"/>
        <v>28.49972</v>
      </c>
      <c r="S192" s="6">
        <f t="shared" si="16"/>
        <v>-11.007400000000001</v>
      </c>
      <c r="T192" s="6">
        <f t="shared" si="17"/>
        <v>-12.590793</v>
      </c>
    </row>
    <row r="193" spans="2:20" x14ac:dyDescent="0.25">
      <c r="B193">
        <v>27999960000</v>
      </c>
      <c r="C193">
        <v>-10.681694999999999</v>
      </c>
      <c r="D193">
        <v>-6.3218651000000001</v>
      </c>
      <c r="H193" s="6">
        <f t="shared" si="12"/>
        <v>28.624659999999999</v>
      </c>
      <c r="I193" s="6">
        <f t="shared" si="13"/>
        <v>-11.171920999999999</v>
      </c>
      <c r="J193" s="6">
        <f t="shared" si="14"/>
        <v>-5.4682187999999998</v>
      </c>
      <c r="L193">
        <v>27999960000</v>
      </c>
      <c r="M193">
        <v>-10.814628000000001</v>
      </c>
      <c r="N193">
        <v>-12.228501</v>
      </c>
      <c r="R193" s="6">
        <f t="shared" si="15"/>
        <v>28.624659999999999</v>
      </c>
      <c r="S193" s="6">
        <f t="shared" si="16"/>
        <v>-11.07113</v>
      </c>
      <c r="T193" s="6">
        <f t="shared" si="17"/>
        <v>-12.409826000000001</v>
      </c>
    </row>
    <row r="194" spans="2:20" x14ac:dyDescent="0.25">
      <c r="B194">
        <v>28124900000</v>
      </c>
      <c r="C194">
        <v>-10.757597000000001</v>
      </c>
      <c r="D194">
        <v>-6.1936827000000001</v>
      </c>
      <c r="H194" s="6">
        <f t="shared" si="12"/>
        <v>28.749600000000001</v>
      </c>
      <c r="I194" s="6">
        <f t="shared" si="13"/>
        <v>-11.30011</v>
      </c>
      <c r="J194" s="6">
        <f t="shared" si="14"/>
        <v>-5.2785158000000001</v>
      </c>
      <c r="L194">
        <v>28124900000</v>
      </c>
      <c r="M194">
        <v>-10.848749</v>
      </c>
      <c r="N194">
        <v>-12.489417</v>
      </c>
      <c r="R194" s="6">
        <f t="shared" si="15"/>
        <v>28.749600000000001</v>
      </c>
      <c r="S194" s="6">
        <f t="shared" si="16"/>
        <v>-11.139419999999999</v>
      </c>
      <c r="T194" s="6">
        <f t="shared" si="17"/>
        <v>-12.116323</v>
      </c>
    </row>
    <row r="195" spans="2:20" x14ac:dyDescent="0.25">
      <c r="B195">
        <v>28249840000</v>
      </c>
      <c r="C195">
        <v>-10.845267</v>
      </c>
      <c r="D195">
        <v>-6.0278387000000002</v>
      </c>
      <c r="H195" s="6">
        <f t="shared" si="12"/>
        <v>28.87454</v>
      </c>
      <c r="I195" s="6">
        <f t="shared" si="13"/>
        <v>-11.432346000000001</v>
      </c>
      <c r="J195" s="6">
        <f t="shared" si="14"/>
        <v>-5.0941032999999996</v>
      </c>
      <c r="L195">
        <v>28249840000</v>
      </c>
      <c r="M195">
        <v>-10.894396</v>
      </c>
      <c r="N195">
        <v>-12.633744</v>
      </c>
      <c r="R195" s="6">
        <f t="shared" si="15"/>
        <v>28.87454</v>
      </c>
      <c r="S195" s="6">
        <f t="shared" si="16"/>
        <v>-11.212058000000001</v>
      </c>
      <c r="T195" s="6">
        <f t="shared" si="17"/>
        <v>-11.695451</v>
      </c>
    </row>
    <row r="196" spans="2:20" x14ac:dyDescent="0.25">
      <c r="B196">
        <v>28374780000</v>
      </c>
      <c r="C196">
        <v>-10.945478</v>
      </c>
      <c r="D196">
        <v>-5.8551412000000003</v>
      </c>
      <c r="H196" s="6">
        <f t="shared" ref="H196:H204" si="18">B201/1000000000</f>
        <v>28.999479999999998</v>
      </c>
      <c r="I196" s="6">
        <f t="shared" ref="I196:I204" si="19">C201</f>
        <v>-11.565982999999999</v>
      </c>
      <c r="J196" s="6">
        <f t="shared" ref="J196:J204" si="20">D201</f>
        <v>-4.9309335000000001</v>
      </c>
      <c r="L196">
        <v>28374780000</v>
      </c>
      <c r="M196">
        <v>-10.946239</v>
      </c>
      <c r="N196">
        <v>-12.649675999999999</v>
      </c>
      <c r="R196" s="6">
        <f t="shared" ref="R196:R204" si="21">L201/1000000000</f>
        <v>28.999479999999998</v>
      </c>
      <c r="S196" s="6">
        <f t="shared" ref="S196:S204" si="22">M201</f>
        <v>-11.295626</v>
      </c>
      <c r="T196" s="6">
        <f t="shared" ref="T196:T204" si="23">N201</f>
        <v>-11.263318</v>
      </c>
    </row>
    <row r="197" spans="2:20" x14ac:dyDescent="0.25">
      <c r="B197">
        <v>28499720000</v>
      </c>
      <c r="C197">
        <v>-11.052607999999999</v>
      </c>
      <c r="D197">
        <v>-5.6664862999999999</v>
      </c>
      <c r="H197" s="6">
        <f t="shared" si="18"/>
        <v>29.124420000000001</v>
      </c>
      <c r="I197" s="6">
        <f t="shared" si="19"/>
        <v>-11.696116</v>
      </c>
      <c r="J197" s="6">
        <f t="shared" si="20"/>
        <v>-4.7778916000000002</v>
      </c>
      <c r="L197">
        <v>28499720000</v>
      </c>
      <c r="M197">
        <v>-11.007400000000001</v>
      </c>
      <c r="N197">
        <v>-12.590793</v>
      </c>
      <c r="R197" s="6">
        <f t="shared" si="21"/>
        <v>29.124420000000001</v>
      </c>
      <c r="S197" s="6">
        <f t="shared" si="22"/>
        <v>-11.381577999999999</v>
      </c>
      <c r="T197" s="6">
        <f t="shared" si="23"/>
        <v>-10.794435999999999</v>
      </c>
    </row>
    <row r="198" spans="2:20" x14ac:dyDescent="0.25">
      <c r="B198">
        <v>28624660000</v>
      </c>
      <c r="C198">
        <v>-11.171920999999999</v>
      </c>
      <c r="D198">
        <v>-5.4682187999999998</v>
      </c>
      <c r="H198" s="6">
        <f t="shared" si="18"/>
        <v>29.249359999999999</v>
      </c>
      <c r="I198" s="6">
        <f t="shared" si="19"/>
        <v>-11.825832</v>
      </c>
      <c r="J198" s="6">
        <f t="shared" si="20"/>
        <v>-4.6459441000000004</v>
      </c>
      <c r="L198">
        <v>28624660000</v>
      </c>
      <c r="M198">
        <v>-11.07113</v>
      </c>
      <c r="N198">
        <v>-12.409826000000001</v>
      </c>
      <c r="R198" s="6">
        <f t="shared" si="21"/>
        <v>29.249359999999999</v>
      </c>
      <c r="S198" s="6">
        <f t="shared" si="22"/>
        <v>-11.474421</v>
      </c>
      <c r="T198" s="6">
        <f t="shared" si="23"/>
        <v>-10.346727</v>
      </c>
    </row>
    <row r="199" spans="2:20" x14ac:dyDescent="0.25">
      <c r="B199">
        <v>28749600000</v>
      </c>
      <c r="C199">
        <v>-11.30011</v>
      </c>
      <c r="D199">
        <v>-5.2785158000000001</v>
      </c>
      <c r="H199" s="6">
        <f t="shared" si="18"/>
        <v>29.374300000000002</v>
      </c>
      <c r="I199" s="6">
        <f t="shared" si="19"/>
        <v>-11.949926</v>
      </c>
      <c r="J199" s="6">
        <f t="shared" si="20"/>
        <v>-4.5199208000000004</v>
      </c>
      <c r="L199">
        <v>28749600000</v>
      </c>
      <c r="M199">
        <v>-11.139419999999999</v>
      </c>
      <c r="N199">
        <v>-12.116323</v>
      </c>
      <c r="R199" s="6">
        <f t="shared" si="21"/>
        <v>29.374300000000002</v>
      </c>
      <c r="S199" s="6">
        <f t="shared" si="22"/>
        <v>-11.572239</v>
      </c>
      <c r="T199" s="6">
        <f t="shared" si="23"/>
        <v>-9.8329058000000007</v>
      </c>
    </row>
    <row r="200" spans="2:20" x14ac:dyDescent="0.25">
      <c r="B200">
        <v>28874540000</v>
      </c>
      <c r="C200">
        <v>-11.432346000000001</v>
      </c>
      <c r="D200">
        <v>-5.0941032999999996</v>
      </c>
      <c r="H200" s="6">
        <f t="shared" si="18"/>
        <v>29.49924</v>
      </c>
      <c r="I200" s="6">
        <f t="shared" si="19"/>
        <v>-12.074294999999999</v>
      </c>
      <c r="J200" s="6">
        <f t="shared" si="20"/>
        <v>-4.4120922</v>
      </c>
      <c r="L200">
        <v>28874540000</v>
      </c>
      <c r="M200">
        <v>-11.212058000000001</v>
      </c>
      <c r="N200">
        <v>-11.695451</v>
      </c>
      <c r="R200" s="6">
        <f t="shared" si="21"/>
        <v>29.49924</v>
      </c>
      <c r="S200" s="6">
        <f t="shared" si="22"/>
        <v>-11.67961</v>
      </c>
      <c r="T200" s="6">
        <f t="shared" si="23"/>
        <v>-9.3833561000000003</v>
      </c>
    </row>
    <row r="201" spans="2:20" x14ac:dyDescent="0.25">
      <c r="B201">
        <v>28999480000</v>
      </c>
      <c r="C201">
        <v>-11.565982999999999</v>
      </c>
      <c r="D201">
        <v>-4.9309335000000001</v>
      </c>
      <c r="H201" s="6">
        <f t="shared" si="18"/>
        <v>29.624179999999999</v>
      </c>
      <c r="I201" s="6">
        <f t="shared" si="19"/>
        <v>-12.188245999999999</v>
      </c>
      <c r="J201" s="6">
        <f t="shared" si="20"/>
        <v>-4.3052621000000002</v>
      </c>
      <c r="L201">
        <v>28999480000</v>
      </c>
      <c r="M201">
        <v>-11.295626</v>
      </c>
      <c r="N201">
        <v>-11.263318</v>
      </c>
      <c r="R201" s="6">
        <f t="shared" si="21"/>
        <v>29.624179999999999</v>
      </c>
      <c r="S201" s="6">
        <f t="shared" si="22"/>
        <v>-11.794468999999999</v>
      </c>
      <c r="T201" s="6">
        <f t="shared" si="23"/>
        <v>-8.9322499999999998</v>
      </c>
    </row>
    <row r="202" spans="2:20" x14ac:dyDescent="0.25">
      <c r="B202">
        <v>29124420000</v>
      </c>
      <c r="C202">
        <v>-11.696116</v>
      </c>
      <c r="D202">
        <v>-4.7778916000000002</v>
      </c>
      <c r="H202" s="6">
        <f t="shared" si="18"/>
        <v>29.749120000000001</v>
      </c>
      <c r="I202" s="6">
        <f t="shared" si="19"/>
        <v>-12.299318</v>
      </c>
      <c r="J202" s="6">
        <f t="shared" si="20"/>
        <v>-4.2355837999999997</v>
      </c>
      <c r="L202">
        <v>29124420000</v>
      </c>
      <c r="M202">
        <v>-11.381577999999999</v>
      </c>
      <c r="N202">
        <v>-10.794435999999999</v>
      </c>
      <c r="R202" s="6">
        <f t="shared" si="21"/>
        <v>29.749120000000001</v>
      </c>
      <c r="S202" s="6">
        <f t="shared" si="22"/>
        <v>-11.921576</v>
      </c>
      <c r="T202" s="6">
        <f t="shared" si="23"/>
        <v>-8.5649604999999998</v>
      </c>
    </row>
    <row r="203" spans="2:20" x14ac:dyDescent="0.25">
      <c r="B203">
        <v>29249360000</v>
      </c>
      <c r="C203">
        <v>-11.825832</v>
      </c>
      <c r="D203">
        <v>-4.6459441000000004</v>
      </c>
      <c r="H203" s="6">
        <f t="shared" si="18"/>
        <v>29.87406</v>
      </c>
      <c r="I203" s="6">
        <f t="shared" si="19"/>
        <v>-12.379604</v>
      </c>
      <c r="J203" s="6">
        <f t="shared" si="20"/>
        <v>-4.1702956999999996</v>
      </c>
      <c r="L203">
        <v>29249360000</v>
      </c>
      <c r="M203">
        <v>-11.474421</v>
      </c>
      <c r="N203">
        <v>-10.346727</v>
      </c>
      <c r="R203" s="6">
        <f t="shared" si="21"/>
        <v>29.87406</v>
      </c>
      <c r="S203" s="6">
        <f t="shared" si="22"/>
        <v>-12.027021</v>
      </c>
      <c r="T203" s="6">
        <f t="shared" si="23"/>
        <v>-8.1920347000000007</v>
      </c>
    </row>
    <row r="204" spans="2:20" x14ac:dyDescent="0.25">
      <c r="B204">
        <v>29374300000</v>
      </c>
      <c r="C204">
        <v>-11.949926</v>
      </c>
      <c r="D204">
        <v>-4.5199208000000004</v>
      </c>
      <c r="H204" s="6">
        <f t="shared" si="18"/>
        <v>29.998999999999999</v>
      </c>
      <c r="I204" s="6">
        <f t="shared" si="19"/>
        <v>-12.439076</v>
      </c>
      <c r="J204" s="6">
        <f t="shared" si="20"/>
        <v>-4.1333717999999999</v>
      </c>
      <c r="L204">
        <v>29374300000</v>
      </c>
      <c r="M204">
        <v>-11.572239</v>
      </c>
      <c r="N204">
        <v>-9.8329058000000007</v>
      </c>
      <c r="R204" s="6">
        <f t="shared" si="21"/>
        <v>29.998999999999999</v>
      </c>
      <c r="S204" s="6">
        <f t="shared" si="22"/>
        <v>-12.107491</v>
      </c>
      <c r="T204" s="6">
        <f t="shared" si="23"/>
        <v>-7.9641285000000002</v>
      </c>
    </row>
    <row r="205" spans="2:20" x14ac:dyDescent="0.25">
      <c r="B205">
        <v>29499240000</v>
      </c>
      <c r="C205">
        <v>-12.074294999999999</v>
      </c>
      <c r="D205">
        <v>-4.4120922</v>
      </c>
      <c r="L205">
        <v>29499240000</v>
      </c>
      <c r="M205">
        <v>-11.67961</v>
      </c>
      <c r="N205">
        <v>-9.3833561000000003</v>
      </c>
    </row>
    <row r="206" spans="2:20" x14ac:dyDescent="0.25">
      <c r="B206">
        <v>29624180000</v>
      </c>
      <c r="C206">
        <v>-12.188245999999999</v>
      </c>
      <c r="D206">
        <v>-4.3052621000000002</v>
      </c>
      <c r="L206">
        <v>29624180000</v>
      </c>
      <c r="M206">
        <v>-11.794468999999999</v>
      </c>
      <c r="N206">
        <v>-8.9322499999999998</v>
      </c>
    </row>
    <row r="207" spans="2:20" x14ac:dyDescent="0.25">
      <c r="B207">
        <v>29749120000</v>
      </c>
      <c r="C207">
        <v>-12.299318</v>
      </c>
      <c r="D207">
        <v>-4.2355837999999997</v>
      </c>
      <c r="L207">
        <v>29749120000</v>
      </c>
      <c r="M207">
        <v>-11.921576</v>
      </c>
      <c r="N207">
        <v>-8.5649604999999998</v>
      </c>
    </row>
    <row r="208" spans="2:20" x14ac:dyDescent="0.25">
      <c r="B208">
        <v>29874060000</v>
      </c>
      <c r="C208">
        <v>-12.379604</v>
      </c>
      <c r="D208">
        <v>-4.1702956999999996</v>
      </c>
      <c r="L208">
        <v>29874060000</v>
      </c>
      <c r="M208">
        <v>-12.027021</v>
      </c>
      <c r="N208">
        <v>-8.1920347000000007</v>
      </c>
    </row>
    <row r="209" spans="2:14" x14ac:dyDescent="0.25">
      <c r="B209">
        <v>29999000000</v>
      </c>
      <c r="C209">
        <v>-12.439076</v>
      </c>
      <c r="D209">
        <v>-4.1333717999999999</v>
      </c>
      <c r="L209">
        <v>29999000000</v>
      </c>
      <c r="M209">
        <v>-12.107491</v>
      </c>
      <c r="N209">
        <v>-7.9641285000000002</v>
      </c>
    </row>
    <row r="210" spans="2:14" x14ac:dyDescent="0.25">
      <c r="B210" t="s">
        <v>25</v>
      </c>
      <c r="L210" t="s">
        <v>25</v>
      </c>
    </row>
    <row r="213" spans="2:14" x14ac:dyDescent="0.25">
      <c r="B213" t="s">
        <v>22</v>
      </c>
      <c r="L213" t="s">
        <v>22</v>
      </c>
    </row>
    <row r="214" spans="2:14" x14ac:dyDescent="0.25">
      <c r="B214" t="s">
        <v>23</v>
      </c>
      <c r="C214" t="s">
        <v>259</v>
      </c>
      <c r="D214" t="s">
        <v>262</v>
      </c>
      <c r="L214" t="s">
        <v>23</v>
      </c>
      <c r="M214" t="s">
        <v>259</v>
      </c>
      <c r="N214" t="s">
        <v>262</v>
      </c>
    </row>
    <row r="215" spans="2:14" x14ac:dyDescent="0.25">
      <c r="B215">
        <v>5001000000</v>
      </c>
      <c r="C215">
        <v>-8.1154031999999994</v>
      </c>
      <c r="D215">
        <v>-17.606449000000001</v>
      </c>
      <c r="L215">
        <v>5001000000</v>
      </c>
      <c r="M215">
        <v>-9.1810483999999999</v>
      </c>
      <c r="N215">
        <v>-16.486038000000001</v>
      </c>
    </row>
    <row r="216" spans="2:14" x14ac:dyDescent="0.25">
      <c r="B216">
        <v>5190970000</v>
      </c>
      <c r="C216">
        <v>-8.174614</v>
      </c>
      <c r="D216">
        <v>-16.804069999999999</v>
      </c>
      <c r="L216">
        <v>5190970000</v>
      </c>
      <c r="M216">
        <v>-9.2217406999999998</v>
      </c>
      <c r="N216">
        <v>-16.240171</v>
      </c>
    </row>
    <row r="217" spans="2:14" x14ac:dyDescent="0.25">
      <c r="B217">
        <v>5380940000</v>
      </c>
      <c r="C217">
        <v>-8.2340926999999997</v>
      </c>
      <c r="D217">
        <v>-15.514055000000001</v>
      </c>
      <c r="L217">
        <v>5380940000</v>
      </c>
      <c r="M217">
        <v>-9.2566357000000004</v>
      </c>
      <c r="N217">
        <v>-16.110209000000001</v>
      </c>
    </row>
    <row r="218" spans="2:14" x14ac:dyDescent="0.25">
      <c r="B218">
        <v>5570910000</v>
      </c>
      <c r="C218">
        <v>-8.2888794000000008</v>
      </c>
      <c r="D218">
        <v>-14.241807</v>
      </c>
      <c r="L218">
        <v>5570910000</v>
      </c>
      <c r="M218">
        <v>-9.2979622000000006</v>
      </c>
      <c r="N218">
        <v>-16.071297000000001</v>
      </c>
    </row>
    <row r="219" spans="2:14" x14ac:dyDescent="0.25">
      <c r="B219">
        <v>5760880000</v>
      </c>
      <c r="C219">
        <v>-8.3310870999999995</v>
      </c>
      <c r="D219">
        <v>-13.196095</v>
      </c>
      <c r="L219">
        <v>5760880000</v>
      </c>
      <c r="M219">
        <v>-9.3158425999999999</v>
      </c>
      <c r="N219">
        <v>-16.084095000000001</v>
      </c>
    </row>
    <row r="220" spans="2:14" x14ac:dyDescent="0.25">
      <c r="B220">
        <v>5950850000</v>
      </c>
      <c r="C220">
        <v>-8.4485302000000004</v>
      </c>
      <c r="D220">
        <v>-12.505996</v>
      </c>
      <c r="L220">
        <v>5950850000</v>
      </c>
      <c r="M220">
        <v>-9.3733044000000003</v>
      </c>
      <c r="N220">
        <v>-15.992896999999999</v>
      </c>
    </row>
    <row r="221" spans="2:14" x14ac:dyDescent="0.25">
      <c r="B221">
        <v>6140820000</v>
      </c>
      <c r="C221">
        <v>-8.5662059999999993</v>
      </c>
      <c r="D221">
        <v>-12.0129</v>
      </c>
      <c r="L221">
        <v>6140820000</v>
      </c>
      <c r="M221">
        <v>-9.4376230000000003</v>
      </c>
      <c r="N221">
        <v>-16.115155999999999</v>
      </c>
    </row>
    <row r="222" spans="2:14" x14ac:dyDescent="0.25">
      <c r="B222">
        <v>6330790000</v>
      </c>
      <c r="C222">
        <v>-8.6694326000000004</v>
      </c>
      <c r="D222">
        <v>-11.613217000000001</v>
      </c>
      <c r="L222">
        <v>6330790000</v>
      </c>
      <c r="M222">
        <v>-9.4864406999999993</v>
      </c>
      <c r="N222">
        <v>-16.503502000000001</v>
      </c>
    </row>
    <row r="223" spans="2:14" x14ac:dyDescent="0.25">
      <c r="B223">
        <v>6520760000</v>
      </c>
      <c r="C223">
        <v>-8.7570133000000006</v>
      </c>
      <c r="D223">
        <v>-11.341327</v>
      </c>
      <c r="L223">
        <v>6520760000</v>
      </c>
      <c r="M223">
        <v>-9.5432777000000009</v>
      </c>
      <c r="N223">
        <v>-16.643353999999999</v>
      </c>
    </row>
    <row r="224" spans="2:14" x14ac:dyDescent="0.25">
      <c r="B224">
        <v>6710730000</v>
      </c>
      <c r="C224">
        <v>-8.8383597999999992</v>
      </c>
      <c r="D224">
        <v>-10.98842</v>
      </c>
      <c r="L224">
        <v>6710730000</v>
      </c>
      <c r="M224">
        <v>-9.6322918000000008</v>
      </c>
      <c r="N224">
        <v>-16.928394000000001</v>
      </c>
    </row>
    <row r="225" spans="2:14" x14ac:dyDescent="0.25">
      <c r="B225">
        <v>6900700000</v>
      </c>
      <c r="C225">
        <v>-8.8599768000000001</v>
      </c>
      <c r="D225">
        <v>-10.877943999999999</v>
      </c>
      <c r="L225">
        <v>6900700000</v>
      </c>
      <c r="M225">
        <v>-9.7053861999999995</v>
      </c>
      <c r="N225">
        <v>-16.706886000000001</v>
      </c>
    </row>
    <row r="226" spans="2:14" x14ac:dyDescent="0.25">
      <c r="B226">
        <v>7090670000</v>
      </c>
      <c r="C226">
        <v>-8.8776025999999995</v>
      </c>
      <c r="D226">
        <v>-10.971355000000001</v>
      </c>
      <c r="L226">
        <v>7090670000</v>
      </c>
      <c r="M226">
        <v>-9.8126221000000005</v>
      </c>
      <c r="N226">
        <v>-16.556132999999999</v>
      </c>
    </row>
    <row r="227" spans="2:14" x14ac:dyDescent="0.25">
      <c r="B227">
        <v>7280640000</v>
      </c>
      <c r="C227">
        <v>-8.8413257999999999</v>
      </c>
      <c r="D227">
        <v>-11.438808</v>
      </c>
      <c r="L227">
        <v>7280640000</v>
      </c>
      <c r="M227">
        <v>-9.8499279000000008</v>
      </c>
      <c r="N227">
        <v>-16.555554999999998</v>
      </c>
    </row>
    <row r="228" spans="2:14" x14ac:dyDescent="0.25">
      <c r="B228">
        <v>7470610000</v>
      </c>
      <c r="C228">
        <v>-8.8589020000000005</v>
      </c>
      <c r="D228">
        <v>-12.065264000000001</v>
      </c>
      <c r="L228">
        <v>7470610000</v>
      </c>
      <c r="M228">
        <v>-9.9029340999999995</v>
      </c>
      <c r="N228">
        <v>-16.689219000000001</v>
      </c>
    </row>
    <row r="229" spans="2:14" x14ac:dyDescent="0.25">
      <c r="B229">
        <v>7660580000</v>
      </c>
      <c r="C229">
        <v>-8.8425636000000001</v>
      </c>
      <c r="D229">
        <v>-12.367924</v>
      </c>
      <c r="L229">
        <v>7660580000</v>
      </c>
      <c r="M229">
        <v>-9.9230242000000004</v>
      </c>
      <c r="N229">
        <v>-16.707101999999999</v>
      </c>
    </row>
    <row r="230" spans="2:14" x14ac:dyDescent="0.25">
      <c r="B230">
        <v>7850550000</v>
      </c>
      <c r="C230">
        <v>-8.7971038999999998</v>
      </c>
      <c r="D230">
        <v>-12.766707</v>
      </c>
      <c r="L230">
        <v>7850550000</v>
      </c>
      <c r="M230">
        <v>-9.8896560999999998</v>
      </c>
      <c r="N230">
        <v>-16.608018999999999</v>
      </c>
    </row>
    <row r="231" spans="2:14" x14ac:dyDescent="0.25">
      <c r="B231">
        <v>8040520000</v>
      </c>
      <c r="C231">
        <v>-8.8054770999999992</v>
      </c>
      <c r="D231">
        <v>-12.914972000000001</v>
      </c>
      <c r="L231">
        <v>8040520000</v>
      </c>
      <c r="M231">
        <v>-9.9010811000000007</v>
      </c>
      <c r="N231">
        <v>-15.960070999999999</v>
      </c>
    </row>
    <row r="232" spans="2:14" x14ac:dyDescent="0.25">
      <c r="B232">
        <v>8230490000</v>
      </c>
      <c r="C232">
        <v>-8.8073244000000006</v>
      </c>
      <c r="D232">
        <v>-12.936184000000001</v>
      </c>
      <c r="L232">
        <v>8230490000</v>
      </c>
      <c r="M232">
        <v>-9.9091921000000003</v>
      </c>
      <c r="N232">
        <v>-15.478037</v>
      </c>
    </row>
    <row r="233" spans="2:14" x14ac:dyDescent="0.25">
      <c r="B233">
        <v>8420460000</v>
      </c>
      <c r="C233">
        <v>-8.8162251000000005</v>
      </c>
      <c r="D233">
        <v>-12.850189</v>
      </c>
      <c r="L233">
        <v>8420460000</v>
      </c>
      <c r="M233">
        <v>-9.9236840999999991</v>
      </c>
      <c r="N233">
        <v>-14.566013999999999</v>
      </c>
    </row>
    <row r="234" spans="2:14" x14ac:dyDescent="0.25">
      <c r="B234">
        <v>8610430000</v>
      </c>
      <c r="C234">
        <v>-8.8321427999999997</v>
      </c>
      <c r="D234">
        <v>-12.498286</v>
      </c>
      <c r="L234">
        <v>8610430000</v>
      </c>
      <c r="M234">
        <v>-9.9595613000000007</v>
      </c>
      <c r="N234">
        <v>-13.870297000000001</v>
      </c>
    </row>
    <row r="235" spans="2:14" x14ac:dyDescent="0.25">
      <c r="B235">
        <v>8800400000</v>
      </c>
      <c r="C235">
        <v>-8.8302364000000004</v>
      </c>
      <c r="D235">
        <v>-12.269799000000001</v>
      </c>
      <c r="L235">
        <v>8800400000</v>
      </c>
      <c r="M235">
        <v>-9.9692477999999998</v>
      </c>
      <c r="N235">
        <v>-13.162734</v>
      </c>
    </row>
    <row r="236" spans="2:14" x14ac:dyDescent="0.25">
      <c r="B236">
        <v>8990370000</v>
      </c>
      <c r="C236">
        <v>-8.8687716000000005</v>
      </c>
      <c r="D236">
        <v>-11.964786999999999</v>
      </c>
      <c r="L236">
        <v>8990370000</v>
      </c>
      <c r="M236">
        <v>-10.016003</v>
      </c>
      <c r="N236">
        <v>-12.472867000000001</v>
      </c>
    </row>
    <row r="237" spans="2:14" x14ac:dyDescent="0.25">
      <c r="B237">
        <v>9180340000</v>
      </c>
      <c r="C237">
        <v>-8.9485521000000006</v>
      </c>
      <c r="D237">
        <v>-11.830147</v>
      </c>
      <c r="L237">
        <v>9180340000</v>
      </c>
      <c r="M237">
        <v>-10.088602</v>
      </c>
      <c r="N237">
        <v>-12.087718000000001</v>
      </c>
    </row>
    <row r="238" spans="2:14" x14ac:dyDescent="0.25">
      <c r="B238">
        <v>9370310000</v>
      </c>
      <c r="C238">
        <v>-9.0000400999999997</v>
      </c>
      <c r="D238">
        <v>-11.820871</v>
      </c>
      <c r="L238">
        <v>9370310000</v>
      </c>
      <c r="M238">
        <v>-10.126764</v>
      </c>
      <c r="N238">
        <v>-11.734565999999999</v>
      </c>
    </row>
    <row r="239" spans="2:14" x14ac:dyDescent="0.25">
      <c r="B239">
        <v>9560280000</v>
      </c>
      <c r="C239">
        <v>-9.0819396999999995</v>
      </c>
      <c r="D239">
        <v>-11.637503000000001</v>
      </c>
      <c r="L239">
        <v>9560280000</v>
      </c>
      <c r="M239">
        <v>-10.191969</v>
      </c>
      <c r="N239">
        <v>-11.503966999999999</v>
      </c>
    </row>
    <row r="240" spans="2:14" x14ac:dyDescent="0.25">
      <c r="B240">
        <v>9750250000</v>
      </c>
      <c r="C240">
        <v>-9.1514243999999998</v>
      </c>
      <c r="D240">
        <v>-11.385417</v>
      </c>
      <c r="L240">
        <v>9750250000</v>
      </c>
      <c r="M240">
        <v>-10.253361</v>
      </c>
      <c r="N240">
        <v>-11.366764999999999</v>
      </c>
    </row>
    <row r="241" spans="2:14" x14ac:dyDescent="0.25">
      <c r="B241">
        <v>9940220000</v>
      </c>
      <c r="C241">
        <v>-9.2245798000000008</v>
      </c>
      <c r="D241">
        <v>-11.142427</v>
      </c>
      <c r="L241">
        <v>9940220000</v>
      </c>
      <c r="M241">
        <v>-10.316271</v>
      </c>
      <c r="N241">
        <v>-11.245666999999999</v>
      </c>
    </row>
    <row r="242" spans="2:14" x14ac:dyDescent="0.25">
      <c r="B242">
        <v>10130190000</v>
      </c>
      <c r="C242">
        <v>-9.3110771000000003</v>
      </c>
      <c r="D242">
        <v>-10.803137</v>
      </c>
      <c r="L242">
        <v>10130190000</v>
      </c>
      <c r="M242">
        <v>-10.396633</v>
      </c>
      <c r="N242">
        <v>-11.230112999999999</v>
      </c>
    </row>
    <row r="243" spans="2:14" x14ac:dyDescent="0.25">
      <c r="B243">
        <v>10320160000</v>
      </c>
      <c r="C243">
        <v>-9.3415622999999997</v>
      </c>
      <c r="D243">
        <v>-10.521801999999999</v>
      </c>
      <c r="L243">
        <v>10320160000</v>
      </c>
      <c r="M243">
        <v>-10.420877000000001</v>
      </c>
      <c r="N243">
        <v>-11.094405999999999</v>
      </c>
    </row>
    <row r="244" spans="2:14" x14ac:dyDescent="0.25">
      <c r="B244">
        <v>10510130000</v>
      </c>
      <c r="C244">
        <v>-9.4004458999999994</v>
      </c>
      <c r="D244">
        <v>-10.155184</v>
      </c>
      <c r="L244">
        <v>10510130000</v>
      </c>
      <c r="M244">
        <v>-10.470718</v>
      </c>
      <c r="N244">
        <v>-10.964722999999999</v>
      </c>
    </row>
    <row r="245" spans="2:14" x14ac:dyDescent="0.25">
      <c r="B245">
        <v>10700100000</v>
      </c>
      <c r="C245">
        <v>-9.4432611000000009</v>
      </c>
      <c r="D245">
        <v>-9.8387098000000002</v>
      </c>
      <c r="L245">
        <v>10700100000</v>
      </c>
      <c r="M245">
        <v>-10.514175</v>
      </c>
      <c r="N245">
        <v>-10.911227</v>
      </c>
    </row>
    <row r="246" spans="2:14" x14ac:dyDescent="0.25">
      <c r="B246">
        <v>10890070000</v>
      </c>
      <c r="C246">
        <v>-9.4791126000000006</v>
      </c>
      <c r="D246">
        <v>-9.4373006999999998</v>
      </c>
      <c r="L246">
        <v>10890070000</v>
      </c>
      <c r="M246">
        <v>-10.569846</v>
      </c>
      <c r="N246">
        <v>-10.781136999999999</v>
      </c>
    </row>
    <row r="247" spans="2:14" x14ac:dyDescent="0.25">
      <c r="B247">
        <v>11080040000</v>
      </c>
      <c r="C247">
        <v>-9.5187206</v>
      </c>
      <c r="D247">
        <v>-9.0272340999999994</v>
      </c>
      <c r="L247">
        <v>11080040000</v>
      </c>
      <c r="M247">
        <v>-10.629415</v>
      </c>
      <c r="N247">
        <v>-10.529458</v>
      </c>
    </row>
    <row r="248" spans="2:14" x14ac:dyDescent="0.25">
      <c r="B248">
        <v>11270010000</v>
      </c>
      <c r="C248">
        <v>-9.5590200000000003</v>
      </c>
      <c r="D248">
        <v>-8.6432333000000003</v>
      </c>
      <c r="L248">
        <v>11270010000</v>
      </c>
      <c r="M248">
        <v>-10.701859000000001</v>
      </c>
      <c r="N248">
        <v>-10.203531</v>
      </c>
    </row>
    <row r="249" spans="2:14" x14ac:dyDescent="0.25">
      <c r="B249">
        <v>11459980000</v>
      </c>
      <c r="C249">
        <v>-9.6149626000000001</v>
      </c>
      <c r="D249">
        <v>-8.3291845000000002</v>
      </c>
      <c r="L249">
        <v>11459980000</v>
      </c>
      <c r="M249">
        <v>-10.764393</v>
      </c>
      <c r="N249">
        <v>-9.9232826000000003</v>
      </c>
    </row>
    <row r="250" spans="2:14" x14ac:dyDescent="0.25">
      <c r="B250">
        <v>11649950000</v>
      </c>
      <c r="C250">
        <v>-9.6877604000000002</v>
      </c>
      <c r="D250">
        <v>-7.9090838000000003</v>
      </c>
      <c r="L250">
        <v>11649950000</v>
      </c>
      <c r="M250">
        <v>-10.827844000000001</v>
      </c>
      <c r="N250">
        <v>-9.6475200999999995</v>
      </c>
    </row>
    <row r="251" spans="2:14" x14ac:dyDescent="0.25">
      <c r="B251">
        <v>11839920000</v>
      </c>
      <c r="C251">
        <v>-9.7668324000000002</v>
      </c>
      <c r="D251">
        <v>-7.5268202000000004</v>
      </c>
      <c r="L251">
        <v>11839920000</v>
      </c>
      <c r="M251">
        <v>-10.889654</v>
      </c>
      <c r="N251">
        <v>-9.2903786000000004</v>
      </c>
    </row>
    <row r="252" spans="2:14" x14ac:dyDescent="0.25">
      <c r="B252">
        <v>12029890000</v>
      </c>
      <c r="C252">
        <v>-9.8305778999999998</v>
      </c>
      <c r="D252">
        <v>-7.1203694000000004</v>
      </c>
      <c r="L252">
        <v>12029890000</v>
      </c>
      <c r="M252">
        <v>-10.951454</v>
      </c>
      <c r="N252">
        <v>-8.8341322000000009</v>
      </c>
    </row>
    <row r="253" spans="2:14" x14ac:dyDescent="0.25">
      <c r="B253">
        <v>12219860000</v>
      </c>
      <c r="C253">
        <v>-9.8975314999999995</v>
      </c>
      <c r="D253">
        <v>-6.8283414999999996</v>
      </c>
      <c r="L253">
        <v>12219860000</v>
      </c>
      <c r="M253">
        <v>-11.034452999999999</v>
      </c>
      <c r="N253">
        <v>-8.4176006000000001</v>
      </c>
    </row>
    <row r="254" spans="2:14" x14ac:dyDescent="0.25">
      <c r="B254">
        <v>12409830000</v>
      </c>
      <c r="C254">
        <v>-9.9377565000000008</v>
      </c>
      <c r="D254">
        <v>-6.5999403000000001</v>
      </c>
      <c r="L254">
        <v>12409830000</v>
      </c>
      <c r="M254">
        <v>-11.105</v>
      </c>
      <c r="N254">
        <v>-8.0749721999999995</v>
      </c>
    </row>
    <row r="255" spans="2:14" x14ac:dyDescent="0.25">
      <c r="B255">
        <v>12599800000</v>
      </c>
      <c r="C255">
        <v>-9.9750890999999999</v>
      </c>
      <c r="D255">
        <v>-6.4002175000000001</v>
      </c>
      <c r="L255">
        <v>12599800000</v>
      </c>
      <c r="M255">
        <v>-11.183350000000001</v>
      </c>
      <c r="N255">
        <v>-7.7531366000000004</v>
      </c>
    </row>
    <row r="256" spans="2:14" x14ac:dyDescent="0.25">
      <c r="B256">
        <v>12789770000</v>
      </c>
      <c r="C256">
        <v>-10.010529999999999</v>
      </c>
      <c r="D256">
        <v>-6.2220097000000001</v>
      </c>
      <c r="L256">
        <v>12789770000</v>
      </c>
      <c r="M256">
        <v>-11.265515000000001</v>
      </c>
      <c r="N256">
        <v>-7.480588</v>
      </c>
    </row>
    <row r="257" spans="2:14" x14ac:dyDescent="0.25">
      <c r="B257">
        <v>12979740000</v>
      </c>
      <c r="C257">
        <v>-10.019988</v>
      </c>
      <c r="D257">
        <v>-6.0722313000000003</v>
      </c>
      <c r="L257">
        <v>12979740000</v>
      </c>
      <c r="M257">
        <v>-11.325274</v>
      </c>
      <c r="N257">
        <v>-7.2146439999999998</v>
      </c>
    </row>
    <row r="258" spans="2:14" x14ac:dyDescent="0.25">
      <c r="B258">
        <v>13169710000</v>
      </c>
      <c r="C258">
        <v>-10.026833</v>
      </c>
      <c r="D258">
        <v>-5.9931292999999997</v>
      </c>
      <c r="L258">
        <v>13169710000</v>
      </c>
      <c r="M258">
        <v>-11.365550000000001</v>
      </c>
      <c r="N258">
        <v>-7.0318265000000002</v>
      </c>
    </row>
    <row r="259" spans="2:14" x14ac:dyDescent="0.25">
      <c r="B259">
        <v>13359680000</v>
      </c>
      <c r="C259">
        <v>-10.012383</v>
      </c>
      <c r="D259">
        <v>-5.9878520999999996</v>
      </c>
      <c r="L259">
        <v>13359680000</v>
      </c>
      <c r="M259">
        <v>-11.375674</v>
      </c>
      <c r="N259">
        <v>-6.9415072999999996</v>
      </c>
    </row>
    <row r="260" spans="2:14" x14ac:dyDescent="0.25">
      <c r="B260">
        <v>13549650000</v>
      </c>
      <c r="C260">
        <v>-10.002248</v>
      </c>
      <c r="D260">
        <v>-6.0252523</v>
      </c>
      <c r="L260">
        <v>13549650000</v>
      </c>
      <c r="M260">
        <v>-11.356472999999999</v>
      </c>
      <c r="N260">
        <v>-6.8941350000000003</v>
      </c>
    </row>
    <row r="261" spans="2:14" x14ac:dyDescent="0.25">
      <c r="B261">
        <v>13739620000</v>
      </c>
      <c r="C261">
        <v>-9.9856882000000002</v>
      </c>
      <c r="D261">
        <v>-6.1068945000000001</v>
      </c>
      <c r="L261">
        <v>13739620000</v>
      </c>
      <c r="M261">
        <v>-11.309991999999999</v>
      </c>
      <c r="N261">
        <v>-6.8881778999999996</v>
      </c>
    </row>
    <row r="262" spans="2:14" x14ac:dyDescent="0.25">
      <c r="B262">
        <v>13929590000</v>
      </c>
      <c r="C262">
        <v>-9.9827118000000006</v>
      </c>
      <c r="D262">
        <v>-6.2001467000000003</v>
      </c>
      <c r="L262">
        <v>13929590000</v>
      </c>
      <c r="M262">
        <v>-11.272387999999999</v>
      </c>
      <c r="N262">
        <v>-6.9115900999999997</v>
      </c>
    </row>
    <row r="263" spans="2:14" x14ac:dyDescent="0.25">
      <c r="B263">
        <v>14119560000</v>
      </c>
      <c r="C263">
        <v>-9.9837360000000004</v>
      </c>
      <c r="D263">
        <v>-6.3487935000000002</v>
      </c>
      <c r="L263">
        <v>14119560000</v>
      </c>
      <c r="M263">
        <v>-11.216123</v>
      </c>
      <c r="N263">
        <v>-6.9470210000000003</v>
      </c>
    </row>
    <row r="264" spans="2:14" x14ac:dyDescent="0.25">
      <c r="B264">
        <v>14309530000</v>
      </c>
      <c r="C264">
        <v>-10.000258000000001</v>
      </c>
      <c r="D264">
        <v>-6.5295009999999998</v>
      </c>
      <c r="L264">
        <v>14309530000</v>
      </c>
      <c r="M264">
        <v>-11.171424999999999</v>
      </c>
      <c r="N264">
        <v>-6.9688363000000004</v>
      </c>
    </row>
    <row r="265" spans="2:14" x14ac:dyDescent="0.25">
      <c r="B265">
        <v>14499500000</v>
      </c>
      <c r="C265">
        <v>-10.038054000000001</v>
      </c>
      <c r="D265">
        <v>-6.7182468999999996</v>
      </c>
      <c r="L265">
        <v>14499500000</v>
      </c>
      <c r="M265">
        <v>-11.112043999999999</v>
      </c>
      <c r="N265">
        <v>-6.9897017000000004</v>
      </c>
    </row>
    <row r="266" spans="2:14" x14ac:dyDescent="0.25">
      <c r="B266">
        <v>14689470000</v>
      </c>
      <c r="C266">
        <v>-10.094823</v>
      </c>
      <c r="D266">
        <v>-6.8109020999999998</v>
      </c>
      <c r="L266">
        <v>14689470000</v>
      </c>
      <c r="M266">
        <v>-11.071891000000001</v>
      </c>
      <c r="N266">
        <v>-6.9920635000000004</v>
      </c>
    </row>
    <row r="267" spans="2:14" x14ac:dyDescent="0.25">
      <c r="B267">
        <v>14879440000</v>
      </c>
      <c r="C267">
        <v>-10.169729999999999</v>
      </c>
      <c r="D267">
        <v>-6.7531571000000001</v>
      </c>
      <c r="L267">
        <v>14879440000</v>
      </c>
      <c r="M267">
        <v>-11.066523999999999</v>
      </c>
      <c r="N267">
        <v>-7.0098475999999996</v>
      </c>
    </row>
    <row r="268" spans="2:14" x14ac:dyDescent="0.25">
      <c r="B268">
        <v>15069410000</v>
      </c>
      <c r="C268">
        <v>-10.203080999999999</v>
      </c>
      <c r="D268">
        <v>-6.5821136999999998</v>
      </c>
      <c r="L268">
        <v>15069410000</v>
      </c>
      <c r="M268">
        <v>-11.063935000000001</v>
      </c>
      <c r="N268">
        <v>-6.9748998000000002</v>
      </c>
    </row>
    <row r="269" spans="2:14" x14ac:dyDescent="0.25">
      <c r="B269">
        <v>15259380000</v>
      </c>
      <c r="C269">
        <v>-10.21508</v>
      </c>
      <c r="D269">
        <v>-6.3613849</v>
      </c>
      <c r="L269">
        <v>15259380000</v>
      </c>
      <c r="M269">
        <v>-11.071291</v>
      </c>
      <c r="N269">
        <v>-6.9098701</v>
      </c>
    </row>
    <row r="270" spans="2:14" x14ac:dyDescent="0.25">
      <c r="B270">
        <v>15449350000</v>
      </c>
      <c r="C270">
        <v>-10.210281999999999</v>
      </c>
      <c r="D270">
        <v>-6.1717911000000001</v>
      </c>
      <c r="L270">
        <v>15449350000</v>
      </c>
      <c r="M270">
        <v>-11.063237000000001</v>
      </c>
      <c r="N270">
        <v>-6.8130778999999997</v>
      </c>
    </row>
    <row r="271" spans="2:14" x14ac:dyDescent="0.25">
      <c r="B271">
        <v>15639320000</v>
      </c>
      <c r="C271">
        <v>-10.230886</v>
      </c>
      <c r="D271">
        <v>-6.0148387000000003</v>
      </c>
      <c r="L271">
        <v>15639320000</v>
      </c>
      <c r="M271">
        <v>-11.065274</v>
      </c>
      <c r="N271">
        <v>-6.7263589000000001</v>
      </c>
    </row>
    <row r="272" spans="2:14" x14ac:dyDescent="0.25">
      <c r="B272">
        <v>15829290000</v>
      </c>
      <c r="C272">
        <v>-10.256121</v>
      </c>
      <c r="D272">
        <v>-5.9030718999999996</v>
      </c>
      <c r="L272">
        <v>15829290000</v>
      </c>
      <c r="M272">
        <v>-11.068144999999999</v>
      </c>
      <c r="N272">
        <v>-6.6692204000000004</v>
      </c>
    </row>
    <row r="273" spans="2:14" x14ac:dyDescent="0.25">
      <c r="B273">
        <v>16019260000</v>
      </c>
      <c r="C273">
        <v>-10.283882999999999</v>
      </c>
      <c r="D273">
        <v>-5.8367825</v>
      </c>
      <c r="L273">
        <v>16019260000</v>
      </c>
      <c r="M273">
        <v>-11.075433</v>
      </c>
      <c r="N273">
        <v>-6.6543197999999997</v>
      </c>
    </row>
    <row r="274" spans="2:14" x14ac:dyDescent="0.25">
      <c r="B274">
        <v>16209230000</v>
      </c>
      <c r="C274">
        <v>-10.288306</v>
      </c>
      <c r="D274">
        <v>-5.8330526000000003</v>
      </c>
      <c r="L274">
        <v>16209230000</v>
      </c>
      <c r="M274">
        <v>-11.077147999999999</v>
      </c>
      <c r="N274">
        <v>-6.6708182999999996</v>
      </c>
    </row>
    <row r="275" spans="2:14" x14ac:dyDescent="0.25">
      <c r="B275">
        <v>16399200000</v>
      </c>
      <c r="C275">
        <v>-10.268589</v>
      </c>
      <c r="D275">
        <v>-5.8743075999999999</v>
      </c>
      <c r="L275">
        <v>16399200000</v>
      </c>
      <c r="M275">
        <v>-11.062711</v>
      </c>
      <c r="N275">
        <v>-6.7267999999999999</v>
      </c>
    </row>
    <row r="276" spans="2:14" x14ac:dyDescent="0.25">
      <c r="B276">
        <v>16589170000</v>
      </c>
      <c r="C276">
        <v>-10.224539</v>
      </c>
      <c r="D276">
        <v>-5.9714565000000004</v>
      </c>
      <c r="L276">
        <v>16589170000</v>
      </c>
      <c r="M276">
        <v>-11.036972</v>
      </c>
      <c r="N276">
        <v>-6.8136758999999998</v>
      </c>
    </row>
    <row r="277" spans="2:14" x14ac:dyDescent="0.25">
      <c r="B277">
        <v>16779140000</v>
      </c>
      <c r="C277">
        <v>-10.164808000000001</v>
      </c>
      <c r="D277">
        <v>-6.1119895</v>
      </c>
      <c r="L277">
        <v>16779140000</v>
      </c>
      <c r="M277">
        <v>-10.994866</v>
      </c>
      <c r="N277">
        <v>-6.9576963999999997</v>
      </c>
    </row>
    <row r="278" spans="2:14" x14ac:dyDescent="0.25">
      <c r="B278">
        <v>16969110000</v>
      </c>
      <c r="C278">
        <v>-10.126488999999999</v>
      </c>
      <c r="D278">
        <v>-6.2933187000000004</v>
      </c>
      <c r="L278">
        <v>16969110000</v>
      </c>
      <c r="M278">
        <v>-10.979592999999999</v>
      </c>
      <c r="N278">
        <v>-7.1539396999999996</v>
      </c>
    </row>
    <row r="279" spans="2:14" x14ac:dyDescent="0.25">
      <c r="B279">
        <v>17159080000</v>
      </c>
      <c r="C279">
        <v>-10.111135000000001</v>
      </c>
      <c r="D279">
        <v>-6.5091891000000004</v>
      </c>
      <c r="L279">
        <v>17159080000</v>
      </c>
      <c r="M279">
        <v>-10.977098</v>
      </c>
      <c r="N279">
        <v>-7.3895410999999998</v>
      </c>
    </row>
    <row r="280" spans="2:14" x14ac:dyDescent="0.25">
      <c r="B280">
        <v>17349050000</v>
      </c>
      <c r="C280">
        <v>-10.119059999999999</v>
      </c>
      <c r="D280">
        <v>-6.7652473000000004</v>
      </c>
      <c r="L280">
        <v>17349050000</v>
      </c>
      <c r="M280">
        <v>-11.000590000000001</v>
      </c>
      <c r="N280">
        <v>-7.6558557</v>
      </c>
    </row>
    <row r="281" spans="2:14" x14ac:dyDescent="0.25">
      <c r="B281">
        <v>17539020000</v>
      </c>
      <c r="C281">
        <v>-10.107060000000001</v>
      </c>
      <c r="D281">
        <v>-7.1401047999999996</v>
      </c>
      <c r="L281">
        <v>17539020000</v>
      </c>
      <c r="M281">
        <v>-11.017310999999999</v>
      </c>
      <c r="N281">
        <v>-7.9793091</v>
      </c>
    </row>
    <row r="282" spans="2:14" x14ac:dyDescent="0.25">
      <c r="B282">
        <v>17728990000</v>
      </c>
      <c r="C282">
        <v>-10.057582</v>
      </c>
      <c r="D282">
        <v>-7.6905270000000003</v>
      </c>
      <c r="L282">
        <v>17728990000</v>
      </c>
      <c r="M282">
        <v>-11.035596999999999</v>
      </c>
      <c r="N282">
        <v>-8.3885374000000006</v>
      </c>
    </row>
    <row r="283" spans="2:14" x14ac:dyDescent="0.25">
      <c r="B283">
        <v>17918960000</v>
      </c>
      <c r="C283">
        <v>-9.9999876000000008</v>
      </c>
      <c r="D283">
        <v>-8.4207257999999996</v>
      </c>
      <c r="L283">
        <v>17918960000</v>
      </c>
      <c r="M283">
        <v>-11.025918000000001</v>
      </c>
      <c r="N283">
        <v>-8.8736115000000009</v>
      </c>
    </row>
    <row r="284" spans="2:14" x14ac:dyDescent="0.25">
      <c r="B284">
        <v>18108930000</v>
      </c>
      <c r="C284">
        <v>-9.9646434999999993</v>
      </c>
      <c r="D284">
        <v>-9.2058152999999994</v>
      </c>
      <c r="L284">
        <v>18108930000</v>
      </c>
      <c r="M284">
        <v>-11.007889</v>
      </c>
      <c r="N284">
        <v>-9.3813200000000005</v>
      </c>
    </row>
    <row r="285" spans="2:14" x14ac:dyDescent="0.25">
      <c r="B285">
        <v>18298900000</v>
      </c>
      <c r="C285">
        <v>-9.9437923000000001</v>
      </c>
      <c r="D285">
        <v>-9.8573226999999992</v>
      </c>
      <c r="L285">
        <v>18298900000</v>
      </c>
      <c r="M285">
        <v>-10.959941000000001</v>
      </c>
      <c r="N285">
        <v>-9.8472594999999998</v>
      </c>
    </row>
    <row r="286" spans="2:14" x14ac:dyDescent="0.25">
      <c r="B286">
        <v>18488870000</v>
      </c>
      <c r="C286">
        <v>-9.9085207000000004</v>
      </c>
      <c r="D286">
        <v>-10.344830999999999</v>
      </c>
      <c r="L286">
        <v>18488870000</v>
      </c>
      <c r="M286">
        <v>-10.900043</v>
      </c>
      <c r="N286">
        <v>-10.205449</v>
      </c>
    </row>
    <row r="287" spans="2:14" x14ac:dyDescent="0.25">
      <c r="B287">
        <v>18678840000</v>
      </c>
      <c r="C287">
        <v>-9.8765944999999995</v>
      </c>
      <c r="D287">
        <v>-10.688272</v>
      </c>
      <c r="L287">
        <v>18678840000</v>
      </c>
      <c r="M287">
        <v>-10.834875</v>
      </c>
      <c r="N287">
        <v>-10.490252999999999</v>
      </c>
    </row>
    <row r="288" spans="2:14" x14ac:dyDescent="0.25">
      <c r="B288">
        <v>18868810000</v>
      </c>
      <c r="C288">
        <v>-9.8803701000000004</v>
      </c>
      <c r="D288">
        <v>-10.884352</v>
      </c>
      <c r="L288">
        <v>18868810000</v>
      </c>
      <c r="M288">
        <v>-10.783408</v>
      </c>
      <c r="N288">
        <v>-10.668799999999999</v>
      </c>
    </row>
    <row r="289" spans="2:14" x14ac:dyDescent="0.25">
      <c r="B289">
        <v>19058780000</v>
      </c>
      <c r="C289">
        <v>-9.9410305000000001</v>
      </c>
      <c r="D289">
        <v>-10.824716</v>
      </c>
      <c r="L289">
        <v>19058780000</v>
      </c>
      <c r="M289">
        <v>-10.769598</v>
      </c>
      <c r="N289">
        <v>-10.870736000000001</v>
      </c>
    </row>
    <row r="290" spans="2:14" x14ac:dyDescent="0.25">
      <c r="B290">
        <v>19248750000</v>
      </c>
      <c r="C290">
        <v>-10.057670999999999</v>
      </c>
      <c r="D290">
        <v>-10.441926</v>
      </c>
      <c r="L290">
        <v>19248750000</v>
      </c>
      <c r="M290">
        <v>-10.802996</v>
      </c>
      <c r="N290">
        <v>-11.076288</v>
      </c>
    </row>
    <row r="291" spans="2:14" x14ac:dyDescent="0.25">
      <c r="B291">
        <v>19438720000</v>
      </c>
      <c r="C291">
        <v>-10.197485</v>
      </c>
      <c r="D291">
        <v>-9.8710728000000003</v>
      </c>
      <c r="L291">
        <v>19438720000</v>
      </c>
      <c r="M291">
        <v>-10.881157</v>
      </c>
      <c r="N291">
        <v>-11.332179999999999</v>
      </c>
    </row>
    <row r="292" spans="2:14" x14ac:dyDescent="0.25">
      <c r="B292">
        <v>19628690000</v>
      </c>
      <c r="C292">
        <v>-10.334521000000001</v>
      </c>
      <c r="D292">
        <v>-9.2642126000000005</v>
      </c>
      <c r="L292">
        <v>19628690000</v>
      </c>
      <c r="M292">
        <v>-11.007261</v>
      </c>
      <c r="N292">
        <v>-11.620903</v>
      </c>
    </row>
    <row r="293" spans="2:14" x14ac:dyDescent="0.25">
      <c r="B293">
        <v>19818660000</v>
      </c>
      <c r="C293">
        <v>-10.453784000000001</v>
      </c>
      <c r="D293">
        <v>-8.7429074999999994</v>
      </c>
      <c r="L293">
        <v>19818660000</v>
      </c>
      <c r="M293">
        <v>-11.154120000000001</v>
      </c>
      <c r="N293">
        <v>-11.753116</v>
      </c>
    </row>
    <row r="294" spans="2:14" x14ac:dyDescent="0.25">
      <c r="B294">
        <v>20008630000</v>
      </c>
      <c r="C294">
        <v>-10.553687</v>
      </c>
      <c r="D294">
        <v>-8.3311461999999992</v>
      </c>
      <c r="L294">
        <v>20008630000</v>
      </c>
      <c r="M294">
        <v>-11.324585000000001</v>
      </c>
      <c r="N294">
        <v>-11.747885</v>
      </c>
    </row>
    <row r="295" spans="2:14" x14ac:dyDescent="0.25">
      <c r="B295">
        <v>20198600000</v>
      </c>
      <c r="C295">
        <v>-10.630988</v>
      </c>
      <c r="D295">
        <v>-8.0550814000000006</v>
      </c>
      <c r="L295">
        <v>20198600000</v>
      </c>
      <c r="M295">
        <v>-11.501925</v>
      </c>
      <c r="N295">
        <v>-11.602546999999999</v>
      </c>
    </row>
    <row r="296" spans="2:14" x14ac:dyDescent="0.25">
      <c r="B296">
        <v>20388570000</v>
      </c>
      <c r="C296">
        <v>-10.689835</v>
      </c>
      <c r="D296">
        <v>-7.9034591000000001</v>
      </c>
      <c r="L296">
        <v>20388570000</v>
      </c>
      <c r="M296">
        <v>-11.672043</v>
      </c>
      <c r="N296">
        <v>-11.371919999999999</v>
      </c>
    </row>
    <row r="297" spans="2:14" x14ac:dyDescent="0.25">
      <c r="B297">
        <v>20578540000</v>
      </c>
      <c r="C297">
        <v>-10.737120000000001</v>
      </c>
      <c r="D297">
        <v>-7.8584155999999998</v>
      </c>
      <c r="L297">
        <v>20578540000</v>
      </c>
      <c r="M297">
        <v>-11.825656</v>
      </c>
      <c r="N297">
        <v>-11.104158999999999</v>
      </c>
    </row>
    <row r="298" spans="2:14" x14ac:dyDescent="0.25">
      <c r="B298">
        <v>20768510000</v>
      </c>
      <c r="C298">
        <v>-10.800052000000001</v>
      </c>
      <c r="D298">
        <v>-7.8904810000000003</v>
      </c>
      <c r="L298">
        <v>20768510000</v>
      </c>
      <c r="M298">
        <v>-11.961938</v>
      </c>
      <c r="N298">
        <v>-10.831982999999999</v>
      </c>
    </row>
    <row r="299" spans="2:14" x14ac:dyDescent="0.25">
      <c r="B299">
        <v>20958480000</v>
      </c>
      <c r="C299">
        <v>-10.831579</v>
      </c>
      <c r="D299">
        <v>-8.0104561000000007</v>
      </c>
      <c r="L299">
        <v>20958480000</v>
      </c>
      <c r="M299">
        <v>-12.033882999999999</v>
      </c>
      <c r="N299">
        <v>-10.765347</v>
      </c>
    </row>
    <row r="300" spans="2:14" x14ac:dyDescent="0.25">
      <c r="B300">
        <v>21148450000</v>
      </c>
      <c r="C300">
        <v>-10.862473</v>
      </c>
      <c r="D300">
        <v>-8.1077937999999996</v>
      </c>
      <c r="L300">
        <v>21148450000</v>
      </c>
      <c r="M300">
        <v>-12.101178000000001</v>
      </c>
      <c r="N300">
        <v>-10.804269</v>
      </c>
    </row>
    <row r="301" spans="2:14" x14ac:dyDescent="0.25">
      <c r="B301">
        <v>21338420000</v>
      </c>
      <c r="C301">
        <v>-10.896665</v>
      </c>
      <c r="D301">
        <v>-8.1436539000000003</v>
      </c>
      <c r="L301">
        <v>21338420000</v>
      </c>
      <c r="M301">
        <v>-12.183612999999999</v>
      </c>
      <c r="N301">
        <v>-10.895946</v>
      </c>
    </row>
    <row r="302" spans="2:14" x14ac:dyDescent="0.25">
      <c r="B302">
        <v>21528390000</v>
      </c>
      <c r="C302">
        <v>-10.95322</v>
      </c>
      <c r="D302">
        <v>-8.0691614000000005</v>
      </c>
      <c r="L302">
        <v>21528390000</v>
      </c>
      <c r="M302">
        <v>-12.31339</v>
      </c>
      <c r="N302">
        <v>-10.820255</v>
      </c>
    </row>
    <row r="303" spans="2:14" x14ac:dyDescent="0.25">
      <c r="B303">
        <v>21718360000</v>
      </c>
      <c r="C303">
        <v>-11.017351</v>
      </c>
      <c r="D303">
        <v>-7.9097208999999999</v>
      </c>
      <c r="L303">
        <v>21718360000</v>
      </c>
      <c r="M303">
        <v>-12.456286</v>
      </c>
      <c r="N303">
        <v>-10.587534</v>
      </c>
    </row>
    <row r="304" spans="2:14" x14ac:dyDescent="0.25">
      <c r="B304">
        <v>21908330000</v>
      </c>
      <c r="C304">
        <v>-11.069807000000001</v>
      </c>
      <c r="D304">
        <v>-7.6896323999999998</v>
      </c>
      <c r="L304">
        <v>21908330000</v>
      </c>
      <c r="M304">
        <v>-12.576775</v>
      </c>
      <c r="N304">
        <v>-10.181003</v>
      </c>
    </row>
    <row r="305" spans="2:14" x14ac:dyDescent="0.25">
      <c r="B305">
        <v>22098300000</v>
      </c>
      <c r="C305">
        <v>-11.166886999999999</v>
      </c>
      <c r="D305">
        <v>-7.3664584</v>
      </c>
      <c r="L305">
        <v>22098300000</v>
      </c>
      <c r="M305">
        <v>-12.738350000000001</v>
      </c>
      <c r="N305">
        <v>-9.6217918000000004</v>
      </c>
    </row>
    <row r="306" spans="2:14" x14ac:dyDescent="0.25">
      <c r="B306">
        <v>22288270000</v>
      </c>
      <c r="C306">
        <v>-11.296813999999999</v>
      </c>
      <c r="D306">
        <v>-7.0250849999999998</v>
      </c>
      <c r="L306">
        <v>22288270000</v>
      </c>
      <c r="M306">
        <v>-12.908484</v>
      </c>
      <c r="N306">
        <v>-9.0297488999999995</v>
      </c>
    </row>
    <row r="307" spans="2:14" x14ac:dyDescent="0.25">
      <c r="B307">
        <v>22478240000</v>
      </c>
      <c r="C307">
        <v>-11.462241000000001</v>
      </c>
      <c r="D307">
        <v>-6.6399007000000001</v>
      </c>
      <c r="L307">
        <v>22478240000</v>
      </c>
      <c r="M307">
        <v>-13.071561000000001</v>
      </c>
      <c r="N307">
        <v>-8.3742256000000008</v>
      </c>
    </row>
    <row r="308" spans="2:14" x14ac:dyDescent="0.25">
      <c r="B308">
        <v>22668210000</v>
      </c>
      <c r="C308">
        <v>-11.659245</v>
      </c>
      <c r="D308">
        <v>-6.2723708</v>
      </c>
      <c r="L308">
        <v>22668210000</v>
      </c>
      <c r="M308">
        <v>-13.227693</v>
      </c>
      <c r="N308">
        <v>-7.7698073000000001</v>
      </c>
    </row>
    <row r="309" spans="2:14" x14ac:dyDescent="0.25">
      <c r="B309">
        <v>22858180000</v>
      </c>
      <c r="C309">
        <v>-11.88932</v>
      </c>
      <c r="D309">
        <v>-5.9274817000000004</v>
      </c>
      <c r="L309">
        <v>22858180000</v>
      </c>
      <c r="M309">
        <v>-13.37618</v>
      </c>
      <c r="N309">
        <v>-7.1918087000000002</v>
      </c>
    </row>
    <row r="310" spans="2:14" x14ac:dyDescent="0.25">
      <c r="B310">
        <v>23048150000</v>
      </c>
      <c r="C310">
        <v>-12.129108</v>
      </c>
      <c r="D310">
        <v>-5.6182255999999997</v>
      </c>
      <c r="L310">
        <v>23048150000</v>
      </c>
      <c r="M310">
        <v>-13.519463999999999</v>
      </c>
      <c r="N310">
        <v>-6.6761689000000004</v>
      </c>
    </row>
    <row r="311" spans="2:14" x14ac:dyDescent="0.25">
      <c r="B311">
        <v>23238120000</v>
      </c>
      <c r="C311">
        <v>-12.363702</v>
      </c>
      <c r="D311">
        <v>-5.3793049000000002</v>
      </c>
      <c r="L311">
        <v>23238120000</v>
      </c>
      <c r="M311">
        <v>-13.656287000000001</v>
      </c>
      <c r="N311">
        <v>-6.2860408000000003</v>
      </c>
    </row>
    <row r="312" spans="2:14" x14ac:dyDescent="0.25">
      <c r="B312">
        <v>23428090000</v>
      </c>
      <c r="C312">
        <v>-12.597287</v>
      </c>
      <c r="D312">
        <v>-5.1662816999999999</v>
      </c>
      <c r="L312">
        <v>23428090000</v>
      </c>
      <c r="M312">
        <v>-13.786561000000001</v>
      </c>
      <c r="N312">
        <v>-5.9544658999999998</v>
      </c>
    </row>
    <row r="313" spans="2:14" x14ac:dyDescent="0.25">
      <c r="B313">
        <v>23618060000</v>
      </c>
      <c r="C313">
        <v>-12.797867999999999</v>
      </c>
      <c r="D313">
        <v>-5.0050583</v>
      </c>
      <c r="L313">
        <v>23618060000</v>
      </c>
      <c r="M313">
        <v>-13.911415</v>
      </c>
      <c r="N313">
        <v>-5.7129135</v>
      </c>
    </row>
    <row r="314" spans="2:14" x14ac:dyDescent="0.25">
      <c r="B314">
        <v>23808030000</v>
      </c>
      <c r="C314">
        <v>-12.963672000000001</v>
      </c>
      <c r="D314">
        <v>-4.8772345000000001</v>
      </c>
      <c r="L314">
        <v>23808030000</v>
      </c>
      <c r="M314">
        <v>-14.027309000000001</v>
      </c>
      <c r="N314">
        <v>-5.5223575</v>
      </c>
    </row>
    <row r="315" spans="2:14" x14ac:dyDescent="0.25">
      <c r="B315">
        <v>23998000000</v>
      </c>
      <c r="C315">
        <v>-13.043073</v>
      </c>
      <c r="D315">
        <v>-4.8160471999999999</v>
      </c>
      <c r="L315">
        <v>23998000000</v>
      </c>
      <c r="M315">
        <v>-14.097654</v>
      </c>
      <c r="N315">
        <v>-5.4299049000000004</v>
      </c>
    </row>
    <row r="316" spans="2:14" x14ac:dyDescent="0.25">
      <c r="B316" t="s">
        <v>25</v>
      </c>
      <c r="L316" t="s">
        <v>25</v>
      </c>
    </row>
    <row r="319" spans="2:14" x14ac:dyDescent="0.25">
      <c r="B319" t="s">
        <v>26</v>
      </c>
      <c r="L319" t="s">
        <v>26</v>
      </c>
    </row>
    <row r="320" spans="2:14" x14ac:dyDescent="0.25">
      <c r="B320" t="s">
        <v>23</v>
      </c>
      <c r="C320" t="s">
        <v>260</v>
      </c>
      <c r="D320" t="s">
        <v>263</v>
      </c>
      <c r="L320" t="s">
        <v>23</v>
      </c>
      <c r="M320" t="s">
        <v>260</v>
      </c>
      <c r="N320" t="s">
        <v>263</v>
      </c>
    </row>
    <row r="321" spans="2:14" x14ac:dyDescent="0.25">
      <c r="B321">
        <v>2011000000</v>
      </c>
      <c r="C321">
        <v>-11.744382</v>
      </c>
      <c r="D321">
        <v>-14.362901000000001</v>
      </c>
      <c r="L321">
        <v>2011000000</v>
      </c>
      <c r="M321">
        <v>-11.503954999999999</v>
      </c>
      <c r="N321">
        <v>-13.353569999999999</v>
      </c>
    </row>
    <row r="322" spans="2:14" x14ac:dyDescent="0.25">
      <c r="B322">
        <v>2260590000</v>
      </c>
      <c r="C322">
        <v>-11.687315</v>
      </c>
      <c r="D322">
        <v>-14.792603</v>
      </c>
      <c r="L322">
        <v>2260590000</v>
      </c>
      <c r="M322">
        <v>-11.437696000000001</v>
      </c>
      <c r="N322">
        <v>-13.906936999999999</v>
      </c>
    </row>
    <row r="323" spans="2:14" x14ac:dyDescent="0.25">
      <c r="B323">
        <v>2510180000</v>
      </c>
      <c r="C323">
        <v>-11.622166</v>
      </c>
      <c r="D323">
        <v>-15.582463000000001</v>
      </c>
      <c r="L323">
        <v>2510180000</v>
      </c>
      <c r="M323">
        <v>-11.348407</v>
      </c>
      <c r="N323">
        <v>-14.621358000000001</v>
      </c>
    </row>
    <row r="324" spans="2:14" x14ac:dyDescent="0.25">
      <c r="B324">
        <v>2759770000</v>
      </c>
      <c r="C324">
        <v>-11.585087</v>
      </c>
      <c r="D324">
        <v>-16.367697</v>
      </c>
      <c r="L324">
        <v>2759770000</v>
      </c>
      <c r="M324">
        <v>-11.300602</v>
      </c>
      <c r="N324">
        <v>-15.100756000000001</v>
      </c>
    </row>
    <row r="325" spans="2:14" x14ac:dyDescent="0.25">
      <c r="B325">
        <v>3009360000</v>
      </c>
      <c r="C325">
        <v>-11.566993</v>
      </c>
      <c r="D325">
        <v>-17.751010999999998</v>
      </c>
      <c r="L325">
        <v>3009360000</v>
      </c>
      <c r="M325">
        <v>-11.275653999999999</v>
      </c>
      <c r="N325">
        <v>-15.782553</v>
      </c>
    </row>
    <row r="326" spans="2:14" x14ac:dyDescent="0.25">
      <c r="B326">
        <v>3258950000</v>
      </c>
      <c r="C326">
        <v>-11.548489</v>
      </c>
      <c r="D326">
        <v>-18.946515999999999</v>
      </c>
      <c r="L326">
        <v>3258950000</v>
      </c>
      <c r="M326">
        <v>-11.262084</v>
      </c>
      <c r="N326">
        <v>-16.472598999999999</v>
      </c>
    </row>
    <row r="327" spans="2:14" x14ac:dyDescent="0.25">
      <c r="B327">
        <v>3508540000</v>
      </c>
      <c r="C327">
        <v>-11.542033</v>
      </c>
      <c r="D327">
        <v>-19.533358</v>
      </c>
      <c r="L327">
        <v>3508540000</v>
      </c>
      <c r="M327">
        <v>-11.229488999999999</v>
      </c>
      <c r="N327">
        <v>-17.113980999999999</v>
      </c>
    </row>
    <row r="328" spans="2:14" x14ac:dyDescent="0.25">
      <c r="B328">
        <v>3758130000</v>
      </c>
      <c r="C328">
        <v>-11.556817000000001</v>
      </c>
      <c r="D328">
        <v>-20.127378</v>
      </c>
      <c r="L328">
        <v>3758130000</v>
      </c>
      <c r="M328">
        <v>-11.175079999999999</v>
      </c>
      <c r="N328">
        <v>-17.024090000000001</v>
      </c>
    </row>
    <row r="329" spans="2:14" x14ac:dyDescent="0.25">
      <c r="B329">
        <v>4007720000</v>
      </c>
      <c r="C329">
        <v>-11.607711</v>
      </c>
      <c r="D329">
        <v>-21.176638000000001</v>
      </c>
      <c r="L329">
        <v>4007720000</v>
      </c>
      <c r="M329">
        <v>-11.134907</v>
      </c>
      <c r="N329">
        <v>-16.92231</v>
      </c>
    </row>
    <row r="330" spans="2:14" x14ac:dyDescent="0.25">
      <c r="B330">
        <v>4257310000</v>
      </c>
      <c r="C330">
        <v>-11.668165</v>
      </c>
      <c r="D330">
        <v>-23.551148999999999</v>
      </c>
      <c r="L330">
        <v>4257310000</v>
      </c>
      <c r="M330">
        <v>-11.125648999999999</v>
      </c>
      <c r="N330">
        <v>-17.21294</v>
      </c>
    </row>
    <row r="331" spans="2:14" x14ac:dyDescent="0.25">
      <c r="B331">
        <v>4506900000</v>
      </c>
      <c r="C331">
        <v>-11.732303</v>
      </c>
      <c r="D331">
        <v>-26.872301</v>
      </c>
      <c r="L331">
        <v>4506900000</v>
      </c>
      <c r="M331">
        <v>-11.155478</v>
      </c>
      <c r="N331">
        <v>-17.766311999999999</v>
      </c>
    </row>
    <row r="332" spans="2:14" x14ac:dyDescent="0.25">
      <c r="B332">
        <v>4756490000</v>
      </c>
      <c r="C332">
        <v>-11.799118999999999</v>
      </c>
      <c r="D332">
        <v>-30.065863</v>
      </c>
      <c r="L332">
        <v>4756490000</v>
      </c>
      <c r="M332">
        <v>-11.215094000000001</v>
      </c>
      <c r="N332">
        <v>-17.960854000000001</v>
      </c>
    </row>
    <row r="333" spans="2:14" x14ac:dyDescent="0.25">
      <c r="B333">
        <v>5006080000</v>
      </c>
      <c r="C333">
        <v>-11.857469999999999</v>
      </c>
      <c r="D333">
        <v>-28.724684</v>
      </c>
      <c r="L333">
        <v>5006080000</v>
      </c>
      <c r="M333">
        <v>-11.288444999999999</v>
      </c>
      <c r="N333">
        <v>-17.608972999999999</v>
      </c>
    </row>
    <row r="334" spans="2:14" x14ac:dyDescent="0.25">
      <c r="B334">
        <v>5255670000</v>
      </c>
      <c r="C334">
        <v>-11.879792999999999</v>
      </c>
      <c r="D334">
        <v>-25.194680999999999</v>
      </c>
      <c r="L334">
        <v>5255670000</v>
      </c>
      <c r="M334">
        <v>-11.351524</v>
      </c>
      <c r="N334">
        <v>-17.675308000000001</v>
      </c>
    </row>
    <row r="335" spans="2:14" x14ac:dyDescent="0.25">
      <c r="B335">
        <v>5505260000</v>
      </c>
      <c r="C335">
        <v>-11.883348</v>
      </c>
      <c r="D335">
        <v>-20.615955</v>
      </c>
      <c r="L335">
        <v>5505260000</v>
      </c>
      <c r="M335">
        <v>-11.371551999999999</v>
      </c>
      <c r="N335">
        <v>-18.084088999999999</v>
      </c>
    </row>
    <row r="336" spans="2:14" x14ac:dyDescent="0.25">
      <c r="B336">
        <v>5754850000</v>
      </c>
      <c r="C336">
        <v>-11.957388</v>
      </c>
      <c r="D336">
        <v>-18.735762000000001</v>
      </c>
      <c r="L336">
        <v>5754850000</v>
      </c>
      <c r="M336">
        <v>-11.362455000000001</v>
      </c>
      <c r="N336">
        <v>-18.374127999999999</v>
      </c>
    </row>
    <row r="337" spans="2:14" x14ac:dyDescent="0.25">
      <c r="B337">
        <v>6004440000</v>
      </c>
      <c r="C337">
        <v>-12.115149000000001</v>
      </c>
      <c r="D337">
        <v>-17.121749999999999</v>
      </c>
      <c r="L337">
        <v>6004440000</v>
      </c>
      <c r="M337">
        <v>-11.351139999999999</v>
      </c>
      <c r="N337">
        <v>-18.300238</v>
      </c>
    </row>
    <row r="338" spans="2:14" x14ac:dyDescent="0.25">
      <c r="B338">
        <v>6254030000</v>
      </c>
      <c r="C338">
        <v>-12.300808999999999</v>
      </c>
      <c r="D338">
        <v>-15.681229999999999</v>
      </c>
      <c r="L338">
        <v>6254030000</v>
      </c>
      <c r="M338">
        <v>-11.363842999999999</v>
      </c>
      <c r="N338">
        <v>-18.143401999999998</v>
      </c>
    </row>
    <row r="339" spans="2:14" x14ac:dyDescent="0.25">
      <c r="B339">
        <v>6503620000</v>
      </c>
      <c r="C339">
        <v>-12.424212000000001</v>
      </c>
      <c r="D339">
        <v>-14.767227999999999</v>
      </c>
      <c r="L339">
        <v>6503620000</v>
      </c>
      <c r="M339">
        <v>-11.394396</v>
      </c>
      <c r="N339">
        <v>-18.551361</v>
      </c>
    </row>
    <row r="340" spans="2:14" x14ac:dyDescent="0.25">
      <c r="B340">
        <v>6753210000</v>
      </c>
      <c r="C340">
        <v>-12.459070000000001</v>
      </c>
      <c r="D340">
        <v>-14.421317</v>
      </c>
      <c r="L340">
        <v>6753210000</v>
      </c>
      <c r="M340">
        <v>-11.418934</v>
      </c>
      <c r="N340">
        <v>-19.284200999999999</v>
      </c>
    </row>
    <row r="341" spans="2:14" x14ac:dyDescent="0.25">
      <c r="B341">
        <v>7002800000</v>
      </c>
      <c r="C341">
        <v>-12.465847</v>
      </c>
      <c r="D341">
        <v>-14.249466999999999</v>
      </c>
      <c r="L341">
        <v>7002800000</v>
      </c>
      <c r="M341">
        <v>-11.433928</v>
      </c>
      <c r="N341">
        <v>-19.4741</v>
      </c>
    </row>
    <row r="342" spans="2:14" x14ac:dyDescent="0.25">
      <c r="B342">
        <v>7252390000</v>
      </c>
      <c r="C342">
        <v>-12.425732999999999</v>
      </c>
      <c r="D342">
        <v>-14.638315</v>
      </c>
      <c r="L342">
        <v>7252390000</v>
      </c>
      <c r="M342">
        <v>-11.438729</v>
      </c>
      <c r="N342">
        <v>-19.933796000000001</v>
      </c>
    </row>
    <row r="343" spans="2:14" x14ac:dyDescent="0.25">
      <c r="B343">
        <v>7501980000</v>
      </c>
      <c r="C343">
        <v>-12.408709999999999</v>
      </c>
      <c r="D343">
        <v>-14.904572</v>
      </c>
      <c r="L343">
        <v>7501980000</v>
      </c>
      <c r="M343">
        <v>-11.467712000000001</v>
      </c>
      <c r="N343">
        <v>-20.057074</v>
      </c>
    </row>
    <row r="344" spans="2:14" x14ac:dyDescent="0.25">
      <c r="B344">
        <v>7751570000</v>
      </c>
      <c r="C344">
        <v>-12.364534000000001</v>
      </c>
      <c r="D344">
        <v>-15.820672</v>
      </c>
      <c r="L344">
        <v>7751570000</v>
      </c>
      <c r="M344">
        <v>-11.497211</v>
      </c>
      <c r="N344">
        <v>-20.880835000000001</v>
      </c>
    </row>
    <row r="345" spans="2:14" x14ac:dyDescent="0.25">
      <c r="B345">
        <v>8001160000</v>
      </c>
      <c r="C345">
        <v>-12.364905</v>
      </c>
      <c r="D345">
        <v>-16.231404999999999</v>
      </c>
      <c r="L345">
        <v>8001160000</v>
      </c>
      <c r="M345">
        <v>-11.504265</v>
      </c>
      <c r="N345">
        <v>-20.175533000000001</v>
      </c>
    </row>
    <row r="346" spans="2:14" x14ac:dyDescent="0.25">
      <c r="B346">
        <v>8250750000</v>
      </c>
      <c r="C346">
        <v>-12.410748999999999</v>
      </c>
      <c r="D346">
        <v>-15.949494</v>
      </c>
      <c r="L346">
        <v>8250750000</v>
      </c>
      <c r="M346">
        <v>-11.514321000000001</v>
      </c>
      <c r="N346">
        <v>-18.815918</v>
      </c>
    </row>
    <row r="347" spans="2:14" x14ac:dyDescent="0.25">
      <c r="B347">
        <v>8500340000</v>
      </c>
      <c r="C347">
        <v>-12.461532</v>
      </c>
      <c r="D347">
        <v>-15.304436000000001</v>
      </c>
      <c r="L347">
        <v>8500340000</v>
      </c>
      <c r="M347">
        <v>-11.518592</v>
      </c>
      <c r="N347">
        <v>-17.214186000000002</v>
      </c>
    </row>
    <row r="348" spans="2:14" x14ac:dyDescent="0.25">
      <c r="B348">
        <v>8749930000</v>
      </c>
      <c r="C348">
        <v>-12.529373</v>
      </c>
      <c r="D348">
        <v>-14.480791999999999</v>
      </c>
      <c r="L348">
        <v>8749930000</v>
      </c>
      <c r="M348">
        <v>-11.566945</v>
      </c>
      <c r="N348">
        <v>-16.312301999999999</v>
      </c>
    </row>
    <row r="349" spans="2:14" x14ac:dyDescent="0.25">
      <c r="B349">
        <v>8999520000</v>
      </c>
      <c r="C349">
        <v>-12.545429</v>
      </c>
      <c r="D349">
        <v>-14.187753000000001</v>
      </c>
      <c r="L349">
        <v>8999520000</v>
      </c>
      <c r="M349">
        <v>-11.578243000000001</v>
      </c>
      <c r="N349">
        <v>-15.803587</v>
      </c>
    </row>
    <row r="350" spans="2:14" x14ac:dyDescent="0.25">
      <c r="B350">
        <v>9249110000</v>
      </c>
      <c r="C350">
        <v>-12.60393</v>
      </c>
      <c r="D350">
        <v>-13.427237999999999</v>
      </c>
      <c r="L350">
        <v>9249110000</v>
      </c>
      <c r="M350">
        <v>-11.611347</v>
      </c>
      <c r="N350">
        <v>-15.030860000000001</v>
      </c>
    </row>
    <row r="351" spans="2:14" x14ac:dyDescent="0.25">
      <c r="B351">
        <v>9498700000</v>
      </c>
      <c r="C351">
        <v>-12.669919999999999</v>
      </c>
      <c r="D351">
        <v>-12.696509000000001</v>
      </c>
      <c r="L351">
        <v>9498700000</v>
      </c>
      <c r="M351">
        <v>-11.637058</v>
      </c>
      <c r="N351">
        <v>-14.346603999999999</v>
      </c>
    </row>
    <row r="352" spans="2:14" x14ac:dyDescent="0.25">
      <c r="B352">
        <v>9748290000</v>
      </c>
      <c r="C352">
        <v>-12.734332999999999</v>
      </c>
      <c r="D352">
        <v>-12.03814</v>
      </c>
      <c r="L352">
        <v>9748290000</v>
      </c>
      <c r="M352">
        <v>-11.676484</v>
      </c>
      <c r="N352">
        <v>-13.880475000000001</v>
      </c>
    </row>
    <row r="353" spans="2:14" x14ac:dyDescent="0.25">
      <c r="B353">
        <v>9997880000</v>
      </c>
      <c r="C353">
        <v>-12.766953000000001</v>
      </c>
      <c r="D353">
        <v>-11.551833</v>
      </c>
      <c r="L353">
        <v>9997880000</v>
      </c>
      <c r="M353">
        <v>-11.691046</v>
      </c>
      <c r="N353">
        <v>-13.477384000000001</v>
      </c>
    </row>
    <row r="354" spans="2:14" x14ac:dyDescent="0.25">
      <c r="B354">
        <v>10247470000</v>
      </c>
      <c r="C354">
        <v>-12.763657</v>
      </c>
      <c r="D354">
        <v>-11.270026</v>
      </c>
      <c r="L354">
        <v>10247470000</v>
      </c>
      <c r="M354">
        <v>-11.68948</v>
      </c>
      <c r="N354">
        <v>-13.154958000000001</v>
      </c>
    </row>
    <row r="355" spans="2:14" x14ac:dyDescent="0.25">
      <c r="B355">
        <v>10497060000</v>
      </c>
      <c r="C355">
        <v>-12.809464999999999</v>
      </c>
      <c r="D355">
        <v>-10.655549000000001</v>
      </c>
      <c r="L355">
        <v>10497060000</v>
      </c>
      <c r="M355">
        <v>-11.714045</v>
      </c>
      <c r="N355">
        <v>-12.521671</v>
      </c>
    </row>
    <row r="356" spans="2:14" x14ac:dyDescent="0.25">
      <c r="B356">
        <v>10746650000</v>
      </c>
      <c r="C356">
        <v>-12.865408</v>
      </c>
      <c r="D356">
        <v>-10.079841999999999</v>
      </c>
      <c r="L356">
        <v>10746650000</v>
      </c>
      <c r="M356">
        <v>-11.75623</v>
      </c>
      <c r="N356">
        <v>-11.903428999999999</v>
      </c>
    </row>
    <row r="357" spans="2:14" x14ac:dyDescent="0.25">
      <c r="B357">
        <v>10996240000</v>
      </c>
      <c r="C357">
        <v>-12.951008</v>
      </c>
      <c r="D357">
        <v>-9.3175650000000001</v>
      </c>
      <c r="L357">
        <v>10996240000</v>
      </c>
      <c r="M357">
        <v>-11.827029</v>
      </c>
      <c r="N357">
        <v>-11.156363000000001</v>
      </c>
    </row>
    <row r="358" spans="2:14" x14ac:dyDescent="0.25">
      <c r="B358">
        <v>11245830000</v>
      </c>
      <c r="C358">
        <v>-13.005277</v>
      </c>
      <c r="D358">
        <v>-8.7838030000000007</v>
      </c>
      <c r="L358">
        <v>11245830000</v>
      </c>
      <c r="M358">
        <v>-11.871891</v>
      </c>
      <c r="N358">
        <v>-10.525137000000001</v>
      </c>
    </row>
    <row r="359" spans="2:14" x14ac:dyDescent="0.25">
      <c r="B359">
        <v>11495420000</v>
      </c>
      <c r="C359">
        <v>-13.072615000000001</v>
      </c>
      <c r="D359">
        <v>-8.2195319999999992</v>
      </c>
      <c r="L359">
        <v>11495420000</v>
      </c>
      <c r="M359">
        <v>-11.927417999999999</v>
      </c>
      <c r="N359">
        <v>-9.8410635000000006</v>
      </c>
    </row>
    <row r="360" spans="2:14" x14ac:dyDescent="0.25">
      <c r="B360">
        <v>11745010000</v>
      </c>
      <c r="C360">
        <v>-13.172397999999999</v>
      </c>
      <c r="D360">
        <v>-7.6899103999999996</v>
      </c>
      <c r="L360">
        <v>11745010000</v>
      </c>
      <c r="M360">
        <v>-12.008293</v>
      </c>
      <c r="N360">
        <v>-9.1370305999999992</v>
      </c>
    </row>
    <row r="361" spans="2:14" x14ac:dyDescent="0.25">
      <c r="B361">
        <v>11994600000</v>
      </c>
      <c r="C361">
        <v>-13.226789</v>
      </c>
      <c r="D361">
        <v>-7.1744351000000002</v>
      </c>
      <c r="L361">
        <v>11994600000</v>
      </c>
      <c r="M361">
        <v>-12.064410000000001</v>
      </c>
      <c r="N361">
        <v>-8.4423037000000001</v>
      </c>
    </row>
    <row r="362" spans="2:14" x14ac:dyDescent="0.25">
      <c r="B362">
        <v>12244190000</v>
      </c>
      <c r="C362">
        <v>-13.308439</v>
      </c>
      <c r="D362">
        <v>-6.7073559999999999</v>
      </c>
      <c r="L362">
        <v>12244190000</v>
      </c>
      <c r="M362">
        <v>-12.135159</v>
      </c>
      <c r="N362">
        <v>-7.7954530999999996</v>
      </c>
    </row>
    <row r="363" spans="2:14" x14ac:dyDescent="0.25">
      <c r="B363">
        <v>12493780000</v>
      </c>
      <c r="C363">
        <v>-13.335603000000001</v>
      </c>
      <c r="D363">
        <v>-6.3397731999999998</v>
      </c>
      <c r="L363">
        <v>12493780000</v>
      </c>
      <c r="M363">
        <v>-12.163157999999999</v>
      </c>
      <c r="N363">
        <v>-7.2926345000000001</v>
      </c>
    </row>
    <row r="364" spans="2:14" x14ac:dyDescent="0.25">
      <c r="B364">
        <v>12743370000</v>
      </c>
      <c r="C364">
        <v>-13.368658999999999</v>
      </c>
      <c r="D364">
        <v>-6.0779557000000004</v>
      </c>
      <c r="L364">
        <v>12743370000</v>
      </c>
      <c r="M364">
        <v>-12.196040999999999</v>
      </c>
      <c r="N364">
        <v>-6.9257435999999997</v>
      </c>
    </row>
    <row r="365" spans="2:14" x14ac:dyDescent="0.25">
      <c r="B365">
        <v>12992960000</v>
      </c>
      <c r="C365">
        <v>-13.393856</v>
      </c>
      <c r="D365">
        <v>-5.9455457000000003</v>
      </c>
      <c r="L365">
        <v>12992960000</v>
      </c>
      <c r="M365">
        <v>-12.225536</v>
      </c>
      <c r="N365">
        <v>-6.7044435</v>
      </c>
    </row>
    <row r="366" spans="2:14" x14ac:dyDescent="0.25">
      <c r="B366">
        <v>13242550000</v>
      </c>
      <c r="C366">
        <v>-13.350690999999999</v>
      </c>
      <c r="D366">
        <v>-5.9721174000000001</v>
      </c>
      <c r="L366">
        <v>13242550000</v>
      </c>
      <c r="M366">
        <v>-12.177217000000001</v>
      </c>
      <c r="N366">
        <v>-6.6446762000000001</v>
      </c>
    </row>
    <row r="367" spans="2:14" x14ac:dyDescent="0.25">
      <c r="B367">
        <v>13492140000</v>
      </c>
      <c r="C367">
        <v>-13.301335</v>
      </c>
      <c r="D367">
        <v>-6.1111478999999997</v>
      </c>
      <c r="L367">
        <v>13492140000</v>
      </c>
      <c r="M367">
        <v>-12.116415</v>
      </c>
      <c r="N367">
        <v>-6.7092586000000001</v>
      </c>
    </row>
    <row r="368" spans="2:14" x14ac:dyDescent="0.25">
      <c r="B368">
        <v>13741730000</v>
      </c>
      <c r="C368">
        <v>-13.180725000000001</v>
      </c>
      <c r="D368">
        <v>-6.4028134000000003</v>
      </c>
      <c r="L368">
        <v>13741730000</v>
      </c>
      <c r="M368">
        <v>-11.986818</v>
      </c>
      <c r="N368">
        <v>-6.9606519000000002</v>
      </c>
    </row>
    <row r="369" spans="2:14" x14ac:dyDescent="0.25">
      <c r="B369">
        <v>13991320000</v>
      </c>
      <c r="C369">
        <v>-13.07729</v>
      </c>
      <c r="D369">
        <v>-6.7510308999999999</v>
      </c>
      <c r="L369">
        <v>13991320000</v>
      </c>
      <c r="M369">
        <v>-11.877266000000001</v>
      </c>
      <c r="N369">
        <v>-7.2659111000000003</v>
      </c>
    </row>
    <row r="370" spans="2:14" x14ac:dyDescent="0.25">
      <c r="B370">
        <v>14240910000</v>
      </c>
      <c r="C370">
        <v>-12.983855</v>
      </c>
      <c r="D370">
        <v>-7.1570710999999996</v>
      </c>
      <c r="L370">
        <v>14240910000</v>
      </c>
      <c r="M370">
        <v>-11.773775000000001</v>
      </c>
      <c r="N370">
        <v>-7.6174559999999998</v>
      </c>
    </row>
    <row r="371" spans="2:14" x14ac:dyDescent="0.25">
      <c r="B371">
        <v>14490500000</v>
      </c>
      <c r="C371">
        <v>-12.879181000000001</v>
      </c>
      <c r="D371">
        <v>-7.6108513000000002</v>
      </c>
      <c r="L371">
        <v>14490500000</v>
      </c>
      <c r="M371">
        <v>-11.66516</v>
      </c>
      <c r="N371">
        <v>-8.0170125999999993</v>
      </c>
    </row>
    <row r="372" spans="2:14" x14ac:dyDescent="0.25">
      <c r="B372">
        <v>14740090000</v>
      </c>
      <c r="C372">
        <v>-12.790233000000001</v>
      </c>
      <c r="D372">
        <v>-7.9888114999999997</v>
      </c>
      <c r="L372">
        <v>14740090000</v>
      </c>
      <c r="M372">
        <v>-11.576324</v>
      </c>
      <c r="N372">
        <v>-8.4069213999999999</v>
      </c>
    </row>
    <row r="373" spans="2:14" x14ac:dyDescent="0.25">
      <c r="B373">
        <v>14989680000</v>
      </c>
      <c r="C373">
        <v>-12.739146</v>
      </c>
      <c r="D373">
        <v>-8.2563648000000001</v>
      </c>
      <c r="L373">
        <v>14989680000</v>
      </c>
      <c r="M373">
        <v>-11.512663999999999</v>
      </c>
      <c r="N373">
        <v>-8.7592324999999995</v>
      </c>
    </row>
    <row r="374" spans="2:14" x14ac:dyDescent="0.25">
      <c r="B374">
        <v>15239270000</v>
      </c>
      <c r="C374">
        <v>-12.735182</v>
      </c>
      <c r="D374">
        <v>-8.3766803999999997</v>
      </c>
      <c r="L374">
        <v>15239270000</v>
      </c>
      <c r="M374">
        <v>-11.485393999999999</v>
      </c>
      <c r="N374">
        <v>-9.0627774999999993</v>
      </c>
    </row>
    <row r="375" spans="2:14" x14ac:dyDescent="0.25">
      <c r="B375">
        <v>15488860000</v>
      </c>
      <c r="C375">
        <v>-12.790093000000001</v>
      </c>
      <c r="D375">
        <v>-8.4481201000000006</v>
      </c>
      <c r="L375">
        <v>15488860000</v>
      </c>
      <c r="M375">
        <v>-11.516007999999999</v>
      </c>
      <c r="N375">
        <v>-9.2651681999999997</v>
      </c>
    </row>
    <row r="376" spans="2:14" x14ac:dyDescent="0.25">
      <c r="B376">
        <v>15738450000</v>
      </c>
      <c r="C376">
        <v>-12.82746</v>
      </c>
      <c r="D376">
        <v>-8.5710067999999993</v>
      </c>
      <c r="L376">
        <v>15738450000</v>
      </c>
      <c r="M376">
        <v>-11.558747</v>
      </c>
      <c r="N376">
        <v>-9.5038166000000004</v>
      </c>
    </row>
    <row r="377" spans="2:14" x14ac:dyDescent="0.25">
      <c r="B377">
        <v>15988040000</v>
      </c>
      <c r="C377">
        <v>-12.885888</v>
      </c>
      <c r="D377">
        <v>-8.5784531000000008</v>
      </c>
      <c r="L377">
        <v>15988040000</v>
      </c>
      <c r="M377">
        <v>-11.626801</v>
      </c>
      <c r="N377">
        <v>-9.5770015999999991</v>
      </c>
    </row>
    <row r="378" spans="2:14" x14ac:dyDescent="0.25">
      <c r="B378">
        <v>16237630000</v>
      </c>
      <c r="C378">
        <v>-12.946125</v>
      </c>
      <c r="D378">
        <v>-8.7274227</v>
      </c>
      <c r="L378">
        <v>16237630000</v>
      </c>
      <c r="M378">
        <v>-11.712619999999999</v>
      </c>
      <c r="N378">
        <v>-9.7545670999999992</v>
      </c>
    </row>
    <row r="379" spans="2:14" x14ac:dyDescent="0.25">
      <c r="B379">
        <v>16487220000</v>
      </c>
      <c r="C379">
        <v>-13.053114000000001</v>
      </c>
      <c r="D379">
        <v>-8.7942142000000008</v>
      </c>
      <c r="L379">
        <v>16487220000</v>
      </c>
      <c r="M379">
        <v>-11.810803999999999</v>
      </c>
      <c r="N379">
        <v>-9.8184146999999999</v>
      </c>
    </row>
    <row r="380" spans="2:14" x14ac:dyDescent="0.25">
      <c r="B380">
        <v>16736810000</v>
      </c>
      <c r="C380">
        <v>-13.182432</v>
      </c>
      <c r="D380">
        <v>-8.9804391999999993</v>
      </c>
      <c r="L380">
        <v>16736810000</v>
      </c>
      <c r="M380">
        <v>-11.911265999999999</v>
      </c>
      <c r="N380">
        <v>-9.9887046999999995</v>
      </c>
    </row>
    <row r="381" spans="2:14" x14ac:dyDescent="0.25">
      <c r="B381">
        <v>16986400000</v>
      </c>
      <c r="C381">
        <v>-13.305173</v>
      </c>
      <c r="D381">
        <v>-8.9868307000000005</v>
      </c>
      <c r="L381">
        <v>16986400000</v>
      </c>
      <c r="M381">
        <v>-12.012274</v>
      </c>
      <c r="N381">
        <v>-10.074668000000001</v>
      </c>
    </row>
    <row r="382" spans="2:14" x14ac:dyDescent="0.25">
      <c r="B382">
        <v>17235990000</v>
      </c>
      <c r="C382">
        <v>-13.371803999999999</v>
      </c>
      <c r="D382">
        <v>-8.9683951999999998</v>
      </c>
      <c r="L382">
        <v>17235990000</v>
      </c>
      <c r="M382">
        <v>-12.102213000000001</v>
      </c>
      <c r="N382">
        <v>-10.157727</v>
      </c>
    </row>
    <row r="383" spans="2:14" x14ac:dyDescent="0.25">
      <c r="B383">
        <v>17485580000</v>
      </c>
      <c r="C383">
        <v>-13.416378999999999</v>
      </c>
      <c r="D383">
        <v>-8.9384995000000007</v>
      </c>
      <c r="L383">
        <v>17485580000</v>
      </c>
      <c r="M383">
        <v>-12.1395</v>
      </c>
      <c r="N383">
        <v>-10.311404</v>
      </c>
    </row>
    <row r="384" spans="2:14" x14ac:dyDescent="0.25">
      <c r="B384">
        <v>17735170000</v>
      </c>
      <c r="C384">
        <v>-13.441772</v>
      </c>
      <c r="D384">
        <v>-9.0920600999999994</v>
      </c>
      <c r="L384">
        <v>17735170000</v>
      </c>
      <c r="M384">
        <v>-12.113705</v>
      </c>
      <c r="N384">
        <v>-10.592998</v>
      </c>
    </row>
    <row r="385" spans="2:14" x14ac:dyDescent="0.25">
      <c r="B385">
        <v>17984760000</v>
      </c>
      <c r="C385">
        <v>-13.466065</v>
      </c>
      <c r="D385">
        <v>-9.3121957999999996</v>
      </c>
      <c r="L385">
        <v>17984760000</v>
      </c>
      <c r="M385">
        <v>-12.02913</v>
      </c>
      <c r="N385">
        <v>-11.015905999999999</v>
      </c>
    </row>
    <row r="386" spans="2:14" x14ac:dyDescent="0.25">
      <c r="B386">
        <v>18234350000</v>
      </c>
      <c r="C386">
        <v>-13.461664000000001</v>
      </c>
      <c r="D386">
        <v>-9.8565816999999996</v>
      </c>
      <c r="L386">
        <v>18234350000</v>
      </c>
      <c r="M386">
        <v>-11.961691</v>
      </c>
      <c r="N386">
        <v>-11.622609000000001</v>
      </c>
    </row>
    <row r="387" spans="2:14" x14ac:dyDescent="0.25">
      <c r="B387">
        <v>18483940000</v>
      </c>
      <c r="C387">
        <v>-13.469917000000001</v>
      </c>
      <c r="D387">
        <v>-10.388801000000001</v>
      </c>
      <c r="L387">
        <v>18483940000</v>
      </c>
      <c r="M387">
        <v>-11.918343999999999</v>
      </c>
      <c r="N387">
        <v>-12.228567999999999</v>
      </c>
    </row>
    <row r="388" spans="2:14" x14ac:dyDescent="0.25">
      <c r="B388">
        <v>18733530000</v>
      </c>
      <c r="C388">
        <v>-13.482944</v>
      </c>
      <c r="D388">
        <v>-11.158086000000001</v>
      </c>
      <c r="L388">
        <v>18733530000</v>
      </c>
      <c r="M388">
        <v>-11.924521</v>
      </c>
      <c r="N388">
        <v>-12.761359000000001</v>
      </c>
    </row>
    <row r="389" spans="2:14" x14ac:dyDescent="0.25">
      <c r="B389">
        <v>18983120000</v>
      </c>
      <c r="C389">
        <v>-13.509359</v>
      </c>
      <c r="D389">
        <v>-11.183584</v>
      </c>
      <c r="L389">
        <v>18983120000</v>
      </c>
      <c r="M389">
        <v>-11.998559999999999</v>
      </c>
      <c r="N389">
        <v>-12.641855</v>
      </c>
    </row>
    <row r="390" spans="2:14" x14ac:dyDescent="0.25">
      <c r="B390">
        <v>19232710000</v>
      </c>
      <c r="C390">
        <v>-13.473485999999999</v>
      </c>
      <c r="D390">
        <v>-10.84857</v>
      </c>
      <c r="L390">
        <v>19232710000</v>
      </c>
      <c r="M390">
        <v>-12.053644</v>
      </c>
      <c r="N390">
        <v>-12.224809</v>
      </c>
    </row>
    <row r="391" spans="2:14" x14ac:dyDescent="0.25">
      <c r="B391">
        <v>19482300000</v>
      </c>
      <c r="C391">
        <v>-13.427515</v>
      </c>
      <c r="D391">
        <v>-10.179821</v>
      </c>
      <c r="L391">
        <v>19482300000</v>
      </c>
      <c r="M391">
        <v>-12.095336</v>
      </c>
      <c r="N391">
        <v>-11.627618</v>
      </c>
    </row>
    <row r="392" spans="2:14" x14ac:dyDescent="0.25">
      <c r="B392">
        <v>19731890000</v>
      </c>
      <c r="C392">
        <v>-13.3927</v>
      </c>
      <c r="D392">
        <v>-9.8021688000000005</v>
      </c>
      <c r="L392">
        <v>19731890000</v>
      </c>
      <c r="M392">
        <v>-12.085406000000001</v>
      </c>
      <c r="N392">
        <v>-11.346803</v>
      </c>
    </row>
    <row r="393" spans="2:14" x14ac:dyDescent="0.25">
      <c r="B393">
        <v>19981480000</v>
      </c>
      <c r="C393">
        <v>-13.394135</v>
      </c>
      <c r="D393">
        <v>-9.6226883000000001</v>
      </c>
      <c r="L393">
        <v>19981480000</v>
      </c>
      <c r="M393">
        <v>-12.088079</v>
      </c>
      <c r="N393">
        <v>-11.206556000000001</v>
      </c>
    </row>
    <row r="394" spans="2:14" x14ac:dyDescent="0.25">
      <c r="B394">
        <v>20231070000</v>
      </c>
      <c r="C394">
        <v>-13.423818000000001</v>
      </c>
      <c r="D394">
        <v>-9.4010420000000003</v>
      </c>
      <c r="L394">
        <v>20231070000</v>
      </c>
      <c r="M394">
        <v>-12.124181999999999</v>
      </c>
      <c r="N394">
        <v>-11.159635</v>
      </c>
    </row>
    <row r="395" spans="2:14" x14ac:dyDescent="0.25">
      <c r="B395">
        <v>20480660000</v>
      </c>
      <c r="C395">
        <v>-13.470756</v>
      </c>
      <c r="D395">
        <v>-9.3563136999999994</v>
      </c>
      <c r="L395">
        <v>20480660000</v>
      </c>
      <c r="M395">
        <v>-12.193035999999999</v>
      </c>
      <c r="N395">
        <v>-11.16785</v>
      </c>
    </row>
    <row r="396" spans="2:14" x14ac:dyDescent="0.25">
      <c r="B396">
        <v>20730250000</v>
      </c>
      <c r="C396">
        <v>-13.510056000000001</v>
      </c>
      <c r="D396">
        <v>-9.3861588999999999</v>
      </c>
      <c r="L396">
        <v>20730250000</v>
      </c>
      <c r="M396">
        <v>-12.320169</v>
      </c>
      <c r="N396">
        <v>-11.179455000000001</v>
      </c>
    </row>
    <row r="397" spans="2:14" x14ac:dyDescent="0.25">
      <c r="B397">
        <v>20979840000</v>
      </c>
      <c r="C397">
        <v>-13.533022000000001</v>
      </c>
      <c r="D397">
        <v>-9.6470623</v>
      </c>
      <c r="L397">
        <v>20979840000</v>
      </c>
      <c r="M397">
        <v>-12.415571999999999</v>
      </c>
      <c r="N397">
        <v>-11.25895</v>
      </c>
    </row>
    <row r="398" spans="2:14" x14ac:dyDescent="0.25">
      <c r="B398">
        <v>21229430000</v>
      </c>
      <c r="C398">
        <v>-13.576807000000001</v>
      </c>
      <c r="D398">
        <v>-9.8838091000000006</v>
      </c>
      <c r="L398">
        <v>21229430000</v>
      </c>
      <c r="M398">
        <v>-12.526718000000001</v>
      </c>
      <c r="N398">
        <v>-11.214136</v>
      </c>
    </row>
    <row r="399" spans="2:14" x14ac:dyDescent="0.25">
      <c r="B399">
        <v>21479020000</v>
      </c>
      <c r="C399">
        <v>-13.690916</v>
      </c>
      <c r="D399">
        <v>-9.9869374999999998</v>
      </c>
      <c r="L399">
        <v>21479020000</v>
      </c>
      <c r="M399">
        <v>-12.600201999999999</v>
      </c>
      <c r="N399">
        <v>-10.984996000000001</v>
      </c>
    </row>
    <row r="400" spans="2:14" x14ac:dyDescent="0.25">
      <c r="B400">
        <v>21728610000</v>
      </c>
      <c r="C400">
        <v>-13.856112</v>
      </c>
      <c r="D400">
        <v>-9.9629916999999999</v>
      </c>
      <c r="L400">
        <v>21728610000</v>
      </c>
      <c r="M400">
        <v>-12.708985999999999</v>
      </c>
      <c r="N400">
        <v>-10.611572000000001</v>
      </c>
    </row>
    <row r="401" spans="2:14" x14ac:dyDescent="0.25">
      <c r="B401">
        <v>21978200000</v>
      </c>
      <c r="C401">
        <v>-14.020923</v>
      </c>
      <c r="D401">
        <v>-9.5431136999999993</v>
      </c>
      <c r="L401">
        <v>21978200000</v>
      </c>
      <c r="M401">
        <v>-12.818664</v>
      </c>
      <c r="N401">
        <v>-9.9921445999999996</v>
      </c>
    </row>
    <row r="402" spans="2:14" x14ac:dyDescent="0.25">
      <c r="B402">
        <v>22227790000</v>
      </c>
      <c r="C402">
        <v>-14.219481999999999</v>
      </c>
      <c r="D402">
        <v>-8.9177599000000001</v>
      </c>
      <c r="L402">
        <v>22227790000</v>
      </c>
      <c r="M402">
        <v>-12.962785</v>
      </c>
      <c r="N402">
        <v>-9.2462406000000001</v>
      </c>
    </row>
    <row r="403" spans="2:14" x14ac:dyDescent="0.25">
      <c r="B403">
        <v>22477380000</v>
      </c>
      <c r="C403">
        <v>-14.446602</v>
      </c>
      <c r="D403">
        <v>-8.0355854000000004</v>
      </c>
      <c r="L403">
        <v>22477380000</v>
      </c>
      <c r="M403">
        <v>-13.139194</v>
      </c>
      <c r="N403">
        <v>-8.3824491999999999</v>
      </c>
    </row>
    <row r="404" spans="2:14" x14ac:dyDescent="0.25">
      <c r="B404">
        <v>22726970000</v>
      </c>
      <c r="C404">
        <v>-14.735151999999999</v>
      </c>
      <c r="D404">
        <v>-7.2588037999999999</v>
      </c>
      <c r="L404">
        <v>22726970000</v>
      </c>
      <c r="M404">
        <v>-13.348819000000001</v>
      </c>
      <c r="N404">
        <v>-7.6752763000000002</v>
      </c>
    </row>
    <row r="405" spans="2:14" x14ac:dyDescent="0.25">
      <c r="B405">
        <v>22976560000</v>
      </c>
      <c r="C405">
        <v>-15.005254000000001</v>
      </c>
      <c r="D405">
        <v>-6.5942135000000004</v>
      </c>
      <c r="L405">
        <v>22976560000</v>
      </c>
      <c r="M405">
        <v>-13.579738000000001</v>
      </c>
      <c r="N405">
        <v>-7.0941495999999997</v>
      </c>
    </row>
    <row r="406" spans="2:14" x14ac:dyDescent="0.25">
      <c r="B406">
        <v>23226150000</v>
      </c>
      <c r="C406">
        <v>-15.298636</v>
      </c>
      <c r="D406">
        <v>-5.9430933000000001</v>
      </c>
      <c r="L406">
        <v>23226150000</v>
      </c>
      <c r="M406">
        <v>-13.819279</v>
      </c>
      <c r="N406">
        <v>-6.5695247999999999</v>
      </c>
    </row>
    <row r="407" spans="2:14" x14ac:dyDescent="0.25">
      <c r="B407">
        <v>23475740000</v>
      </c>
      <c r="C407">
        <v>-15.517186000000001</v>
      </c>
      <c r="D407">
        <v>-5.3848418999999996</v>
      </c>
      <c r="L407">
        <v>23475740000</v>
      </c>
      <c r="M407">
        <v>-14.011234</v>
      </c>
      <c r="N407">
        <v>-6.1142583000000004</v>
      </c>
    </row>
    <row r="408" spans="2:14" x14ac:dyDescent="0.25">
      <c r="B408">
        <v>23725330000</v>
      </c>
      <c r="C408">
        <v>-15.743401</v>
      </c>
      <c r="D408">
        <v>-4.9315844000000002</v>
      </c>
      <c r="L408">
        <v>23725330000</v>
      </c>
      <c r="M408">
        <v>-14.193386</v>
      </c>
      <c r="N408">
        <v>-5.8249211000000001</v>
      </c>
    </row>
    <row r="409" spans="2:14" x14ac:dyDescent="0.25">
      <c r="B409">
        <v>23974920000</v>
      </c>
      <c r="C409">
        <v>-15.934682</v>
      </c>
      <c r="D409">
        <v>-4.6941766999999999</v>
      </c>
      <c r="L409">
        <v>23974920000</v>
      </c>
      <c r="M409">
        <v>-14.3515</v>
      </c>
      <c r="N409">
        <v>-5.6709762000000001</v>
      </c>
    </row>
    <row r="410" spans="2:14" x14ac:dyDescent="0.25">
      <c r="B410">
        <v>24224510000</v>
      </c>
      <c r="C410">
        <v>-16.134298000000001</v>
      </c>
      <c r="D410">
        <v>-4.5871167000000002</v>
      </c>
      <c r="L410">
        <v>24224510000</v>
      </c>
      <c r="M410">
        <v>-14.541895999999999</v>
      </c>
      <c r="N410">
        <v>-5.5646787</v>
      </c>
    </row>
    <row r="411" spans="2:14" x14ac:dyDescent="0.25">
      <c r="B411">
        <v>24474100000</v>
      </c>
      <c r="C411">
        <v>-16.271545</v>
      </c>
      <c r="D411">
        <v>-4.5251612999999997</v>
      </c>
      <c r="L411">
        <v>24474100000</v>
      </c>
      <c r="M411">
        <v>-14.713469</v>
      </c>
      <c r="N411">
        <v>-5.4373655000000003</v>
      </c>
    </row>
    <row r="412" spans="2:14" x14ac:dyDescent="0.25">
      <c r="B412">
        <v>24723690000</v>
      </c>
      <c r="C412">
        <v>-16.463943</v>
      </c>
      <c r="D412">
        <v>-4.5053166999999998</v>
      </c>
      <c r="L412">
        <v>24723690000</v>
      </c>
      <c r="M412">
        <v>-14.921124000000001</v>
      </c>
      <c r="N412">
        <v>-5.3602480999999997</v>
      </c>
    </row>
    <row r="413" spans="2:14" x14ac:dyDescent="0.25">
      <c r="B413">
        <v>24973280000</v>
      </c>
      <c r="C413">
        <v>-16.634934999999999</v>
      </c>
      <c r="D413">
        <v>-4.5369935000000003</v>
      </c>
      <c r="L413">
        <v>24973280000</v>
      </c>
      <c r="M413">
        <v>-15.090911</v>
      </c>
      <c r="N413">
        <v>-5.3410897000000004</v>
      </c>
    </row>
    <row r="414" spans="2:14" x14ac:dyDescent="0.25">
      <c r="B414">
        <v>25222870000</v>
      </c>
      <c r="C414">
        <v>-16.865394999999999</v>
      </c>
      <c r="D414">
        <v>-4.5289183</v>
      </c>
      <c r="L414">
        <v>25222870000</v>
      </c>
      <c r="M414">
        <v>-15.307359</v>
      </c>
      <c r="N414">
        <v>-5.2518868000000003</v>
      </c>
    </row>
    <row r="415" spans="2:14" x14ac:dyDescent="0.25">
      <c r="B415">
        <v>25472460000</v>
      </c>
      <c r="C415">
        <v>-17.082611</v>
      </c>
      <c r="D415">
        <v>-4.4399008999999996</v>
      </c>
      <c r="L415">
        <v>25472460000</v>
      </c>
      <c r="M415">
        <v>-15.544879999999999</v>
      </c>
      <c r="N415">
        <v>-5.0546641000000001</v>
      </c>
    </row>
    <row r="416" spans="2:14" x14ac:dyDescent="0.25">
      <c r="B416">
        <v>25722050000</v>
      </c>
      <c r="C416">
        <v>-17.403656000000002</v>
      </c>
      <c r="D416">
        <v>-4.2385478000000001</v>
      </c>
      <c r="L416">
        <v>25722050000</v>
      </c>
      <c r="M416">
        <v>-15.874280000000001</v>
      </c>
      <c r="N416">
        <v>-4.7754516999999996</v>
      </c>
    </row>
    <row r="417" spans="2:16" x14ac:dyDescent="0.25">
      <c r="B417">
        <v>25971640000</v>
      </c>
      <c r="C417">
        <v>-17.845858</v>
      </c>
      <c r="D417">
        <v>-4.0388231000000001</v>
      </c>
      <c r="L417">
        <v>25971640000</v>
      </c>
      <c r="M417">
        <v>-16.314667</v>
      </c>
      <c r="N417">
        <v>-4.5136113</v>
      </c>
    </row>
    <row r="418" spans="2:16" x14ac:dyDescent="0.25">
      <c r="B418">
        <v>26221230000</v>
      </c>
      <c r="C418">
        <v>-18.510390999999998</v>
      </c>
      <c r="D418">
        <v>-3.8096063</v>
      </c>
      <c r="L418">
        <v>26221230000</v>
      </c>
      <c r="M418">
        <v>-17.026496999999999</v>
      </c>
      <c r="N418">
        <v>-4.2050853000000004</v>
      </c>
    </row>
    <row r="419" spans="2:16" x14ac:dyDescent="0.25">
      <c r="B419">
        <v>26470820000</v>
      </c>
      <c r="C419">
        <v>-19.535513000000002</v>
      </c>
      <c r="D419">
        <v>-3.5791670999999998</v>
      </c>
      <c r="L419">
        <v>26470820000</v>
      </c>
      <c r="M419">
        <v>-18.190237</v>
      </c>
      <c r="N419">
        <v>-3.8835923999999999</v>
      </c>
    </row>
    <row r="420" spans="2:16" x14ac:dyDescent="0.25">
      <c r="B420">
        <v>26720410000</v>
      </c>
      <c r="C420">
        <v>-20.701612000000001</v>
      </c>
      <c r="D420">
        <v>-3.3218304999999999</v>
      </c>
      <c r="L420">
        <v>26720410000</v>
      </c>
      <c r="M420">
        <v>-19.517337999999999</v>
      </c>
      <c r="N420">
        <v>-3.5694916000000001</v>
      </c>
    </row>
    <row r="421" spans="2:16" x14ac:dyDescent="0.25">
      <c r="B421">
        <v>26970000000</v>
      </c>
      <c r="C421">
        <v>-21.548445000000001</v>
      </c>
      <c r="D421">
        <v>-3.1606963000000001</v>
      </c>
      <c r="L421">
        <v>26970000000</v>
      </c>
      <c r="M421">
        <v>-20.469539999999999</v>
      </c>
      <c r="N421">
        <v>-3.3878862999999999</v>
      </c>
    </row>
    <row r="422" spans="2:16" x14ac:dyDescent="0.25">
      <c r="B422" t="s">
        <v>25</v>
      </c>
      <c r="L422" t="s">
        <v>25</v>
      </c>
    </row>
    <row r="425" spans="2:16" x14ac:dyDescent="0.25">
      <c r="B425" t="s">
        <v>27</v>
      </c>
      <c r="L425" t="s">
        <v>27</v>
      </c>
    </row>
    <row r="426" spans="2:16" x14ac:dyDescent="0.25">
      <c r="B426" t="s">
        <v>23</v>
      </c>
      <c r="C426" t="s">
        <v>106</v>
      </c>
      <c r="D426" t="s">
        <v>107</v>
      </c>
      <c r="E426" t="s">
        <v>108</v>
      </c>
      <c r="F426" t="s">
        <v>109</v>
      </c>
      <c r="L426" t="s">
        <v>23</v>
      </c>
      <c r="M426" t="s">
        <v>106</v>
      </c>
      <c r="N426" t="s">
        <v>107</v>
      </c>
      <c r="O426" t="s">
        <v>108</v>
      </c>
      <c r="P426" t="s">
        <v>109</v>
      </c>
    </row>
    <row r="427" spans="2:16" x14ac:dyDescent="0.25">
      <c r="B427">
        <v>5011000000</v>
      </c>
      <c r="C427">
        <v>-5.2575459000000002</v>
      </c>
      <c r="D427">
        <v>-62.725555</v>
      </c>
      <c r="E427">
        <v>-46.035614000000002</v>
      </c>
      <c r="F427">
        <v>-46.810431999999999</v>
      </c>
      <c r="L427">
        <v>5011000000</v>
      </c>
      <c r="M427">
        <v>-4.8784647000000003</v>
      </c>
      <c r="N427">
        <v>-52.319305</v>
      </c>
      <c r="O427">
        <v>-46.238770000000002</v>
      </c>
      <c r="P427">
        <v>-45.095363999999996</v>
      </c>
    </row>
    <row r="428" spans="2:16" x14ac:dyDescent="0.25">
      <c r="B428">
        <v>5135940000</v>
      </c>
      <c r="C428">
        <v>-5.4111203999999997</v>
      </c>
      <c r="D428">
        <v>-62.502758</v>
      </c>
      <c r="E428">
        <v>-46.031227000000001</v>
      </c>
      <c r="F428">
        <v>-46.570362000000003</v>
      </c>
      <c r="L428">
        <v>5135940000</v>
      </c>
      <c r="M428">
        <v>-5.0272036</v>
      </c>
      <c r="N428">
        <v>-52.607047999999999</v>
      </c>
      <c r="O428">
        <v>-46.331004999999998</v>
      </c>
      <c r="P428">
        <v>-45.068928</v>
      </c>
    </row>
    <row r="429" spans="2:16" x14ac:dyDescent="0.25">
      <c r="B429">
        <v>5260880000</v>
      </c>
      <c r="C429">
        <v>-5.5804682000000003</v>
      </c>
      <c r="D429">
        <v>-61.445332000000001</v>
      </c>
      <c r="E429">
        <v>-46.186599999999999</v>
      </c>
      <c r="F429">
        <v>-46.491909</v>
      </c>
      <c r="L429">
        <v>5260880000</v>
      </c>
      <c r="M429">
        <v>-5.0895028</v>
      </c>
      <c r="N429">
        <v>-52.729979999999998</v>
      </c>
      <c r="O429">
        <v>-46.845790999999998</v>
      </c>
      <c r="P429">
        <v>-45.274548000000003</v>
      </c>
    </row>
    <row r="430" spans="2:16" x14ac:dyDescent="0.25">
      <c r="B430">
        <v>5385820000</v>
      </c>
      <c r="C430">
        <v>-5.7683701999999997</v>
      </c>
      <c r="D430">
        <v>-59.788235</v>
      </c>
      <c r="E430">
        <v>-46.539245999999999</v>
      </c>
      <c r="F430">
        <v>-46.591366000000001</v>
      </c>
      <c r="L430">
        <v>5385820000</v>
      </c>
      <c r="M430">
        <v>-5.1155539000000001</v>
      </c>
      <c r="N430">
        <v>-52.827297000000002</v>
      </c>
      <c r="O430">
        <v>-47.461455999999998</v>
      </c>
      <c r="P430">
        <v>-45.740867999999999</v>
      </c>
    </row>
    <row r="431" spans="2:16" x14ac:dyDescent="0.25">
      <c r="B431">
        <v>5510760000</v>
      </c>
      <c r="C431">
        <v>-5.9988378999999998</v>
      </c>
      <c r="D431">
        <v>-57.403396999999998</v>
      </c>
      <c r="E431">
        <v>-46.811110999999997</v>
      </c>
      <c r="F431">
        <v>-46.605559999999997</v>
      </c>
      <c r="L431">
        <v>5510760000</v>
      </c>
      <c r="M431">
        <v>-5.1102204000000002</v>
      </c>
      <c r="N431">
        <v>-52.897807999999998</v>
      </c>
      <c r="O431">
        <v>-47.707023999999997</v>
      </c>
      <c r="P431">
        <v>-46.340240000000001</v>
      </c>
    </row>
    <row r="432" spans="2:16" x14ac:dyDescent="0.25">
      <c r="B432">
        <v>5635700000</v>
      </c>
      <c r="C432">
        <v>-6.3537841000000004</v>
      </c>
      <c r="D432">
        <v>-55.675975999999999</v>
      </c>
      <c r="E432">
        <v>-46.981074999999997</v>
      </c>
      <c r="F432">
        <v>-46.548018999999996</v>
      </c>
      <c r="L432">
        <v>5635700000</v>
      </c>
      <c r="M432">
        <v>-5.2293358000000003</v>
      </c>
      <c r="N432">
        <v>-53.352153999999999</v>
      </c>
      <c r="O432">
        <v>-47.44717</v>
      </c>
      <c r="P432">
        <v>-46.777228999999998</v>
      </c>
    </row>
    <row r="433" spans="2:16" x14ac:dyDescent="0.25">
      <c r="B433">
        <v>5760640000</v>
      </c>
      <c r="C433">
        <v>-6.6696571999999996</v>
      </c>
      <c r="D433">
        <v>-54.513576999999998</v>
      </c>
      <c r="E433">
        <v>-47.366962000000001</v>
      </c>
      <c r="F433">
        <v>-46.526187999999998</v>
      </c>
      <c r="L433">
        <v>5760640000</v>
      </c>
      <c r="M433">
        <v>-5.3160924999999999</v>
      </c>
      <c r="N433">
        <v>-53.868996000000003</v>
      </c>
      <c r="O433">
        <v>-47.234554000000003</v>
      </c>
      <c r="P433">
        <v>-47.026268000000002</v>
      </c>
    </row>
    <row r="434" spans="2:16" x14ac:dyDescent="0.25">
      <c r="B434">
        <v>5885580000</v>
      </c>
      <c r="C434">
        <v>-7.1007842999999999</v>
      </c>
      <c r="D434">
        <v>-54.286816000000002</v>
      </c>
      <c r="E434">
        <v>-47.373660999999998</v>
      </c>
      <c r="F434">
        <v>-46.618926999999999</v>
      </c>
      <c r="L434">
        <v>5885580000</v>
      </c>
      <c r="M434">
        <v>-5.5069398999999999</v>
      </c>
      <c r="N434">
        <v>-55.116402000000001</v>
      </c>
      <c r="O434">
        <v>-47.128447999999999</v>
      </c>
      <c r="P434">
        <v>-46.998401999999999</v>
      </c>
    </row>
    <row r="435" spans="2:16" x14ac:dyDescent="0.25">
      <c r="B435">
        <v>6010520000</v>
      </c>
      <c r="C435">
        <v>-7.4007272999999998</v>
      </c>
      <c r="D435">
        <v>-53.810406</v>
      </c>
      <c r="E435">
        <v>-47.611877</v>
      </c>
      <c r="F435">
        <v>-46.561763999999997</v>
      </c>
      <c r="L435">
        <v>6010520000</v>
      </c>
      <c r="M435">
        <v>-5.6812028999999997</v>
      </c>
      <c r="N435">
        <v>-56.503810999999999</v>
      </c>
      <c r="O435">
        <v>-47.291789999999999</v>
      </c>
      <c r="P435">
        <v>-47.037018000000003</v>
      </c>
    </row>
    <row r="436" spans="2:16" x14ac:dyDescent="0.25">
      <c r="B436">
        <v>6135460000</v>
      </c>
      <c r="C436">
        <v>-7.7655940000000001</v>
      </c>
      <c r="D436">
        <v>-52.360515999999997</v>
      </c>
      <c r="E436">
        <v>-47.425026000000003</v>
      </c>
      <c r="F436">
        <v>-46.582588000000001</v>
      </c>
      <c r="L436">
        <v>6135460000</v>
      </c>
      <c r="M436">
        <v>-5.9119396000000002</v>
      </c>
      <c r="N436">
        <v>-58.478999999999999</v>
      </c>
      <c r="O436">
        <v>-47.269244999999998</v>
      </c>
      <c r="P436">
        <v>-47.180244000000002</v>
      </c>
    </row>
    <row r="437" spans="2:16" x14ac:dyDescent="0.25">
      <c r="B437">
        <v>6260400000</v>
      </c>
      <c r="C437">
        <v>-7.9572253000000002</v>
      </c>
      <c r="D437">
        <v>-51.483604</v>
      </c>
      <c r="E437">
        <v>-47.567791</v>
      </c>
      <c r="F437">
        <v>-46.584567999999997</v>
      </c>
      <c r="L437">
        <v>6260400000</v>
      </c>
      <c r="M437">
        <v>-6.0984936000000003</v>
      </c>
      <c r="N437">
        <v>-59.933495000000001</v>
      </c>
      <c r="O437">
        <v>-47.313614000000001</v>
      </c>
      <c r="P437">
        <v>-47.621326000000003</v>
      </c>
    </row>
    <row r="438" spans="2:16" x14ac:dyDescent="0.25">
      <c r="B438">
        <v>6385340000</v>
      </c>
      <c r="C438">
        <v>-8.3075627999999995</v>
      </c>
      <c r="D438">
        <v>-50.603969999999997</v>
      </c>
      <c r="E438">
        <v>-47.540694999999999</v>
      </c>
      <c r="F438">
        <v>-46.599068000000003</v>
      </c>
      <c r="L438">
        <v>6385340000</v>
      </c>
      <c r="M438">
        <v>-6.3189731</v>
      </c>
      <c r="N438">
        <v>-61.471184000000001</v>
      </c>
      <c r="O438">
        <v>-47.260055999999999</v>
      </c>
      <c r="P438">
        <v>-47.939292999999999</v>
      </c>
    </row>
    <row r="439" spans="2:16" x14ac:dyDescent="0.25">
      <c r="B439">
        <v>6510280000</v>
      </c>
      <c r="C439">
        <v>-8.6631240999999992</v>
      </c>
      <c r="D439">
        <v>-50.272320000000001</v>
      </c>
      <c r="E439">
        <v>-47.664527999999997</v>
      </c>
      <c r="F439">
        <v>-46.739635</v>
      </c>
      <c r="L439">
        <v>6510280000</v>
      </c>
      <c r="M439">
        <v>-6.5861650000000003</v>
      </c>
      <c r="N439">
        <v>-62.952044999999998</v>
      </c>
      <c r="O439">
        <v>-47.194454</v>
      </c>
      <c r="P439">
        <v>-48.319488999999997</v>
      </c>
    </row>
    <row r="440" spans="2:16" x14ac:dyDescent="0.25">
      <c r="B440">
        <v>6635220000</v>
      </c>
      <c r="C440">
        <v>-9.0567502999999991</v>
      </c>
      <c r="D440">
        <v>-49.345547000000003</v>
      </c>
      <c r="E440">
        <v>-47.955364000000003</v>
      </c>
      <c r="F440">
        <v>-46.816276999999999</v>
      </c>
      <c r="L440">
        <v>6635220000</v>
      </c>
      <c r="M440">
        <v>-6.7257484999999999</v>
      </c>
      <c r="N440">
        <v>-64.984131000000005</v>
      </c>
      <c r="O440">
        <v>-47.322029000000001</v>
      </c>
      <c r="P440">
        <v>-48.552436999999998</v>
      </c>
    </row>
    <row r="441" spans="2:16" x14ac:dyDescent="0.25">
      <c r="B441">
        <v>6760160000</v>
      </c>
      <c r="C441">
        <v>-9.3140201999999999</v>
      </c>
      <c r="D441">
        <v>-48.404384999999998</v>
      </c>
      <c r="E441">
        <v>-47.940468000000003</v>
      </c>
      <c r="F441">
        <v>-47.092185999999998</v>
      </c>
      <c r="L441">
        <v>6760160000</v>
      </c>
      <c r="M441">
        <v>-6.8713603000000001</v>
      </c>
      <c r="N441">
        <v>-66.741241000000002</v>
      </c>
      <c r="O441">
        <v>-47.483265000000003</v>
      </c>
      <c r="P441">
        <v>-48.783839999999998</v>
      </c>
    </row>
    <row r="442" spans="2:16" x14ac:dyDescent="0.25">
      <c r="B442">
        <v>6885100000</v>
      </c>
      <c r="C442">
        <v>-9.4678783000000006</v>
      </c>
      <c r="D442">
        <v>-47.892589999999998</v>
      </c>
      <c r="E442">
        <v>-48.091254999999997</v>
      </c>
      <c r="F442">
        <v>-47.559559</v>
      </c>
      <c r="L442">
        <v>6885100000</v>
      </c>
      <c r="M442">
        <v>-6.9270630000000004</v>
      </c>
      <c r="N442">
        <v>-68.311806000000004</v>
      </c>
      <c r="O442">
        <v>-48.068001000000002</v>
      </c>
      <c r="P442">
        <v>-48.791012000000002</v>
      </c>
    </row>
    <row r="443" spans="2:16" x14ac:dyDescent="0.25">
      <c r="B443">
        <v>7010040000</v>
      </c>
      <c r="C443">
        <v>-9.6440085999999994</v>
      </c>
      <c r="D443">
        <v>-47.899982000000001</v>
      </c>
      <c r="E443">
        <v>-48.062603000000003</v>
      </c>
      <c r="F443">
        <v>-48.233764999999998</v>
      </c>
      <c r="L443">
        <v>7010040000</v>
      </c>
      <c r="M443">
        <v>-7.0379310000000004</v>
      </c>
      <c r="N443">
        <v>-67.959914999999995</v>
      </c>
      <c r="O443">
        <v>-48.730834999999999</v>
      </c>
      <c r="P443">
        <v>-48.835579000000003</v>
      </c>
    </row>
    <row r="444" spans="2:16" x14ac:dyDescent="0.25">
      <c r="B444">
        <v>7134980000</v>
      </c>
      <c r="C444">
        <v>-9.8369883999999992</v>
      </c>
      <c r="D444">
        <v>-47.854412000000004</v>
      </c>
      <c r="E444">
        <v>-47.981827000000003</v>
      </c>
      <c r="F444">
        <v>-48.616711000000002</v>
      </c>
      <c r="L444">
        <v>7134980000</v>
      </c>
      <c r="M444">
        <v>-7.0977774</v>
      </c>
      <c r="N444">
        <v>-67.744774000000007</v>
      </c>
      <c r="O444">
        <v>-49.028168000000001</v>
      </c>
      <c r="P444">
        <v>-48.640521999999997</v>
      </c>
    </row>
    <row r="445" spans="2:16" x14ac:dyDescent="0.25">
      <c r="B445">
        <v>7259920000</v>
      </c>
      <c r="C445">
        <v>-10.100211</v>
      </c>
      <c r="D445">
        <v>-47.500801000000003</v>
      </c>
      <c r="E445">
        <v>-47.884804000000003</v>
      </c>
      <c r="F445">
        <v>-48.651245000000003</v>
      </c>
      <c r="L445">
        <v>7259920000</v>
      </c>
      <c r="M445">
        <v>-7.2105379000000003</v>
      </c>
      <c r="N445">
        <v>-66.060860000000005</v>
      </c>
      <c r="O445">
        <v>-49.088279999999997</v>
      </c>
      <c r="P445">
        <v>-48.557364999999997</v>
      </c>
    </row>
    <row r="446" spans="2:16" x14ac:dyDescent="0.25">
      <c r="B446">
        <v>7384860000</v>
      </c>
      <c r="C446">
        <v>-10.295593</v>
      </c>
      <c r="D446">
        <v>-46.855227999999997</v>
      </c>
      <c r="E446">
        <v>-47.699997000000003</v>
      </c>
      <c r="F446">
        <v>-48.195286000000003</v>
      </c>
      <c r="L446">
        <v>7384860000</v>
      </c>
      <c r="M446">
        <v>-7.2791380999999999</v>
      </c>
      <c r="N446">
        <v>-64.362449999999995</v>
      </c>
      <c r="O446">
        <v>-48.900329999999997</v>
      </c>
      <c r="P446">
        <v>-48.367274999999999</v>
      </c>
    </row>
    <row r="447" spans="2:16" x14ac:dyDescent="0.25">
      <c r="B447">
        <v>7509800000</v>
      </c>
      <c r="C447">
        <v>-10.590586999999999</v>
      </c>
      <c r="D447">
        <v>-46.708354999999997</v>
      </c>
      <c r="E447">
        <v>-47.678356000000001</v>
      </c>
      <c r="F447">
        <v>-47.725104999999999</v>
      </c>
      <c r="L447">
        <v>7509800000</v>
      </c>
      <c r="M447">
        <v>-7.4167657</v>
      </c>
      <c r="N447">
        <v>-62.820563999999997</v>
      </c>
      <c r="O447">
        <v>-48.568562</v>
      </c>
      <c r="P447">
        <v>-48.487319999999997</v>
      </c>
    </row>
    <row r="448" spans="2:16" x14ac:dyDescent="0.25">
      <c r="B448">
        <v>7634740000</v>
      </c>
      <c r="C448">
        <v>-10.871661</v>
      </c>
      <c r="D448">
        <v>-46.596798</v>
      </c>
      <c r="E448">
        <v>-47.649825999999997</v>
      </c>
      <c r="F448">
        <v>-47.134608999999998</v>
      </c>
      <c r="L448">
        <v>7634740000</v>
      </c>
      <c r="M448">
        <v>-7.6324114999999999</v>
      </c>
      <c r="N448">
        <v>-64.769226000000003</v>
      </c>
      <c r="O448">
        <v>-47.903641</v>
      </c>
      <c r="P448">
        <v>-48.416389000000002</v>
      </c>
    </row>
    <row r="449" spans="2:16" x14ac:dyDescent="0.25">
      <c r="B449">
        <v>7759680000</v>
      </c>
      <c r="C449">
        <v>-11.189463999999999</v>
      </c>
      <c r="D449">
        <v>-46.563965000000003</v>
      </c>
      <c r="E449">
        <v>-47.793982999999997</v>
      </c>
      <c r="F449">
        <v>-46.805317000000002</v>
      </c>
      <c r="L449">
        <v>7759680000</v>
      </c>
      <c r="M449">
        <v>-7.7741251</v>
      </c>
      <c r="N449">
        <v>-66.952171000000007</v>
      </c>
      <c r="O449">
        <v>-47.250717000000002</v>
      </c>
      <c r="P449">
        <v>-48.419612999999998</v>
      </c>
    </row>
    <row r="450" spans="2:16" x14ac:dyDescent="0.25">
      <c r="B450">
        <v>7884620000</v>
      </c>
      <c r="C450">
        <v>-11.395728999999999</v>
      </c>
      <c r="D450">
        <v>-46.131287</v>
      </c>
      <c r="E450">
        <v>-47.910285999999999</v>
      </c>
      <c r="F450">
        <v>-46.424171000000001</v>
      </c>
      <c r="L450">
        <v>7884620000</v>
      </c>
      <c r="M450">
        <v>-8.0835656999999994</v>
      </c>
      <c r="N450">
        <v>-65.897255000000001</v>
      </c>
      <c r="O450">
        <v>-46.564804000000002</v>
      </c>
      <c r="P450">
        <v>-48.144126999999997</v>
      </c>
    </row>
    <row r="451" spans="2:16" x14ac:dyDescent="0.25">
      <c r="B451">
        <v>8009560000</v>
      </c>
      <c r="C451">
        <v>-11.455007999999999</v>
      </c>
      <c r="D451">
        <v>-45.405513999999997</v>
      </c>
      <c r="E451">
        <v>-47.865475000000004</v>
      </c>
      <c r="F451">
        <v>-45.999820999999997</v>
      </c>
      <c r="L451">
        <v>8009560000</v>
      </c>
      <c r="M451">
        <v>-8.1468781999999997</v>
      </c>
      <c r="N451">
        <v>-61.802624000000002</v>
      </c>
      <c r="O451">
        <v>-46.100979000000002</v>
      </c>
      <c r="P451">
        <v>-48.035685999999998</v>
      </c>
    </row>
    <row r="452" spans="2:16" x14ac:dyDescent="0.25">
      <c r="B452">
        <v>8134500000</v>
      </c>
      <c r="C452">
        <v>-11.527772000000001</v>
      </c>
      <c r="D452">
        <v>-44.886142999999997</v>
      </c>
      <c r="E452">
        <v>-47.898529000000003</v>
      </c>
      <c r="F452">
        <v>-45.862701000000001</v>
      </c>
      <c r="L452">
        <v>8134500000</v>
      </c>
      <c r="M452">
        <v>-8.2512053999999999</v>
      </c>
      <c r="N452">
        <v>-57.962336999999998</v>
      </c>
      <c r="O452">
        <v>-45.912098</v>
      </c>
      <c r="P452">
        <v>-48.073135000000001</v>
      </c>
    </row>
    <row r="453" spans="2:16" x14ac:dyDescent="0.25">
      <c r="B453">
        <v>8259440000</v>
      </c>
      <c r="C453">
        <v>-11.539683999999999</v>
      </c>
      <c r="D453">
        <v>-44.872470999999997</v>
      </c>
      <c r="E453">
        <v>-47.853661000000002</v>
      </c>
      <c r="F453">
        <v>-45.667060999999997</v>
      </c>
      <c r="L453">
        <v>8259440000</v>
      </c>
      <c r="M453">
        <v>-8.1023444999999992</v>
      </c>
      <c r="N453">
        <v>-56.416969000000002</v>
      </c>
      <c r="O453">
        <v>-45.884059999999998</v>
      </c>
      <c r="P453">
        <v>-48.060817999999998</v>
      </c>
    </row>
    <row r="454" spans="2:16" x14ac:dyDescent="0.25">
      <c r="B454">
        <v>8384380000</v>
      </c>
      <c r="C454">
        <v>-11.730188999999999</v>
      </c>
      <c r="D454">
        <v>-45.311371000000001</v>
      </c>
      <c r="E454">
        <v>-48.015830999999999</v>
      </c>
      <c r="F454">
        <v>-45.727885999999998</v>
      </c>
      <c r="L454">
        <v>8384380000</v>
      </c>
      <c r="M454">
        <v>-8.0910911999999993</v>
      </c>
      <c r="N454">
        <v>-55.144409000000003</v>
      </c>
      <c r="O454">
        <v>-45.948681000000001</v>
      </c>
      <c r="P454">
        <v>-48.229725000000002</v>
      </c>
    </row>
    <row r="455" spans="2:16" x14ac:dyDescent="0.25">
      <c r="B455">
        <v>8509320000</v>
      </c>
      <c r="C455">
        <v>-11.799936000000001</v>
      </c>
      <c r="D455">
        <v>-45.690002</v>
      </c>
      <c r="E455">
        <v>-47.976878999999997</v>
      </c>
      <c r="F455">
        <v>-45.568348</v>
      </c>
      <c r="L455">
        <v>8509320000</v>
      </c>
      <c r="M455">
        <v>-8.1465663999999993</v>
      </c>
      <c r="N455">
        <v>-54.331035999999997</v>
      </c>
      <c r="O455">
        <v>-45.777985000000001</v>
      </c>
      <c r="P455">
        <v>-48.013255999999998</v>
      </c>
    </row>
    <row r="456" spans="2:16" x14ac:dyDescent="0.25">
      <c r="B456">
        <v>8634260000</v>
      </c>
      <c r="C456">
        <v>-11.977797000000001</v>
      </c>
      <c r="D456">
        <v>-45.983848999999999</v>
      </c>
      <c r="E456">
        <v>-48.155720000000002</v>
      </c>
      <c r="F456">
        <v>-45.682861000000003</v>
      </c>
      <c r="L456">
        <v>8634260000</v>
      </c>
      <c r="M456">
        <v>-8.3287782999999997</v>
      </c>
      <c r="N456">
        <v>-53.849837999999998</v>
      </c>
      <c r="O456">
        <v>-45.902915999999998</v>
      </c>
      <c r="P456">
        <v>-48.212508999999997</v>
      </c>
    </row>
    <row r="457" spans="2:16" x14ac:dyDescent="0.25">
      <c r="B457">
        <v>8759200000</v>
      </c>
      <c r="C457">
        <v>-12.031193999999999</v>
      </c>
      <c r="D457">
        <v>-46.419750000000001</v>
      </c>
      <c r="E457">
        <v>-48.103217999999998</v>
      </c>
      <c r="F457">
        <v>-45.742911999999997</v>
      </c>
      <c r="L457">
        <v>8759200000</v>
      </c>
      <c r="M457">
        <v>-8.4132853000000001</v>
      </c>
      <c r="N457">
        <v>-54.040607000000001</v>
      </c>
      <c r="O457">
        <v>-46.005093000000002</v>
      </c>
      <c r="P457">
        <v>-48.412754</v>
      </c>
    </row>
    <row r="458" spans="2:16" x14ac:dyDescent="0.25">
      <c r="B458">
        <v>8884140000</v>
      </c>
      <c r="C458">
        <v>-12.149057000000001</v>
      </c>
      <c r="D458">
        <v>-47.028534000000001</v>
      </c>
      <c r="E458">
        <v>-48.348492</v>
      </c>
      <c r="F458">
        <v>-45.919708</v>
      </c>
      <c r="L458">
        <v>8884140000</v>
      </c>
      <c r="M458">
        <v>-8.5271568000000002</v>
      </c>
      <c r="N458">
        <v>-54.256641000000002</v>
      </c>
      <c r="O458">
        <v>-46.217658999999998</v>
      </c>
      <c r="P458">
        <v>-48.926169999999999</v>
      </c>
    </row>
    <row r="459" spans="2:16" x14ac:dyDescent="0.25">
      <c r="B459">
        <v>9009080000</v>
      </c>
      <c r="C459">
        <v>-12.226393</v>
      </c>
      <c r="D459">
        <v>-47.058822999999997</v>
      </c>
      <c r="E459">
        <v>-48.598945999999998</v>
      </c>
      <c r="F459">
        <v>-46.234462999999998</v>
      </c>
      <c r="L459">
        <v>9009080000</v>
      </c>
      <c r="M459">
        <v>-8.6400641999999994</v>
      </c>
      <c r="N459">
        <v>-54.149410000000003</v>
      </c>
      <c r="O459">
        <v>-46.557091</v>
      </c>
      <c r="P459">
        <v>-49.368153</v>
      </c>
    </row>
    <row r="460" spans="2:16" x14ac:dyDescent="0.25">
      <c r="B460">
        <v>9134020000</v>
      </c>
      <c r="C460">
        <v>-12.292192</v>
      </c>
      <c r="D460">
        <v>-46.553654000000002</v>
      </c>
      <c r="E460">
        <v>-48.973339000000003</v>
      </c>
      <c r="F460">
        <v>-46.517474999999997</v>
      </c>
      <c r="L460">
        <v>9134020000</v>
      </c>
      <c r="M460">
        <v>-8.8297223999999996</v>
      </c>
      <c r="N460">
        <v>-53.669063999999999</v>
      </c>
      <c r="O460">
        <v>-46.814723999999998</v>
      </c>
      <c r="P460">
        <v>-49.595813999999997</v>
      </c>
    </row>
    <row r="461" spans="2:16" x14ac:dyDescent="0.25">
      <c r="B461">
        <v>9258960000</v>
      </c>
      <c r="C461">
        <v>-12.475125999999999</v>
      </c>
      <c r="D461">
        <v>-45.618786</v>
      </c>
      <c r="E461">
        <v>-49.153697999999999</v>
      </c>
      <c r="F461">
        <v>-46.766632000000001</v>
      </c>
      <c r="L461">
        <v>9258960000</v>
      </c>
      <c r="M461">
        <v>-9.0558577000000007</v>
      </c>
      <c r="N461">
        <v>-53.114505999999999</v>
      </c>
      <c r="O461">
        <v>-47.071773999999998</v>
      </c>
      <c r="P461">
        <v>-49.723323999999998</v>
      </c>
    </row>
    <row r="462" spans="2:16" x14ac:dyDescent="0.25">
      <c r="B462">
        <v>9383900000</v>
      </c>
      <c r="C462">
        <v>-12.600885999999999</v>
      </c>
      <c r="D462">
        <v>-45.266502000000003</v>
      </c>
      <c r="E462">
        <v>-49.236065000000004</v>
      </c>
      <c r="F462">
        <v>-46.887497000000003</v>
      </c>
      <c r="L462">
        <v>9383900000</v>
      </c>
      <c r="M462">
        <v>-9.1363573000000002</v>
      </c>
      <c r="N462">
        <v>-53.110965999999998</v>
      </c>
      <c r="O462">
        <v>-47.238712</v>
      </c>
      <c r="P462">
        <v>-49.748519999999999</v>
      </c>
    </row>
    <row r="463" spans="2:16" x14ac:dyDescent="0.25">
      <c r="B463">
        <v>9508840000</v>
      </c>
      <c r="C463">
        <v>-12.999198</v>
      </c>
      <c r="D463">
        <v>-45.215274999999998</v>
      </c>
      <c r="E463">
        <v>-49.142380000000003</v>
      </c>
      <c r="F463">
        <v>-46.904701000000003</v>
      </c>
      <c r="L463">
        <v>9508840000</v>
      </c>
      <c r="M463">
        <v>-9.3908690999999997</v>
      </c>
      <c r="N463">
        <v>-52.806026000000003</v>
      </c>
      <c r="O463">
        <v>-47.284618000000002</v>
      </c>
      <c r="P463">
        <v>-49.609229999999997</v>
      </c>
    </row>
    <row r="464" spans="2:16" x14ac:dyDescent="0.25">
      <c r="B464">
        <v>9633780000</v>
      </c>
      <c r="C464">
        <v>-13.078524</v>
      </c>
      <c r="D464">
        <v>-44.909331999999999</v>
      </c>
      <c r="E464">
        <v>-48.957465999999997</v>
      </c>
      <c r="F464">
        <v>-46.977055</v>
      </c>
      <c r="L464">
        <v>9633780000</v>
      </c>
      <c r="M464">
        <v>-9.3514985999999993</v>
      </c>
      <c r="N464">
        <v>-52.315097999999999</v>
      </c>
      <c r="O464">
        <v>-47.371364999999997</v>
      </c>
      <c r="P464">
        <v>-49.409205999999998</v>
      </c>
    </row>
    <row r="465" spans="2:16" x14ac:dyDescent="0.25">
      <c r="B465">
        <v>9758720000</v>
      </c>
      <c r="C465">
        <v>-13.286712</v>
      </c>
      <c r="D465">
        <v>-44.646633000000001</v>
      </c>
      <c r="E465">
        <v>-48.803871000000001</v>
      </c>
      <c r="F465">
        <v>-47.114581999999999</v>
      </c>
      <c r="L465">
        <v>9758720000</v>
      </c>
      <c r="M465">
        <v>-9.4195919000000004</v>
      </c>
      <c r="N465">
        <v>-51.638382</v>
      </c>
      <c r="O465">
        <v>-47.459854</v>
      </c>
      <c r="P465">
        <v>-49.218120999999996</v>
      </c>
    </row>
    <row r="466" spans="2:16" x14ac:dyDescent="0.25">
      <c r="B466">
        <v>9883660000</v>
      </c>
      <c r="C466">
        <v>-13.199009</v>
      </c>
      <c r="D466">
        <v>-44.007976999999997</v>
      </c>
      <c r="E466">
        <v>-48.761218999999997</v>
      </c>
      <c r="F466">
        <v>-47.257713000000003</v>
      </c>
      <c r="L466">
        <v>9883660000</v>
      </c>
      <c r="M466">
        <v>-9.1862402000000003</v>
      </c>
      <c r="N466">
        <v>-51.269604000000001</v>
      </c>
      <c r="O466">
        <v>-47.633667000000003</v>
      </c>
      <c r="P466">
        <v>-49.251877</v>
      </c>
    </row>
    <row r="467" spans="2:16" x14ac:dyDescent="0.25">
      <c r="B467">
        <v>10008600000</v>
      </c>
      <c r="C467">
        <v>-13.288892000000001</v>
      </c>
      <c r="D467">
        <v>-43.937393</v>
      </c>
      <c r="E467">
        <v>-48.711948</v>
      </c>
      <c r="F467">
        <v>-47.176516999999997</v>
      </c>
      <c r="L467">
        <v>10008600000</v>
      </c>
      <c r="M467">
        <v>-9.3751783</v>
      </c>
      <c r="N467">
        <v>-50.956032</v>
      </c>
      <c r="O467">
        <v>-47.534573000000002</v>
      </c>
      <c r="P467">
        <v>-49.310966000000001</v>
      </c>
    </row>
    <row r="468" spans="2:16" x14ac:dyDescent="0.25">
      <c r="B468">
        <v>10133540000</v>
      </c>
      <c r="C468">
        <v>-13.311271</v>
      </c>
      <c r="D468">
        <v>-44.117111000000001</v>
      </c>
      <c r="E468">
        <v>-48.778046000000003</v>
      </c>
      <c r="F468">
        <v>-46.924984000000002</v>
      </c>
      <c r="L468">
        <v>10133540000</v>
      </c>
      <c r="M468">
        <v>-9.4418182000000002</v>
      </c>
      <c r="N468">
        <v>-50.695537999999999</v>
      </c>
      <c r="O468">
        <v>-47.207191000000002</v>
      </c>
      <c r="P468">
        <v>-49.453910999999998</v>
      </c>
    </row>
    <row r="469" spans="2:16" x14ac:dyDescent="0.25">
      <c r="B469">
        <v>10258480000</v>
      </c>
      <c r="C469">
        <v>-13.290032</v>
      </c>
      <c r="D469">
        <v>-44.150055000000002</v>
      </c>
      <c r="E469">
        <v>-48.873947000000001</v>
      </c>
      <c r="F469">
        <v>-46.502693000000001</v>
      </c>
      <c r="L469">
        <v>10258480000</v>
      </c>
      <c r="M469">
        <v>-9.9353762000000003</v>
      </c>
      <c r="N469">
        <v>-50.051327000000001</v>
      </c>
      <c r="O469">
        <v>-46.633377000000003</v>
      </c>
      <c r="P469">
        <v>-49.474541000000002</v>
      </c>
    </row>
    <row r="470" spans="2:16" x14ac:dyDescent="0.25">
      <c r="B470">
        <v>10383420000</v>
      </c>
      <c r="C470">
        <v>-13.398293000000001</v>
      </c>
      <c r="D470">
        <v>-44.079864999999998</v>
      </c>
      <c r="E470">
        <v>-48.854610000000001</v>
      </c>
      <c r="F470">
        <v>-46.068393999999998</v>
      </c>
      <c r="L470">
        <v>10383420000</v>
      </c>
      <c r="M470">
        <v>-10.183372</v>
      </c>
      <c r="N470">
        <v>-49.505890000000001</v>
      </c>
      <c r="O470">
        <v>-46.161163000000002</v>
      </c>
      <c r="P470">
        <v>-49.403514999999999</v>
      </c>
    </row>
    <row r="471" spans="2:16" x14ac:dyDescent="0.25">
      <c r="B471">
        <v>10508360000</v>
      </c>
      <c r="C471">
        <v>-13.274355999999999</v>
      </c>
      <c r="D471">
        <v>-43.540028</v>
      </c>
      <c r="E471">
        <v>-48.787342000000002</v>
      </c>
      <c r="F471">
        <v>-45.757046000000003</v>
      </c>
      <c r="L471">
        <v>10508360000</v>
      </c>
      <c r="M471">
        <v>-10.581638</v>
      </c>
      <c r="N471">
        <v>-48.942183999999997</v>
      </c>
      <c r="O471">
        <v>-45.827057000000003</v>
      </c>
      <c r="P471">
        <v>-49.280276999999998</v>
      </c>
    </row>
    <row r="472" spans="2:16" x14ac:dyDescent="0.25">
      <c r="B472">
        <v>10633300000</v>
      </c>
      <c r="C472">
        <v>-13.333130000000001</v>
      </c>
      <c r="D472">
        <v>-43.465397000000003</v>
      </c>
      <c r="E472">
        <v>-48.664684000000001</v>
      </c>
      <c r="F472">
        <v>-45.598166999999997</v>
      </c>
      <c r="L472">
        <v>10633300000</v>
      </c>
      <c r="M472">
        <v>-10.500527</v>
      </c>
      <c r="N472">
        <v>-48.780127999999998</v>
      </c>
      <c r="O472">
        <v>-45.769215000000003</v>
      </c>
      <c r="P472">
        <v>-49.260246000000002</v>
      </c>
    </row>
    <row r="473" spans="2:16" x14ac:dyDescent="0.25">
      <c r="B473">
        <v>10758240000</v>
      </c>
      <c r="C473">
        <v>-13.065552</v>
      </c>
      <c r="D473">
        <v>-43.390759000000003</v>
      </c>
      <c r="E473">
        <v>-48.738247000000001</v>
      </c>
      <c r="F473">
        <v>-45.630347999999998</v>
      </c>
      <c r="L473">
        <v>10758240000</v>
      </c>
      <c r="M473">
        <v>-10.251066</v>
      </c>
      <c r="N473">
        <v>-48.490958999999997</v>
      </c>
      <c r="O473">
        <v>-45.719475000000003</v>
      </c>
      <c r="P473">
        <v>-49.346569000000002</v>
      </c>
    </row>
    <row r="474" spans="2:16" x14ac:dyDescent="0.25">
      <c r="B474">
        <v>10883180000</v>
      </c>
      <c r="C474">
        <v>-12.921707</v>
      </c>
      <c r="D474">
        <v>-43.191383000000002</v>
      </c>
      <c r="E474">
        <v>-48.946747000000002</v>
      </c>
      <c r="F474">
        <v>-45.724449</v>
      </c>
      <c r="L474">
        <v>10883180000</v>
      </c>
      <c r="M474">
        <v>-10.031947000000001</v>
      </c>
      <c r="N474">
        <v>-48.092312</v>
      </c>
      <c r="O474">
        <v>-45.795841000000003</v>
      </c>
      <c r="P474">
        <v>-49.389263</v>
      </c>
    </row>
    <row r="475" spans="2:16" x14ac:dyDescent="0.25">
      <c r="B475">
        <v>11008120000</v>
      </c>
      <c r="C475">
        <v>-12.769323999999999</v>
      </c>
      <c r="D475">
        <v>-42.758968000000003</v>
      </c>
      <c r="E475">
        <v>-49.137763999999997</v>
      </c>
      <c r="F475">
        <v>-45.902256000000001</v>
      </c>
      <c r="L475">
        <v>11008120000</v>
      </c>
      <c r="M475">
        <v>-9.7259626000000008</v>
      </c>
      <c r="N475">
        <v>-47.589539000000002</v>
      </c>
      <c r="O475">
        <v>-45.892226999999998</v>
      </c>
      <c r="P475">
        <v>-49.39817</v>
      </c>
    </row>
    <row r="476" spans="2:16" x14ac:dyDescent="0.25">
      <c r="B476">
        <v>11133060000</v>
      </c>
      <c r="C476">
        <v>-12.594882999999999</v>
      </c>
      <c r="D476">
        <v>-42.118664000000003</v>
      </c>
      <c r="E476">
        <v>-49.257584000000001</v>
      </c>
      <c r="F476">
        <v>-46.370269999999998</v>
      </c>
      <c r="L476">
        <v>11133060000</v>
      </c>
      <c r="M476">
        <v>-9.5782833000000007</v>
      </c>
      <c r="N476">
        <v>-47.211826000000002</v>
      </c>
      <c r="O476">
        <v>-46.261127000000002</v>
      </c>
      <c r="P476">
        <v>-49.494307999999997</v>
      </c>
    </row>
    <row r="477" spans="2:16" x14ac:dyDescent="0.25">
      <c r="B477">
        <v>11258000000</v>
      </c>
      <c r="C477">
        <v>-12.388745999999999</v>
      </c>
      <c r="D477">
        <v>-41.753529</v>
      </c>
      <c r="E477">
        <v>-49.190086000000001</v>
      </c>
      <c r="F477">
        <v>-47.042793000000003</v>
      </c>
      <c r="L477">
        <v>11258000000</v>
      </c>
      <c r="M477">
        <v>-9.6151628000000002</v>
      </c>
      <c r="N477">
        <v>-47.152625999999998</v>
      </c>
      <c r="O477">
        <v>-47.067729999999997</v>
      </c>
      <c r="P477">
        <v>-49.651088999999999</v>
      </c>
    </row>
    <row r="478" spans="2:16" x14ac:dyDescent="0.25">
      <c r="B478">
        <v>11382940000</v>
      </c>
      <c r="C478">
        <v>-11.921495</v>
      </c>
      <c r="D478">
        <v>-41.485523000000001</v>
      </c>
      <c r="E478">
        <v>-49.07349</v>
      </c>
      <c r="F478">
        <v>-48.140720000000002</v>
      </c>
      <c r="L478">
        <v>11382940000</v>
      </c>
      <c r="M478">
        <v>-9.7519826999999992</v>
      </c>
      <c r="N478">
        <v>-47.178668999999999</v>
      </c>
      <c r="O478">
        <v>-48.128146999999998</v>
      </c>
      <c r="P478">
        <v>-49.786895999999999</v>
      </c>
    </row>
    <row r="479" spans="2:16" x14ac:dyDescent="0.25">
      <c r="B479">
        <v>11507880000</v>
      </c>
      <c r="C479">
        <v>-11.674564999999999</v>
      </c>
      <c r="D479">
        <v>-41.231026</v>
      </c>
      <c r="E479">
        <v>-49.017550999999997</v>
      </c>
      <c r="F479">
        <v>-49.019840000000002</v>
      </c>
      <c r="L479">
        <v>11507880000</v>
      </c>
      <c r="M479">
        <v>-9.7317838999999999</v>
      </c>
      <c r="N479">
        <v>-47.132389000000003</v>
      </c>
      <c r="O479">
        <v>-49.179909000000002</v>
      </c>
      <c r="P479">
        <v>-49.742668000000002</v>
      </c>
    </row>
    <row r="480" spans="2:16" x14ac:dyDescent="0.25">
      <c r="B480">
        <v>11632820000</v>
      </c>
      <c r="C480">
        <v>-11.652520000000001</v>
      </c>
      <c r="D480">
        <v>-40.908374999999999</v>
      </c>
      <c r="E480">
        <v>-48.790291000000003</v>
      </c>
      <c r="F480">
        <v>-50.086314999999999</v>
      </c>
      <c r="L480">
        <v>11632820000</v>
      </c>
      <c r="M480">
        <v>-9.7274455999999994</v>
      </c>
      <c r="N480">
        <v>-47.185268000000001</v>
      </c>
      <c r="O480">
        <v>-50.425026000000003</v>
      </c>
      <c r="P480">
        <v>-49.433776999999999</v>
      </c>
    </row>
    <row r="481" spans="2:16" x14ac:dyDescent="0.25">
      <c r="B481">
        <v>11757760000</v>
      </c>
      <c r="C481">
        <v>-11.544511</v>
      </c>
      <c r="D481">
        <v>-40.610626000000003</v>
      </c>
      <c r="E481">
        <v>-48.602673000000003</v>
      </c>
      <c r="F481">
        <v>-50.706741000000001</v>
      </c>
      <c r="L481">
        <v>11757760000</v>
      </c>
      <c r="M481">
        <v>-9.5426082999999995</v>
      </c>
      <c r="N481">
        <v>-47.211680999999999</v>
      </c>
      <c r="O481">
        <v>-51.040123000000001</v>
      </c>
      <c r="P481">
        <v>-49.110283000000003</v>
      </c>
    </row>
    <row r="482" spans="2:16" x14ac:dyDescent="0.25">
      <c r="B482">
        <v>11882700000</v>
      </c>
      <c r="C482">
        <v>-11.432482</v>
      </c>
      <c r="D482">
        <v>-40.594059000000001</v>
      </c>
      <c r="E482">
        <v>-48.266902999999999</v>
      </c>
      <c r="F482">
        <v>-51.278500000000001</v>
      </c>
      <c r="L482">
        <v>11882700000</v>
      </c>
      <c r="M482">
        <v>-9.3837565999999999</v>
      </c>
      <c r="N482">
        <v>-47.372498</v>
      </c>
      <c r="O482">
        <v>-51.607779999999998</v>
      </c>
      <c r="P482">
        <v>-48.818111000000002</v>
      </c>
    </row>
    <row r="483" spans="2:16" x14ac:dyDescent="0.25">
      <c r="B483">
        <v>12007640000</v>
      </c>
      <c r="C483">
        <v>-11.122256</v>
      </c>
      <c r="D483">
        <v>-40.692233999999999</v>
      </c>
      <c r="E483">
        <v>-47.971184000000001</v>
      </c>
      <c r="F483">
        <v>-51.233635</v>
      </c>
      <c r="L483">
        <v>12007640000</v>
      </c>
      <c r="M483">
        <v>-8.8408069999999999</v>
      </c>
      <c r="N483">
        <v>-47.370113000000003</v>
      </c>
      <c r="O483">
        <v>-51.178668999999999</v>
      </c>
      <c r="P483">
        <v>-48.702133000000003</v>
      </c>
    </row>
    <row r="484" spans="2:16" x14ac:dyDescent="0.25">
      <c r="B484">
        <v>12132580000</v>
      </c>
      <c r="C484">
        <v>-11.058239</v>
      </c>
      <c r="D484">
        <v>-40.909599</v>
      </c>
      <c r="E484">
        <v>-47.729111000000003</v>
      </c>
      <c r="F484">
        <v>-50.924854000000003</v>
      </c>
      <c r="L484">
        <v>12132580000</v>
      </c>
      <c r="M484">
        <v>-8.8855219000000005</v>
      </c>
      <c r="N484">
        <v>-47.782187999999998</v>
      </c>
      <c r="O484">
        <v>-50.998032000000002</v>
      </c>
      <c r="P484">
        <v>-48.476334000000001</v>
      </c>
    </row>
    <row r="485" spans="2:16" x14ac:dyDescent="0.25">
      <c r="B485">
        <v>12257520000</v>
      </c>
      <c r="C485">
        <v>-11.042452000000001</v>
      </c>
      <c r="D485">
        <v>-41.044628000000003</v>
      </c>
      <c r="E485">
        <v>-47.552570000000003</v>
      </c>
      <c r="F485">
        <v>-50.211174</v>
      </c>
      <c r="L485">
        <v>12257520000</v>
      </c>
      <c r="M485">
        <v>-9.2314805999999994</v>
      </c>
      <c r="N485">
        <v>-48.348998999999999</v>
      </c>
      <c r="O485">
        <v>-50.325699</v>
      </c>
      <c r="P485">
        <v>-48.170254</v>
      </c>
    </row>
    <row r="486" spans="2:16" x14ac:dyDescent="0.25">
      <c r="B486">
        <v>12382460000</v>
      </c>
      <c r="C486">
        <v>-11.00989</v>
      </c>
      <c r="D486">
        <v>-41.183495000000001</v>
      </c>
      <c r="E486">
        <v>-47.491768</v>
      </c>
      <c r="F486">
        <v>-49.750481000000001</v>
      </c>
      <c r="L486">
        <v>12382460000</v>
      </c>
      <c r="M486">
        <v>-9.5756253999999998</v>
      </c>
      <c r="N486">
        <v>-48.841866000000003</v>
      </c>
      <c r="O486">
        <v>-49.999195</v>
      </c>
      <c r="P486">
        <v>-47.884407000000003</v>
      </c>
    </row>
    <row r="487" spans="2:16" x14ac:dyDescent="0.25">
      <c r="B487">
        <v>12507400000</v>
      </c>
      <c r="C487">
        <v>-11.100407000000001</v>
      </c>
      <c r="D487">
        <v>-41.110816999999997</v>
      </c>
      <c r="E487">
        <v>-47.445740000000001</v>
      </c>
      <c r="F487">
        <v>-49.819920000000003</v>
      </c>
      <c r="L487">
        <v>12507400000</v>
      </c>
      <c r="M487">
        <v>-9.6429528999999992</v>
      </c>
      <c r="N487">
        <v>-49.026229999999998</v>
      </c>
      <c r="O487">
        <v>-49.841777999999998</v>
      </c>
      <c r="P487">
        <v>-47.78154</v>
      </c>
    </row>
    <row r="488" spans="2:16" x14ac:dyDescent="0.25">
      <c r="B488">
        <v>12632340000</v>
      </c>
      <c r="C488">
        <v>-11.151547000000001</v>
      </c>
      <c r="D488">
        <v>-41.113174000000001</v>
      </c>
      <c r="E488">
        <v>-47.320765999999999</v>
      </c>
      <c r="F488">
        <v>-50.260750000000002</v>
      </c>
      <c r="L488">
        <v>12632340000</v>
      </c>
      <c r="M488">
        <v>-9.7889918999999992</v>
      </c>
      <c r="N488">
        <v>-49.308352999999997</v>
      </c>
      <c r="O488">
        <v>-50.057858000000003</v>
      </c>
      <c r="P488">
        <v>-47.729213999999999</v>
      </c>
    </row>
    <row r="489" spans="2:16" x14ac:dyDescent="0.25">
      <c r="B489">
        <v>12757280000</v>
      </c>
      <c r="C489">
        <v>-11.288688</v>
      </c>
      <c r="D489">
        <v>-40.816916999999997</v>
      </c>
      <c r="E489">
        <v>-47.229702000000003</v>
      </c>
      <c r="F489">
        <v>-50.442131000000003</v>
      </c>
      <c r="L489">
        <v>12757280000</v>
      </c>
      <c r="M489">
        <v>-9.7314138000000003</v>
      </c>
      <c r="N489">
        <v>-49.267555000000002</v>
      </c>
      <c r="O489">
        <v>-50.304023999999998</v>
      </c>
      <c r="P489">
        <v>-47.618149000000003</v>
      </c>
    </row>
    <row r="490" spans="2:16" x14ac:dyDescent="0.25">
      <c r="B490">
        <v>12882220000</v>
      </c>
      <c r="C490">
        <v>-11.866668000000001</v>
      </c>
      <c r="D490">
        <v>-40.775204000000002</v>
      </c>
      <c r="E490">
        <v>-47.159328000000002</v>
      </c>
      <c r="F490">
        <v>-50.790931999999998</v>
      </c>
      <c r="L490">
        <v>12882220000</v>
      </c>
      <c r="M490">
        <v>-9.7136993</v>
      </c>
      <c r="N490">
        <v>-49.209274000000001</v>
      </c>
      <c r="O490">
        <v>-50.667319999999997</v>
      </c>
      <c r="P490">
        <v>-47.504714999999997</v>
      </c>
    </row>
    <row r="491" spans="2:16" x14ac:dyDescent="0.25">
      <c r="B491">
        <v>13007160000</v>
      </c>
      <c r="C491">
        <v>-11.924035999999999</v>
      </c>
      <c r="D491">
        <v>-40.408588000000002</v>
      </c>
      <c r="E491">
        <v>-47.218414000000003</v>
      </c>
      <c r="F491">
        <v>-51.127636000000003</v>
      </c>
      <c r="L491">
        <v>13007160000</v>
      </c>
      <c r="M491">
        <v>-9.4784755999999994</v>
      </c>
      <c r="N491">
        <v>-48.648479000000002</v>
      </c>
      <c r="O491">
        <v>-51.158127</v>
      </c>
      <c r="P491">
        <v>-47.332847999999998</v>
      </c>
    </row>
    <row r="492" spans="2:16" x14ac:dyDescent="0.25">
      <c r="B492">
        <v>13132100000</v>
      </c>
      <c r="C492">
        <v>-12.412637999999999</v>
      </c>
      <c r="D492">
        <v>-40.143360000000001</v>
      </c>
      <c r="E492">
        <v>-47.323757000000001</v>
      </c>
      <c r="F492">
        <v>-51.922268000000003</v>
      </c>
      <c r="L492">
        <v>13132100000</v>
      </c>
      <c r="M492">
        <v>-9.6117363000000005</v>
      </c>
      <c r="N492">
        <v>-48.278438999999999</v>
      </c>
      <c r="O492">
        <v>-51.873455</v>
      </c>
      <c r="P492">
        <v>-47.239356999999998</v>
      </c>
    </row>
    <row r="493" spans="2:16" x14ac:dyDescent="0.25">
      <c r="B493">
        <v>13257040000</v>
      </c>
      <c r="C493">
        <v>-12.162417</v>
      </c>
      <c r="D493">
        <v>-39.771850999999998</v>
      </c>
      <c r="E493">
        <v>-47.366652999999999</v>
      </c>
      <c r="F493">
        <v>-52.664012999999997</v>
      </c>
      <c r="L493">
        <v>13257040000</v>
      </c>
      <c r="M493">
        <v>-10.184462</v>
      </c>
      <c r="N493">
        <v>-47.880428000000002</v>
      </c>
      <c r="O493">
        <v>-52.850425999999999</v>
      </c>
      <c r="P493">
        <v>-47.185200000000002</v>
      </c>
    </row>
    <row r="494" spans="2:16" x14ac:dyDescent="0.25">
      <c r="B494">
        <v>13381980000</v>
      </c>
      <c r="C494">
        <v>-12.841932</v>
      </c>
      <c r="D494">
        <v>-39.463768000000002</v>
      </c>
      <c r="E494">
        <v>-47.254688000000002</v>
      </c>
      <c r="F494">
        <v>-53.489409999999999</v>
      </c>
      <c r="L494">
        <v>13381980000</v>
      </c>
      <c r="M494">
        <v>-10.625139000000001</v>
      </c>
      <c r="N494">
        <v>-47.336964000000002</v>
      </c>
      <c r="O494">
        <v>-53.610320999999999</v>
      </c>
      <c r="P494">
        <v>-47.092765999999997</v>
      </c>
    </row>
    <row r="495" spans="2:16" x14ac:dyDescent="0.25">
      <c r="B495">
        <v>13506920000</v>
      </c>
      <c r="C495">
        <v>-11.797584000000001</v>
      </c>
      <c r="D495">
        <v>-39.355682000000002</v>
      </c>
      <c r="E495">
        <v>-47.000442999999997</v>
      </c>
      <c r="F495">
        <v>-54.138863000000001</v>
      </c>
      <c r="L495">
        <v>13506920000</v>
      </c>
      <c r="M495">
        <v>-9.9639292000000008</v>
      </c>
      <c r="N495">
        <v>-46.524822</v>
      </c>
      <c r="O495">
        <v>-53.717041000000002</v>
      </c>
      <c r="P495">
        <v>-46.062317</v>
      </c>
    </row>
    <row r="496" spans="2:16" x14ac:dyDescent="0.25">
      <c r="B496">
        <v>13631860000</v>
      </c>
      <c r="C496">
        <v>-10.927478000000001</v>
      </c>
      <c r="D496">
        <v>-39.172096000000003</v>
      </c>
      <c r="E496">
        <v>-46.624732999999999</v>
      </c>
      <c r="F496">
        <v>-54.325153</v>
      </c>
      <c r="L496">
        <v>13631860000</v>
      </c>
      <c r="M496">
        <v>-8.7622298999999995</v>
      </c>
      <c r="N496">
        <v>-45.612572</v>
      </c>
      <c r="O496">
        <v>-53.272278</v>
      </c>
      <c r="P496">
        <v>-44.910224999999997</v>
      </c>
    </row>
    <row r="497" spans="2:16" x14ac:dyDescent="0.25">
      <c r="B497">
        <v>13756800000</v>
      </c>
      <c r="C497">
        <v>-9.7411566000000001</v>
      </c>
      <c r="D497">
        <v>-39.010165999999998</v>
      </c>
      <c r="E497">
        <v>-46.218738999999999</v>
      </c>
      <c r="F497">
        <v>-54.269936000000001</v>
      </c>
      <c r="L497">
        <v>13756800000</v>
      </c>
      <c r="M497">
        <v>-7.7603020999999996</v>
      </c>
      <c r="N497">
        <v>-44.861319999999999</v>
      </c>
      <c r="O497">
        <v>-52.715255999999997</v>
      </c>
      <c r="P497">
        <v>-43.732520999999998</v>
      </c>
    </row>
    <row r="498" spans="2:16" x14ac:dyDescent="0.25">
      <c r="B498">
        <v>13881740000</v>
      </c>
      <c r="C498">
        <v>-9.9531001999999997</v>
      </c>
      <c r="D498">
        <v>-38.834164000000001</v>
      </c>
      <c r="E498">
        <v>-45.780689000000002</v>
      </c>
      <c r="F498">
        <v>-53.870280999999999</v>
      </c>
      <c r="L498">
        <v>13881740000</v>
      </c>
      <c r="M498">
        <v>-7.7743472999999996</v>
      </c>
      <c r="N498">
        <v>-44.371025000000003</v>
      </c>
      <c r="O498">
        <v>-52.345832999999999</v>
      </c>
      <c r="P498">
        <v>-43.398834000000001</v>
      </c>
    </row>
    <row r="499" spans="2:16" x14ac:dyDescent="0.25">
      <c r="B499">
        <v>14006680000</v>
      </c>
      <c r="C499">
        <v>-10.336423999999999</v>
      </c>
      <c r="D499">
        <v>-38.772216999999998</v>
      </c>
      <c r="E499">
        <v>-45.403956999999998</v>
      </c>
      <c r="F499">
        <v>-53.460003</v>
      </c>
      <c r="L499">
        <v>14006680000</v>
      </c>
      <c r="M499">
        <v>-7.9848908999999999</v>
      </c>
      <c r="N499">
        <v>-43.888717999999997</v>
      </c>
      <c r="O499">
        <v>-52.1492</v>
      </c>
      <c r="P499">
        <v>-43.083897</v>
      </c>
    </row>
    <row r="500" spans="2:16" x14ac:dyDescent="0.25">
      <c r="B500">
        <v>14131620000</v>
      </c>
      <c r="C500">
        <v>-10.325049999999999</v>
      </c>
      <c r="D500">
        <v>-38.972225000000002</v>
      </c>
      <c r="E500">
        <v>-45.079459999999997</v>
      </c>
      <c r="F500">
        <v>-53.125782000000001</v>
      </c>
      <c r="L500">
        <v>14131620000</v>
      </c>
      <c r="M500">
        <v>-8.1199206999999998</v>
      </c>
      <c r="N500">
        <v>-43.628478999999999</v>
      </c>
      <c r="O500">
        <v>-52.178204000000001</v>
      </c>
      <c r="P500">
        <v>-43.074379</v>
      </c>
    </row>
    <row r="501" spans="2:16" x14ac:dyDescent="0.25">
      <c r="B501">
        <v>14256560000</v>
      </c>
      <c r="C501">
        <v>-10.148210000000001</v>
      </c>
      <c r="D501">
        <v>-39.346190999999997</v>
      </c>
      <c r="E501">
        <v>-44.884182000000003</v>
      </c>
      <c r="F501">
        <v>-52.856017999999999</v>
      </c>
      <c r="L501">
        <v>14256560000</v>
      </c>
      <c r="M501">
        <v>-8.423686</v>
      </c>
      <c r="N501">
        <v>-43.721161000000002</v>
      </c>
      <c r="O501">
        <v>-52.370831000000003</v>
      </c>
      <c r="P501">
        <v>-43.115433000000003</v>
      </c>
    </row>
    <row r="502" spans="2:16" x14ac:dyDescent="0.25">
      <c r="B502">
        <v>14381500000</v>
      </c>
      <c r="C502">
        <v>-9.9211206000000001</v>
      </c>
      <c r="D502">
        <v>-39.916431000000003</v>
      </c>
      <c r="E502">
        <v>-44.818344000000003</v>
      </c>
      <c r="F502">
        <v>-52.719439999999999</v>
      </c>
      <c r="L502">
        <v>14381500000</v>
      </c>
      <c r="M502">
        <v>-8.5565900999999993</v>
      </c>
      <c r="N502">
        <v>-43.905921999999997</v>
      </c>
      <c r="O502">
        <v>-52.481853000000001</v>
      </c>
      <c r="P502">
        <v>-43.330688000000002</v>
      </c>
    </row>
    <row r="503" spans="2:16" x14ac:dyDescent="0.25">
      <c r="B503">
        <v>14506440000</v>
      </c>
      <c r="C503">
        <v>-10.078422</v>
      </c>
      <c r="D503">
        <v>-40.692782999999999</v>
      </c>
      <c r="E503">
        <v>-44.839816999999996</v>
      </c>
      <c r="F503">
        <v>-52.224449</v>
      </c>
      <c r="L503">
        <v>14506440000</v>
      </c>
      <c r="M503">
        <v>-8.7136811999999999</v>
      </c>
      <c r="N503">
        <v>-44.068398000000002</v>
      </c>
      <c r="O503">
        <v>-52.119179000000003</v>
      </c>
      <c r="P503">
        <v>-43.648944999999998</v>
      </c>
    </row>
    <row r="504" spans="2:16" x14ac:dyDescent="0.25">
      <c r="B504">
        <v>14631380000</v>
      </c>
      <c r="C504">
        <v>-10.292071999999999</v>
      </c>
      <c r="D504">
        <v>-41.503386999999996</v>
      </c>
      <c r="E504">
        <v>-44.879311000000001</v>
      </c>
      <c r="F504">
        <v>-51.743416000000003</v>
      </c>
      <c r="L504">
        <v>14631380000</v>
      </c>
      <c r="M504">
        <v>-8.6177769000000009</v>
      </c>
      <c r="N504">
        <v>-43.861758999999999</v>
      </c>
      <c r="O504">
        <v>-51.434539999999998</v>
      </c>
      <c r="P504">
        <v>-44.101340999999998</v>
      </c>
    </row>
    <row r="505" spans="2:16" x14ac:dyDescent="0.25">
      <c r="B505">
        <v>14756320000</v>
      </c>
      <c r="C505">
        <v>-10.301698</v>
      </c>
      <c r="D505">
        <v>-42.344718999999998</v>
      </c>
      <c r="E505">
        <v>-44.759490999999997</v>
      </c>
      <c r="F505">
        <v>-51.207343999999999</v>
      </c>
      <c r="L505">
        <v>14756320000</v>
      </c>
      <c r="M505">
        <v>-8.5355214999999998</v>
      </c>
      <c r="N505">
        <v>-43.751137</v>
      </c>
      <c r="O505">
        <v>-50.832306000000003</v>
      </c>
      <c r="P505">
        <v>-44.423008000000003</v>
      </c>
    </row>
    <row r="506" spans="2:16" x14ac:dyDescent="0.25">
      <c r="B506">
        <v>14881260000</v>
      </c>
      <c r="C506">
        <v>-10.244377999999999</v>
      </c>
      <c r="D506">
        <v>-43.257930999999999</v>
      </c>
      <c r="E506">
        <v>-44.479720999999998</v>
      </c>
      <c r="F506">
        <v>-50.919079000000004</v>
      </c>
      <c r="L506">
        <v>14881260000</v>
      </c>
      <c r="M506">
        <v>-8.3029881000000003</v>
      </c>
      <c r="N506">
        <v>-43.857799999999997</v>
      </c>
      <c r="O506">
        <v>-50.605423000000002</v>
      </c>
      <c r="P506">
        <v>-44.369616999999998</v>
      </c>
    </row>
    <row r="507" spans="2:16" x14ac:dyDescent="0.25">
      <c r="B507">
        <v>15006200000</v>
      </c>
      <c r="C507">
        <v>-10.357841000000001</v>
      </c>
      <c r="D507">
        <v>-44.089740999999997</v>
      </c>
      <c r="E507">
        <v>-44.073875000000001</v>
      </c>
      <c r="F507">
        <v>-50.637138</v>
      </c>
      <c r="L507">
        <v>15006200000</v>
      </c>
      <c r="M507">
        <v>-7.9860939999999996</v>
      </c>
      <c r="N507">
        <v>-44.183566999999996</v>
      </c>
      <c r="O507">
        <v>-50.533669000000003</v>
      </c>
      <c r="P507">
        <v>-44.000954</v>
      </c>
    </row>
    <row r="508" spans="2:16" x14ac:dyDescent="0.25">
      <c r="B508">
        <v>15131140000</v>
      </c>
      <c r="C508">
        <v>-10.609776999999999</v>
      </c>
      <c r="D508">
        <v>-44.765735999999997</v>
      </c>
      <c r="E508">
        <v>-43.623534999999997</v>
      </c>
      <c r="F508">
        <v>-50.374476999999999</v>
      </c>
      <c r="L508">
        <v>15131140000</v>
      </c>
      <c r="M508">
        <v>-7.7334646999999999</v>
      </c>
      <c r="N508">
        <v>-44.671782999999998</v>
      </c>
      <c r="O508">
        <v>-50.486289999999997</v>
      </c>
      <c r="P508">
        <v>-43.629807</v>
      </c>
    </row>
    <row r="509" spans="2:16" x14ac:dyDescent="0.25">
      <c r="B509">
        <v>15256080000</v>
      </c>
      <c r="C509">
        <v>-10.597118999999999</v>
      </c>
      <c r="D509">
        <v>-44.941875000000003</v>
      </c>
      <c r="E509">
        <v>-43.204757999999998</v>
      </c>
      <c r="F509">
        <v>-50.150970000000001</v>
      </c>
      <c r="L509">
        <v>15256080000</v>
      </c>
      <c r="M509">
        <v>-7.6900114999999998</v>
      </c>
      <c r="N509">
        <v>-44.943053999999997</v>
      </c>
      <c r="O509">
        <v>-50.169589999999999</v>
      </c>
      <c r="P509">
        <v>-43.139488</v>
      </c>
    </row>
    <row r="510" spans="2:16" x14ac:dyDescent="0.25">
      <c r="B510">
        <v>15381020000</v>
      </c>
      <c r="C510">
        <v>-10.401736</v>
      </c>
      <c r="D510">
        <v>-45.017910000000001</v>
      </c>
      <c r="E510">
        <v>-42.902892999999999</v>
      </c>
      <c r="F510">
        <v>-49.606068</v>
      </c>
      <c r="L510">
        <v>15381020000</v>
      </c>
      <c r="M510">
        <v>-7.6863979999999996</v>
      </c>
      <c r="N510">
        <v>-44.927647</v>
      </c>
      <c r="O510">
        <v>-49.257289999999998</v>
      </c>
      <c r="P510">
        <v>-42.728946999999998</v>
      </c>
    </row>
    <row r="511" spans="2:16" x14ac:dyDescent="0.25">
      <c r="B511">
        <v>15505960000</v>
      </c>
      <c r="C511">
        <v>-9.8668975999999997</v>
      </c>
      <c r="D511">
        <v>-44.887690999999997</v>
      </c>
      <c r="E511">
        <v>-42.721908999999997</v>
      </c>
      <c r="F511">
        <v>-48.903542000000002</v>
      </c>
      <c r="L511">
        <v>15505960000</v>
      </c>
      <c r="M511">
        <v>-7.6589599000000002</v>
      </c>
      <c r="N511">
        <v>-44.420071</v>
      </c>
      <c r="O511">
        <v>-47.965426999999998</v>
      </c>
      <c r="P511">
        <v>-42.188533999999997</v>
      </c>
    </row>
    <row r="512" spans="2:16" x14ac:dyDescent="0.25">
      <c r="B512">
        <v>15630900000</v>
      </c>
      <c r="C512">
        <v>-9.5595654999999997</v>
      </c>
      <c r="D512">
        <v>-44.566357000000004</v>
      </c>
      <c r="E512">
        <v>-42.636246</v>
      </c>
      <c r="F512">
        <v>-47.841873</v>
      </c>
      <c r="L512">
        <v>15630900000</v>
      </c>
      <c r="M512">
        <v>-7.5548859000000004</v>
      </c>
      <c r="N512">
        <v>-43.804229999999997</v>
      </c>
      <c r="O512">
        <v>-46.5229</v>
      </c>
      <c r="P512">
        <v>-41.896670999999998</v>
      </c>
    </row>
    <row r="513" spans="2:16" x14ac:dyDescent="0.25">
      <c r="B513">
        <v>15755840000</v>
      </c>
      <c r="C513">
        <v>-9.0804462000000008</v>
      </c>
      <c r="D513">
        <v>-43.978248999999998</v>
      </c>
      <c r="E513">
        <v>-42.371403000000001</v>
      </c>
      <c r="F513">
        <v>-46.865901999999998</v>
      </c>
      <c r="L513">
        <v>15755840000</v>
      </c>
      <c r="M513">
        <v>-7.4000143999999999</v>
      </c>
      <c r="N513">
        <v>-43.263443000000002</v>
      </c>
      <c r="O513">
        <v>-45.641171</v>
      </c>
      <c r="P513">
        <v>-41.628979000000001</v>
      </c>
    </row>
    <row r="514" spans="2:16" x14ac:dyDescent="0.25">
      <c r="B514">
        <v>15880780000</v>
      </c>
      <c r="C514">
        <v>-8.9080838999999994</v>
      </c>
      <c r="D514">
        <v>-43.301495000000003</v>
      </c>
      <c r="E514">
        <v>-42.026394000000003</v>
      </c>
      <c r="F514">
        <v>-45.554912999999999</v>
      </c>
      <c r="L514">
        <v>15880780000</v>
      </c>
      <c r="M514">
        <v>-7.2705511999999999</v>
      </c>
      <c r="N514">
        <v>-42.871346000000003</v>
      </c>
      <c r="O514">
        <v>-44.820374000000001</v>
      </c>
      <c r="P514">
        <v>-41.528286000000001</v>
      </c>
    </row>
    <row r="515" spans="2:16" x14ac:dyDescent="0.25">
      <c r="B515">
        <v>16005720000</v>
      </c>
      <c r="C515">
        <v>-8.6484708999999995</v>
      </c>
      <c r="D515">
        <v>-42.674847</v>
      </c>
      <c r="E515">
        <v>-41.538017000000004</v>
      </c>
      <c r="F515">
        <v>-44.521309000000002</v>
      </c>
      <c r="L515">
        <v>16005720000</v>
      </c>
      <c r="M515">
        <v>-7.1196922999999996</v>
      </c>
      <c r="N515">
        <v>-42.637135000000001</v>
      </c>
      <c r="O515">
        <v>-44.214545999999999</v>
      </c>
      <c r="P515">
        <v>-41.174624999999999</v>
      </c>
    </row>
    <row r="516" spans="2:16" x14ac:dyDescent="0.25">
      <c r="B516">
        <v>16130660000</v>
      </c>
      <c r="C516">
        <v>-8.6810427000000008</v>
      </c>
      <c r="D516">
        <v>-42.144103999999999</v>
      </c>
      <c r="E516">
        <v>-41.070065</v>
      </c>
      <c r="F516">
        <v>-43.366318</v>
      </c>
      <c r="L516">
        <v>16130660000</v>
      </c>
      <c r="M516">
        <v>-7.1572355999999999</v>
      </c>
      <c r="N516">
        <v>-42.796512999999997</v>
      </c>
      <c r="O516">
        <v>-43.581795</v>
      </c>
      <c r="P516">
        <v>-40.961616999999997</v>
      </c>
    </row>
    <row r="517" spans="2:16" x14ac:dyDescent="0.25">
      <c r="B517">
        <v>16255600000</v>
      </c>
      <c r="C517">
        <v>-8.6808280999999994</v>
      </c>
      <c r="D517">
        <v>-41.771056999999999</v>
      </c>
      <c r="E517">
        <v>-40.497996999999998</v>
      </c>
      <c r="F517">
        <v>-42.409779</v>
      </c>
      <c r="L517">
        <v>16255600000</v>
      </c>
      <c r="M517">
        <v>-7.1685429000000003</v>
      </c>
      <c r="N517">
        <v>-43.235686999999999</v>
      </c>
      <c r="O517">
        <v>-42.878273</v>
      </c>
      <c r="P517">
        <v>-40.498569000000003</v>
      </c>
    </row>
    <row r="518" spans="2:16" x14ac:dyDescent="0.25">
      <c r="B518">
        <v>16380540000</v>
      </c>
      <c r="C518">
        <v>-8.9600725000000008</v>
      </c>
      <c r="D518">
        <v>-41.568919999999999</v>
      </c>
      <c r="E518">
        <v>-39.941048000000002</v>
      </c>
      <c r="F518">
        <v>-41.286338999999998</v>
      </c>
      <c r="L518">
        <v>16380540000</v>
      </c>
      <c r="M518">
        <v>-7.2044028999999998</v>
      </c>
      <c r="N518">
        <v>-44.120274000000002</v>
      </c>
      <c r="O518">
        <v>-42.039580999999998</v>
      </c>
      <c r="P518">
        <v>-40.111621999999997</v>
      </c>
    </row>
    <row r="519" spans="2:16" x14ac:dyDescent="0.25">
      <c r="B519">
        <v>16505480000</v>
      </c>
      <c r="C519">
        <v>-9.2770413999999999</v>
      </c>
      <c r="D519">
        <v>-41.287922000000002</v>
      </c>
      <c r="E519">
        <v>-39.265262999999997</v>
      </c>
      <c r="F519">
        <v>-40.461987000000001</v>
      </c>
      <c r="L519">
        <v>16505480000</v>
      </c>
      <c r="M519">
        <v>-7.3490266999999996</v>
      </c>
      <c r="N519">
        <v>-44.956547</v>
      </c>
      <c r="O519">
        <v>-41.264854</v>
      </c>
      <c r="P519">
        <v>-39.440136000000003</v>
      </c>
    </row>
    <row r="520" spans="2:16" x14ac:dyDescent="0.25">
      <c r="B520">
        <v>16630420000</v>
      </c>
      <c r="C520">
        <v>-9.9504394999999999</v>
      </c>
      <c r="D520">
        <v>-40.968173999999998</v>
      </c>
      <c r="E520">
        <v>-38.629241999999998</v>
      </c>
      <c r="F520">
        <v>-39.995415000000001</v>
      </c>
      <c r="L520">
        <v>16630420000</v>
      </c>
      <c r="M520">
        <v>-7.4878969</v>
      </c>
      <c r="N520">
        <v>-45.344242000000001</v>
      </c>
      <c r="O520">
        <v>-40.798363000000002</v>
      </c>
      <c r="P520">
        <v>-38.912163</v>
      </c>
    </row>
    <row r="521" spans="2:16" x14ac:dyDescent="0.25">
      <c r="B521">
        <v>16755360000</v>
      </c>
      <c r="C521">
        <v>-10.351433999999999</v>
      </c>
      <c r="D521">
        <v>-40.688353999999997</v>
      </c>
      <c r="E521">
        <v>-37.923157000000003</v>
      </c>
      <c r="F521">
        <v>-39.735691000000003</v>
      </c>
      <c r="L521">
        <v>16755360000</v>
      </c>
      <c r="M521">
        <v>-7.6384138999999998</v>
      </c>
      <c r="N521">
        <v>-45.176043999999997</v>
      </c>
      <c r="O521">
        <v>-40.540958000000003</v>
      </c>
      <c r="P521">
        <v>-38.181950000000001</v>
      </c>
    </row>
    <row r="522" spans="2:16" x14ac:dyDescent="0.25">
      <c r="B522">
        <v>16880300000</v>
      </c>
      <c r="C522">
        <v>-10.539296999999999</v>
      </c>
      <c r="D522">
        <v>-40.355727999999999</v>
      </c>
      <c r="E522">
        <v>-37.258468999999998</v>
      </c>
      <c r="F522">
        <v>-39.691142999999997</v>
      </c>
      <c r="L522">
        <v>16880300000</v>
      </c>
      <c r="M522">
        <v>-7.6150136000000002</v>
      </c>
      <c r="N522">
        <v>-44.204540000000001</v>
      </c>
      <c r="O522">
        <v>-40.553829</v>
      </c>
      <c r="P522">
        <v>-37.410556999999997</v>
      </c>
    </row>
    <row r="523" spans="2:16" x14ac:dyDescent="0.25">
      <c r="B523">
        <v>17005240000</v>
      </c>
      <c r="C523">
        <v>-10.395598</v>
      </c>
      <c r="D523">
        <v>-40.020797999999999</v>
      </c>
      <c r="E523">
        <v>-36.558762000000002</v>
      </c>
      <c r="F523">
        <v>-39.745846</v>
      </c>
      <c r="L523">
        <v>17005240000</v>
      </c>
      <c r="M523">
        <v>-7.6675763000000003</v>
      </c>
      <c r="N523">
        <v>-43.233348999999997</v>
      </c>
      <c r="O523">
        <v>-40.951560999999998</v>
      </c>
      <c r="P523">
        <v>-36.467838</v>
      </c>
    </row>
    <row r="524" spans="2:16" x14ac:dyDescent="0.25">
      <c r="B524">
        <v>17130180000</v>
      </c>
      <c r="C524">
        <v>-10.231545000000001</v>
      </c>
      <c r="D524">
        <v>-39.411293000000001</v>
      </c>
      <c r="E524">
        <v>-36.006068999999997</v>
      </c>
      <c r="F524">
        <v>-40.216380999999998</v>
      </c>
      <c r="L524">
        <v>17130180000</v>
      </c>
      <c r="M524">
        <v>-7.6161460999999999</v>
      </c>
      <c r="N524">
        <v>-42.155563000000001</v>
      </c>
      <c r="O524">
        <v>-41.591273999999999</v>
      </c>
      <c r="P524">
        <v>-35.794525</v>
      </c>
    </row>
    <row r="525" spans="2:16" x14ac:dyDescent="0.25">
      <c r="B525">
        <v>17255120000</v>
      </c>
      <c r="C525">
        <v>-10.143128000000001</v>
      </c>
      <c r="D525">
        <v>-38.868659999999998</v>
      </c>
      <c r="E525">
        <v>-35.721142</v>
      </c>
      <c r="F525">
        <v>-40.895583999999999</v>
      </c>
      <c r="L525">
        <v>17255120000</v>
      </c>
      <c r="M525">
        <v>-7.5310139999999999</v>
      </c>
      <c r="N525">
        <v>-41.608272999999997</v>
      </c>
      <c r="O525">
        <v>-42.386260999999998</v>
      </c>
      <c r="P525">
        <v>-35.631152999999998</v>
      </c>
    </row>
    <row r="526" spans="2:16" x14ac:dyDescent="0.25">
      <c r="B526">
        <v>17380060000</v>
      </c>
      <c r="C526">
        <v>-10.113477</v>
      </c>
      <c r="D526">
        <v>-38.373671999999999</v>
      </c>
      <c r="E526">
        <v>-35.944450000000003</v>
      </c>
      <c r="F526">
        <v>-41.620700999999997</v>
      </c>
      <c r="L526">
        <v>17380060000</v>
      </c>
      <c r="M526">
        <v>-7.4701804999999997</v>
      </c>
      <c r="N526">
        <v>-41.378422</v>
      </c>
      <c r="O526">
        <v>-43.092571</v>
      </c>
      <c r="P526">
        <v>-36.015236000000002</v>
      </c>
    </row>
    <row r="527" spans="2:16" x14ac:dyDescent="0.25">
      <c r="B527">
        <v>17505000000</v>
      </c>
      <c r="C527">
        <v>-10.129020000000001</v>
      </c>
      <c r="D527">
        <v>-38.170726999999999</v>
      </c>
      <c r="E527">
        <v>-36.729514999999999</v>
      </c>
      <c r="F527">
        <v>-42.2714</v>
      </c>
      <c r="L527">
        <v>17505000000</v>
      </c>
      <c r="M527">
        <v>-7.4509439000000004</v>
      </c>
      <c r="N527">
        <v>-41.331543000000003</v>
      </c>
      <c r="O527">
        <v>-43.675465000000003</v>
      </c>
      <c r="P527">
        <v>-36.982559000000002</v>
      </c>
    </row>
    <row r="528" spans="2:16" x14ac:dyDescent="0.25">
      <c r="B528">
        <v>17629940000</v>
      </c>
      <c r="C528">
        <v>-10.063787</v>
      </c>
      <c r="D528">
        <v>-38.263919999999999</v>
      </c>
      <c r="E528">
        <v>-38.129128000000001</v>
      </c>
      <c r="F528">
        <v>-42.751072000000001</v>
      </c>
      <c r="L528">
        <v>17629940000</v>
      </c>
      <c r="M528">
        <v>-7.5045028</v>
      </c>
      <c r="N528">
        <v>-41.462097</v>
      </c>
      <c r="O528">
        <v>-43.938831</v>
      </c>
      <c r="P528">
        <v>-38.271586999999997</v>
      </c>
    </row>
    <row r="529" spans="2:16" x14ac:dyDescent="0.25">
      <c r="B529">
        <v>17754880000</v>
      </c>
      <c r="C529">
        <v>-9.7744932000000002</v>
      </c>
      <c r="D529">
        <v>-38.367603000000003</v>
      </c>
      <c r="E529">
        <v>-39.705288000000003</v>
      </c>
      <c r="F529">
        <v>-43.283985000000001</v>
      </c>
      <c r="L529">
        <v>17754880000</v>
      </c>
      <c r="M529">
        <v>-7.4389472000000003</v>
      </c>
      <c r="N529">
        <v>-41.644450999999997</v>
      </c>
      <c r="O529">
        <v>-43.957721999999997</v>
      </c>
      <c r="P529">
        <v>-39.781326</v>
      </c>
    </row>
    <row r="530" spans="2:16" x14ac:dyDescent="0.25">
      <c r="B530">
        <v>17879820000</v>
      </c>
      <c r="C530">
        <v>-9.6729506999999995</v>
      </c>
      <c r="D530">
        <v>-38.664321999999999</v>
      </c>
      <c r="E530">
        <v>-41.297604</v>
      </c>
      <c r="F530">
        <v>-43.715347000000001</v>
      </c>
      <c r="L530">
        <v>17879820000</v>
      </c>
      <c r="M530">
        <v>-7.3470683000000001</v>
      </c>
      <c r="N530">
        <v>-41.950073000000003</v>
      </c>
      <c r="O530">
        <v>-43.851868000000003</v>
      </c>
      <c r="P530">
        <v>-41.164847999999999</v>
      </c>
    </row>
    <row r="531" spans="2:16" x14ac:dyDescent="0.25">
      <c r="B531">
        <v>18004760000</v>
      </c>
      <c r="C531">
        <v>-9.5725031000000005</v>
      </c>
      <c r="D531">
        <v>-38.901885999999998</v>
      </c>
      <c r="E531">
        <v>-42.641990999999997</v>
      </c>
      <c r="F531">
        <v>-44.089061999999998</v>
      </c>
      <c r="L531">
        <v>18004760000</v>
      </c>
      <c r="M531">
        <v>-7.1309762000000001</v>
      </c>
      <c r="N531">
        <v>-42.186923999999998</v>
      </c>
      <c r="O531">
        <v>-43.704493999999997</v>
      </c>
      <c r="P531">
        <v>-42.318981000000001</v>
      </c>
    </row>
    <row r="532" spans="2:16" x14ac:dyDescent="0.25">
      <c r="B532">
        <v>18129700000</v>
      </c>
      <c r="C532">
        <v>-9.5507030000000004</v>
      </c>
      <c r="D532">
        <v>-39.304271999999997</v>
      </c>
      <c r="E532">
        <v>-43.742893000000002</v>
      </c>
      <c r="F532">
        <v>-44.287354000000001</v>
      </c>
      <c r="L532">
        <v>18129700000</v>
      </c>
      <c r="M532">
        <v>-6.8881059000000002</v>
      </c>
      <c r="N532">
        <v>-42.572929000000002</v>
      </c>
      <c r="O532">
        <v>-43.372855999999999</v>
      </c>
      <c r="P532">
        <v>-43.104365999999999</v>
      </c>
    </row>
    <row r="533" spans="2:16" x14ac:dyDescent="0.25">
      <c r="B533">
        <v>18254640000</v>
      </c>
      <c r="C533">
        <v>-9.3173790000000007</v>
      </c>
      <c r="D533">
        <v>-39.701641000000002</v>
      </c>
      <c r="E533">
        <v>-44.658352000000001</v>
      </c>
      <c r="F533">
        <v>-44.391666000000001</v>
      </c>
      <c r="L533">
        <v>18254640000</v>
      </c>
      <c r="M533">
        <v>-6.6628312999999997</v>
      </c>
      <c r="N533">
        <v>-43.192397999999997</v>
      </c>
      <c r="O533">
        <v>-42.843387999999997</v>
      </c>
      <c r="P533">
        <v>-43.766975000000002</v>
      </c>
    </row>
    <row r="534" spans="2:16" x14ac:dyDescent="0.25">
      <c r="B534">
        <v>18379580000</v>
      </c>
      <c r="C534">
        <v>-9.0883836999999996</v>
      </c>
      <c r="D534">
        <v>-40.082023999999997</v>
      </c>
      <c r="E534">
        <v>-45.290954999999997</v>
      </c>
      <c r="F534">
        <v>-44.362797</v>
      </c>
      <c r="L534">
        <v>18379580000</v>
      </c>
      <c r="M534">
        <v>-6.4623885000000003</v>
      </c>
      <c r="N534">
        <v>-43.761023999999999</v>
      </c>
      <c r="O534">
        <v>-42.33437</v>
      </c>
      <c r="P534">
        <v>-44.679543000000002</v>
      </c>
    </row>
    <row r="535" spans="2:16" x14ac:dyDescent="0.25">
      <c r="B535">
        <v>18504520000</v>
      </c>
      <c r="C535">
        <v>-8.8679705000000002</v>
      </c>
      <c r="D535">
        <v>-40.373009000000003</v>
      </c>
      <c r="E535">
        <v>-45.969662</v>
      </c>
      <c r="F535">
        <v>-44.287930000000003</v>
      </c>
      <c r="L535">
        <v>18504520000</v>
      </c>
      <c r="M535">
        <v>-6.2793026000000003</v>
      </c>
      <c r="N535">
        <v>-43.897841999999997</v>
      </c>
      <c r="O535">
        <v>-41.789135000000002</v>
      </c>
      <c r="P535">
        <v>-45.655472000000003</v>
      </c>
    </row>
    <row r="536" spans="2:16" x14ac:dyDescent="0.25">
      <c r="B536">
        <v>18629460000</v>
      </c>
      <c r="C536">
        <v>-8.7438316</v>
      </c>
      <c r="D536">
        <v>-40.555728999999999</v>
      </c>
      <c r="E536">
        <v>-47.058495000000001</v>
      </c>
      <c r="F536">
        <v>-44.042721</v>
      </c>
      <c r="L536">
        <v>18629460000</v>
      </c>
      <c r="M536">
        <v>-6.0874661999999997</v>
      </c>
      <c r="N536">
        <v>-43.372779999999999</v>
      </c>
      <c r="O536">
        <v>-41.626480000000001</v>
      </c>
      <c r="P536">
        <v>-47.233142999999998</v>
      </c>
    </row>
    <row r="537" spans="2:16" x14ac:dyDescent="0.25">
      <c r="B537">
        <v>18754400000</v>
      </c>
      <c r="C537">
        <v>-8.6376925</v>
      </c>
      <c r="D537">
        <v>-40.726180999999997</v>
      </c>
      <c r="E537">
        <v>-48.612186000000001</v>
      </c>
      <c r="F537">
        <v>-43.979205999999998</v>
      </c>
      <c r="L537">
        <v>18754400000</v>
      </c>
      <c r="M537">
        <v>-5.8843436000000002</v>
      </c>
      <c r="N537">
        <v>-42.812702000000002</v>
      </c>
      <c r="O537">
        <v>-41.507595000000002</v>
      </c>
      <c r="P537">
        <v>-48.529335000000003</v>
      </c>
    </row>
    <row r="538" spans="2:16" x14ac:dyDescent="0.25">
      <c r="B538">
        <v>18879340000</v>
      </c>
      <c r="C538">
        <v>-8.0719042000000005</v>
      </c>
      <c r="D538">
        <v>-41.081245000000003</v>
      </c>
      <c r="E538">
        <v>-48.868034000000002</v>
      </c>
      <c r="F538">
        <v>-44.236874</v>
      </c>
      <c r="L538">
        <v>18879340000</v>
      </c>
      <c r="M538">
        <v>-5.6688514000000003</v>
      </c>
      <c r="N538">
        <v>-42.752533</v>
      </c>
      <c r="O538">
        <v>-41.783993000000002</v>
      </c>
      <c r="P538">
        <v>-48.685473999999999</v>
      </c>
    </row>
    <row r="539" spans="2:16" x14ac:dyDescent="0.25">
      <c r="B539">
        <v>19004280000</v>
      </c>
      <c r="C539">
        <v>-7.4295834999999997</v>
      </c>
      <c r="D539">
        <v>-41.279761999999998</v>
      </c>
      <c r="E539">
        <v>-48.669502000000001</v>
      </c>
      <c r="F539">
        <v>-44.443409000000003</v>
      </c>
      <c r="L539">
        <v>19004280000</v>
      </c>
      <c r="M539">
        <v>-5.4707869999999996</v>
      </c>
      <c r="N539">
        <v>-43.099884000000003</v>
      </c>
      <c r="O539">
        <v>-41.873919999999998</v>
      </c>
      <c r="P539">
        <v>-48.797024</v>
      </c>
    </row>
    <row r="540" spans="2:16" x14ac:dyDescent="0.25">
      <c r="B540">
        <v>19129220000</v>
      </c>
      <c r="C540">
        <v>-6.8846578999999997</v>
      </c>
      <c r="D540">
        <v>-41.465099000000002</v>
      </c>
      <c r="E540">
        <v>-48.779319999999998</v>
      </c>
      <c r="F540">
        <v>-44.547542999999997</v>
      </c>
      <c r="L540">
        <v>19129220000</v>
      </c>
      <c r="M540">
        <v>-5.3177180000000002</v>
      </c>
      <c r="N540">
        <v>-43.670794999999998</v>
      </c>
      <c r="O540">
        <v>-41.820217</v>
      </c>
      <c r="P540">
        <v>-48.938006999999999</v>
      </c>
    </row>
    <row r="541" spans="2:16" x14ac:dyDescent="0.25">
      <c r="B541">
        <v>19254160000</v>
      </c>
      <c r="C541">
        <v>-6.7727833000000004</v>
      </c>
      <c r="D541">
        <v>-41.359904999999998</v>
      </c>
      <c r="E541">
        <v>-50.098807999999998</v>
      </c>
      <c r="F541">
        <v>-44.012301999999998</v>
      </c>
      <c r="L541">
        <v>19254160000</v>
      </c>
      <c r="M541">
        <v>-5.1765679999999996</v>
      </c>
      <c r="N541">
        <v>-44.094093000000001</v>
      </c>
      <c r="O541">
        <v>-41.446987</v>
      </c>
      <c r="P541">
        <v>-51.112105999999997</v>
      </c>
    </row>
    <row r="542" spans="2:16" x14ac:dyDescent="0.25">
      <c r="B542">
        <v>19379100000</v>
      </c>
      <c r="C542">
        <v>-6.7201629000000001</v>
      </c>
      <c r="D542">
        <v>-41.460903000000002</v>
      </c>
      <c r="E542">
        <v>-51.659863000000001</v>
      </c>
      <c r="F542">
        <v>-43.958934999999997</v>
      </c>
      <c r="L542">
        <v>19379100000</v>
      </c>
      <c r="M542">
        <v>-5.0697488999999996</v>
      </c>
      <c r="N542">
        <v>-44.393802999999998</v>
      </c>
      <c r="O542">
        <v>-41.312004000000002</v>
      </c>
      <c r="P542">
        <v>-52.158493</v>
      </c>
    </row>
    <row r="543" spans="2:16" x14ac:dyDescent="0.25">
      <c r="B543">
        <v>19504040000</v>
      </c>
      <c r="C543">
        <v>-6.5323148</v>
      </c>
      <c r="D543">
        <v>-41.570762999999999</v>
      </c>
      <c r="E543">
        <v>-52.345084999999997</v>
      </c>
      <c r="F543">
        <v>-43.813254999999998</v>
      </c>
      <c r="L543">
        <v>19504040000</v>
      </c>
      <c r="M543">
        <v>-4.9869617999999996</v>
      </c>
      <c r="N543">
        <v>-44.519641999999997</v>
      </c>
      <c r="O543">
        <v>-41.251640000000002</v>
      </c>
      <c r="P543">
        <v>-53.685532000000002</v>
      </c>
    </row>
    <row r="544" spans="2:16" x14ac:dyDescent="0.25">
      <c r="B544">
        <v>19628980000</v>
      </c>
      <c r="C544">
        <v>-6.4827608999999997</v>
      </c>
      <c r="D544">
        <v>-41.636195999999998</v>
      </c>
      <c r="E544">
        <v>-53.774624000000003</v>
      </c>
      <c r="F544">
        <v>-43.954720000000002</v>
      </c>
      <c r="L544">
        <v>19628980000</v>
      </c>
      <c r="M544">
        <v>-4.9428377000000001</v>
      </c>
      <c r="N544">
        <v>-44.308307999999997</v>
      </c>
      <c r="O544">
        <v>-41.339889999999997</v>
      </c>
      <c r="P544">
        <v>-54.115814</v>
      </c>
    </row>
    <row r="545" spans="2:16" x14ac:dyDescent="0.25">
      <c r="B545">
        <v>19753920000</v>
      </c>
      <c r="C545">
        <v>-6.4522995999999999</v>
      </c>
      <c r="D545">
        <v>-41.605099000000003</v>
      </c>
      <c r="E545">
        <v>-55.37941</v>
      </c>
      <c r="F545">
        <v>-43.621592999999997</v>
      </c>
      <c r="L545">
        <v>19753920000</v>
      </c>
      <c r="M545">
        <v>-4.9162435999999996</v>
      </c>
      <c r="N545">
        <v>-44.019756000000001</v>
      </c>
      <c r="O545">
        <v>-41.279578999999998</v>
      </c>
      <c r="P545">
        <v>-55.699280000000002</v>
      </c>
    </row>
    <row r="546" spans="2:16" x14ac:dyDescent="0.25">
      <c r="B546">
        <v>19878860000</v>
      </c>
      <c r="C546">
        <v>-6.4991522000000002</v>
      </c>
      <c r="D546">
        <v>-41.622714999999999</v>
      </c>
      <c r="E546">
        <v>-56.927002000000002</v>
      </c>
      <c r="F546">
        <v>-43.207053999999999</v>
      </c>
      <c r="L546">
        <v>19878860000</v>
      </c>
      <c r="M546">
        <v>-4.9069900999999998</v>
      </c>
      <c r="N546">
        <v>-43.841206</v>
      </c>
      <c r="O546">
        <v>-41.111839000000003</v>
      </c>
      <c r="P546">
        <v>-56.579453000000001</v>
      </c>
    </row>
    <row r="547" spans="2:16" x14ac:dyDescent="0.25">
      <c r="B547">
        <v>20003800000</v>
      </c>
      <c r="C547">
        <v>-6.4564380999999997</v>
      </c>
      <c r="D547">
        <v>-41.722011999999999</v>
      </c>
      <c r="E547">
        <v>-56.927455999999999</v>
      </c>
      <c r="F547">
        <v>-42.557659000000001</v>
      </c>
      <c r="L547">
        <v>20003800000</v>
      </c>
      <c r="M547">
        <v>-4.9013228</v>
      </c>
      <c r="N547">
        <v>-43.837981999999997</v>
      </c>
      <c r="O547">
        <v>-40.740375999999998</v>
      </c>
      <c r="P547">
        <v>-56.795906000000002</v>
      </c>
    </row>
    <row r="548" spans="2:16" x14ac:dyDescent="0.25">
      <c r="B548">
        <v>20128740000</v>
      </c>
      <c r="C548">
        <v>-6.4240440999999997</v>
      </c>
      <c r="D548">
        <v>-41.922829</v>
      </c>
      <c r="E548">
        <v>-56.11665</v>
      </c>
      <c r="F548">
        <v>-42.124695000000003</v>
      </c>
      <c r="L548">
        <v>20128740000</v>
      </c>
      <c r="M548">
        <v>-4.8065929000000001</v>
      </c>
      <c r="N548">
        <v>-44.289172999999998</v>
      </c>
      <c r="O548">
        <v>-40.046810000000001</v>
      </c>
      <c r="P548">
        <v>-55.904769999999999</v>
      </c>
    </row>
    <row r="549" spans="2:16" x14ac:dyDescent="0.25">
      <c r="B549">
        <v>20253680000</v>
      </c>
      <c r="C549">
        <v>-6.4646182000000003</v>
      </c>
      <c r="D549">
        <v>-42.039551000000003</v>
      </c>
      <c r="E549">
        <v>-54.686790000000002</v>
      </c>
      <c r="F549">
        <v>-41.673972999999997</v>
      </c>
      <c r="L549">
        <v>20253680000</v>
      </c>
      <c r="M549">
        <v>-4.7292503999999997</v>
      </c>
      <c r="N549">
        <v>-44.639446</v>
      </c>
      <c r="O549">
        <v>-39.363674000000003</v>
      </c>
      <c r="P549">
        <v>-54.379299000000003</v>
      </c>
    </row>
    <row r="550" spans="2:16" x14ac:dyDescent="0.25">
      <c r="B550">
        <v>20378620000</v>
      </c>
      <c r="C550">
        <v>-6.6200260999999996</v>
      </c>
      <c r="D550">
        <v>-42.117106999999997</v>
      </c>
      <c r="E550">
        <v>-53.091670999999998</v>
      </c>
      <c r="F550">
        <v>-41.257148999999998</v>
      </c>
      <c r="L550">
        <v>20378620000</v>
      </c>
      <c r="M550">
        <v>-4.6062650999999999</v>
      </c>
      <c r="N550">
        <v>-44.948070999999999</v>
      </c>
      <c r="O550">
        <v>-38.659702000000003</v>
      </c>
      <c r="P550">
        <v>-52.876925999999997</v>
      </c>
    </row>
    <row r="551" spans="2:16" x14ac:dyDescent="0.25">
      <c r="B551">
        <v>20503560000</v>
      </c>
      <c r="C551">
        <v>-6.7663001999999999</v>
      </c>
      <c r="D551">
        <v>-42.102974000000003</v>
      </c>
      <c r="E551">
        <v>-51.256186999999997</v>
      </c>
      <c r="F551">
        <v>-40.554901000000001</v>
      </c>
      <c r="L551">
        <v>20503560000</v>
      </c>
      <c r="M551">
        <v>-4.5140357</v>
      </c>
      <c r="N551">
        <v>-44.664982000000002</v>
      </c>
      <c r="O551">
        <v>-38.092875999999997</v>
      </c>
      <c r="P551">
        <v>-50.773356999999997</v>
      </c>
    </row>
    <row r="552" spans="2:16" x14ac:dyDescent="0.25">
      <c r="B552">
        <v>20628500000</v>
      </c>
      <c r="C552">
        <v>-6.8878016000000004</v>
      </c>
      <c r="D552">
        <v>-42.067059</v>
      </c>
      <c r="E552">
        <v>-49.620728</v>
      </c>
      <c r="F552">
        <v>-39.774833999999998</v>
      </c>
      <c r="L552">
        <v>20628500000</v>
      </c>
      <c r="M552">
        <v>-4.4095868999999999</v>
      </c>
      <c r="N552">
        <v>-44.227561999999999</v>
      </c>
      <c r="O552">
        <v>-37.426032999999997</v>
      </c>
      <c r="P552">
        <v>-48.698036000000002</v>
      </c>
    </row>
    <row r="553" spans="2:16" x14ac:dyDescent="0.25">
      <c r="B553">
        <v>20753440000</v>
      </c>
      <c r="C553">
        <v>-6.9647031000000004</v>
      </c>
      <c r="D553">
        <v>-41.814072000000003</v>
      </c>
      <c r="E553">
        <v>-47.853110999999998</v>
      </c>
      <c r="F553">
        <v>-38.616394</v>
      </c>
      <c r="L553">
        <v>20753440000</v>
      </c>
      <c r="M553">
        <v>-4.4419807999999996</v>
      </c>
      <c r="N553">
        <v>-43.981247000000003</v>
      </c>
      <c r="O553">
        <v>-36.462524000000002</v>
      </c>
      <c r="P553">
        <v>-46.959656000000003</v>
      </c>
    </row>
    <row r="554" spans="2:16" x14ac:dyDescent="0.25">
      <c r="B554">
        <v>20878380000</v>
      </c>
      <c r="C554">
        <v>-7.0469850999999997</v>
      </c>
      <c r="D554">
        <v>-41.164726000000002</v>
      </c>
      <c r="E554">
        <v>-46.535190999999998</v>
      </c>
      <c r="F554">
        <v>-36.798938999999997</v>
      </c>
      <c r="L554">
        <v>20878380000</v>
      </c>
      <c r="M554">
        <v>-4.4872265000000002</v>
      </c>
      <c r="N554">
        <v>-43.122002000000002</v>
      </c>
      <c r="O554">
        <v>-35.241897999999999</v>
      </c>
      <c r="P554">
        <v>-45.991092999999999</v>
      </c>
    </row>
    <row r="555" spans="2:16" x14ac:dyDescent="0.25">
      <c r="B555">
        <v>21003320000</v>
      </c>
      <c r="C555">
        <v>-7.1720303999999997</v>
      </c>
      <c r="D555">
        <v>-40.607784000000002</v>
      </c>
      <c r="E555">
        <v>-45.468986999999998</v>
      </c>
      <c r="F555">
        <v>-36.695414999999997</v>
      </c>
      <c r="L555">
        <v>21003320000</v>
      </c>
      <c r="M555">
        <v>-4.5101832999999996</v>
      </c>
      <c r="N555">
        <v>-42.258141000000002</v>
      </c>
      <c r="O555">
        <v>-35.513367000000002</v>
      </c>
      <c r="P555">
        <v>-45.383183000000002</v>
      </c>
    </row>
    <row r="556" spans="2:16" x14ac:dyDescent="0.25">
      <c r="B556">
        <v>21128260000</v>
      </c>
      <c r="C556">
        <v>-7.3356762</v>
      </c>
      <c r="D556">
        <v>-40.270901000000002</v>
      </c>
      <c r="E556">
        <v>-44.701492000000002</v>
      </c>
      <c r="F556">
        <v>-37.628948000000001</v>
      </c>
      <c r="L556">
        <v>21128260000</v>
      </c>
      <c r="M556">
        <v>-4.3802376000000001</v>
      </c>
      <c r="N556">
        <v>-40.708278999999997</v>
      </c>
      <c r="O556">
        <v>-36.419806999999999</v>
      </c>
      <c r="P556">
        <v>-44.311123000000002</v>
      </c>
    </row>
    <row r="557" spans="2:16" x14ac:dyDescent="0.25">
      <c r="B557">
        <v>21253200000</v>
      </c>
      <c r="C557">
        <v>-7.5681086000000004</v>
      </c>
      <c r="D557">
        <v>-40.484561999999997</v>
      </c>
      <c r="E557">
        <v>-43.197189000000002</v>
      </c>
      <c r="F557">
        <v>-39.712783999999999</v>
      </c>
      <c r="L557">
        <v>21253200000</v>
      </c>
      <c r="M557">
        <v>-4.2428945999999996</v>
      </c>
      <c r="N557">
        <v>-40.18882</v>
      </c>
      <c r="O557">
        <v>-37.774825999999997</v>
      </c>
      <c r="P557">
        <v>-42.847327999999997</v>
      </c>
    </row>
    <row r="558" spans="2:16" x14ac:dyDescent="0.25">
      <c r="B558">
        <v>21378140000</v>
      </c>
      <c r="C558">
        <v>-7.7164859999999997</v>
      </c>
      <c r="D558">
        <v>-40.602642000000003</v>
      </c>
      <c r="E558">
        <v>-41.582458000000003</v>
      </c>
      <c r="F558">
        <v>-40.463656999999998</v>
      </c>
      <c r="L558">
        <v>21378140000</v>
      </c>
      <c r="M558">
        <v>-4.1036625000000004</v>
      </c>
      <c r="N558">
        <v>-39.703178000000001</v>
      </c>
      <c r="O558">
        <v>-37.890179000000003</v>
      </c>
      <c r="P558">
        <v>-41.344078000000003</v>
      </c>
    </row>
    <row r="559" spans="2:16" x14ac:dyDescent="0.25">
      <c r="B559">
        <v>21503080000</v>
      </c>
      <c r="C559">
        <v>-7.7529845000000002</v>
      </c>
      <c r="D559">
        <v>-40.672558000000002</v>
      </c>
      <c r="E559">
        <v>-39.889637</v>
      </c>
      <c r="F559">
        <v>-40.813834999999997</v>
      </c>
      <c r="L559">
        <v>21503080000</v>
      </c>
      <c r="M559">
        <v>-4.1095724000000002</v>
      </c>
      <c r="N559">
        <v>-40.191977999999999</v>
      </c>
      <c r="O559">
        <v>-37.834083999999997</v>
      </c>
      <c r="P559">
        <v>-40.076282999999997</v>
      </c>
    </row>
    <row r="560" spans="2:16" x14ac:dyDescent="0.25">
      <c r="B560">
        <v>21628020000</v>
      </c>
      <c r="C560">
        <v>-7.6203722999999997</v>
      </c>
      <c r="D560">
        <v>-40.591503000000003</v>
      </c>
      <c r="E560">
        <v>-41.868706000000003</v>
      </c>
      <c r="F560">
        <v>-41.073169999999998</v>
      </c>
      <c r="L560">
        <v>21628020000</v>
      </c>
      <c r="M560">
        <v>-4.1994004</v>
      </c>
      <c r="N560">
        <v>-40.511336999999997</v>
      </c>
      <c r="O560">
        <v>-37.809387000000001</v>
      </c>
      <c r="P560">
        <v>-42.206519999999998</v>
      </c>
    </row>
    <row r="561" spans="2:16" x14ac:dyDescent="0.25">
      <c r="B561">
        <v>21752960000</v>
      </c>
      <c r="C561">
        <v>-7.4972953999999996</v>
      </c>
      <c r="D561">
        <v>-40.712276000000003</v>
      </c>
      <c r="E561">
        <v>-45.811740999999998</v>
      </c>
      <c r="F561">
        <v>-41.149788000000001</v>
      </c>
      <c r="L561">
        <v>21752960000</v>
      </c>
      <c r="M561">
        <v>-4.3079839</v>
      </c>
      <c r="N561">
        <v>-40.860923999999997</v>
      </c>
      <c r="O561">
        <v>-37.771011000000001</v>
      </c>
      <c r="P561">
        <v>-46.034388999999997</v>
      </c>
    </row>
    <row r="562" spans="2:16" x14ac:dyDescent="0.25">
      <c r="B562">
        <v>21877900000</v>
      </c>
      <c r="C562">
        <v>-7.4110550999999996</v>
      </c>
      <c r="D562">
        <v>-40.975838000000003</v>
      </c>
      <c r="E562">
        <v>-50.175708999999998</v>
      </c>
      <c r="F562">
        <v>-41.037750000000003</v>
      </c>
      <c r="L562">
        <v>21877900000</v>
      </c>
      <c r="M562">
        <v>-4.3302307000000004</v>
      </c>
      <c r="N562">
        <v>-40.837612</v>
      </c>
      <c r="O562">
        <v>-37.800327000000003</v>
      </c>
      <c r="P562">
        <v>-50.010489999999997</v>
      </c>
    </row>
    <row r="563" spans="2:16" x14ac:dyDescent="0.25">
      <c r="B563">
        <v>22002840000</v>
      </c>
      <c r="C563">
        <v>-7.3418039999999998</v>
      </c>
      <c r="D563">
        <v>-40.957774999999998</v>
      </c>
      <c r="E563">
        <v>-50.728023999999998</v>
      </c>
      <c r="F563">
        <v>-40.850135999999999</v>
      </c>
      <c r="L563">
        <v>22002840000</v>
      </c>
      <c r="M563">
        <v>-4.3512215999999997</v>
      </c>
      <c r="N563">
        <v>-41.065013999999998</v>
      </c>
      <c r="O563">
        <v>-37.821731999999997</v>
      </c>
      <c r="P563">
        <v>-50.908690999999997</v>
      </c>
    </row>
    <row r="564" spans="2:16" x14ac:dyDescent="0.25">
      <c r="B564">
        <v>22127780000</v>
      </c>
      <c r="C564">
        <v>-7.2669319999999997</v>
      </c>
      <c r="D564">
        <v>-40.998157999999997</v>
      </c>
      <c r="E564">
        <v>-49.727393999999997</v>
      </c>
      <c r="F564">
        <v>-40.500354999999999</v>
      </c>
      <c r="L564">
        <v>22127780000</v>
      </c>
      <c r="M564">
        <v>-4.3044167</v>
      </c>
      <c r="N564">
        <v>-40.995350000000002</v>
      </c>
      <c r="O564">
        <v>-37.797412999999999</v>
      </c>
      <c r="P564">
        <v>-49.995930000000001</v>
      </c>
    </row>
    <row r="565" spans="2:16" x14ac:dyDescent="0.25">
      <c r="B565">
        <v>22252720000</v>
      </c>
      <c r="C565">
        <v>-7.1709294000000003</v>
      </c>
      <c r="D565">
        <v>-40.968349000000003</v>
      </c>
      <c r="E565">
        <v>-48.663322000000001</v>
      </c>
      <c r="F565">
        <v>-40.291271000000002</v>
      </c>
      <c r="L565">
        <v>22252720000</v>
      </c>
      <c r="M565">
        <v>-4.2180914999999999</v>
      </c>
      <c r="N565">
        <v>-40.644008999999997</v>
      </c>
      <c r="O565">
        <v>-37.758887999999999</v>
      </c>
      <c r="P565">
        <v>-49.370125000000002</v>
      </c>
    </row>
    <row r="566" spans="2:16" x14ac:dyDescent="0.25">
      <c r="B566">
        <v>22377660000</v>
      </c>
      <c r="C566">
        <v>-7.0600924000000003</v>
      </c>
      <c r="D566">
        <v>-41.201618000000003</v>
      </c>
      <c r="E566">
        <v>-48.028095</v>
      </c>
      <c r="F566">
        <v>-39.783408999999999</v>
      </c>
      <c r="L566">
        <v>22377660000</v>
      </c>
      <c r="M566">
        <v>-4.0467234000000003</v>
      </c>
      <c r="N566">
        <v>-39.635807</v>
      </c>
      <c r="O566">
        <v>-37.673996000000002</v>
      </c>
      <c r="P566">
        <v>-48.417808999999998</v>
      </c>
    </row>
    <row r="567" spans="2:16" x14ac:dyDescent="0.25">
      <c r="B567">
        <v>22502600000</v>
      </c>
      <c r="C567">
        <v>-6.9103345999999997</v>
      </c>
      <c r="D567">
        <v>-41.273972000000001</v>
      </c>
      <c r="E567">
        <v>-46.964728999999998</v>
      </c>
      <c r="F567">
        <v>-39.312686999999997</v>
      </c>
      <c r="L567">
        <v>22502600000</v>
      </c>
      <c r="M567">
        <v>-3.8657433999999999</v>
      </c>
      <c r="N567">
        <v>-38.599693000000002</v>
      </c>
      <c r="O567">
        <v>-37.689556000000003</v>
      </c>
      <c r="P567">
        <v>-47.469085999999997</v>
      </c>
    </row>
    <row r="568" spans="2:16" x14ac:dyDescent="0.25">
      <c r="B568">
        <v>22627540000</v>
      </c>
      <c r="C568">
        <v>-6.7277699000000002</v>
      </c>
      <c r="D568">
        <v>-41.245972000000002</v>
      </c>
      <c r="E568">
        <v>-45.938805000000002</v>
      </c>
      <c r="F568">
        <v>-38.686005000000002</v>
      </c>
      <c r="L568">
        <v>22627540000</v>
      </c>
      <c r="M568">
        <v>-3.8274447999999999</v>
      </c>
      <c r="N568">
        <v>-38.482982999999997</v>
      </c>
      <c r="O568">
        <v>-37.645611000000002</v>
      </c>
      <c r="P568">
        <v>-46.336345999999999</v>
      </c>
    </row>
    <row r="569" spans="2:16" x14ac:dyDescent="0.25">
      <c r="B569">
        <v>22752480000</v>
      </c>
      <c r="C569">
        <v>-6.5756525999999997</v>
      </c>
      <c r="D569">
        <v>-41.387917000000002</v>
      </c>
      <c r="E569">
        <v>-44.945694000000003</v>
      </c>
      <c r="F569">
        <v>-38.494391999999998</v>
      </c>
      <c r="L569">
        <v>22752480000</v>
      </c>
      <c r="M569">
        <v>-3.9219691999999999</v>
      </c>
      <c r="N569">
        <v>-39.281070999999997</v>
      </c>
      <c r="O569">
        <v>-37.675148</v>
      </c>
      <c r="P569">
        <v>-45.348742999999999</v>
      </c>
    </row>
    <row r="570" spans="2:16" x14ac:dyDescent="0.25">
      <c r="B570">
        <v>22877420000</v>
      </c>
      <c r="C570">
        <v>-6.4327949999999996</v>
      </c>
      <c r="D570">
        <v>-41.669724000000002</v>
      </c>
      <c r="E570">
        <v>-43.989837999999999</v>
      </c>
      <c r="F570">
        <v>-38.493758999999997</v>
      </c>
      <c r="L570">
        <v>22877420000</v>
      </c>
      <c r="M570">
        <v>-4.2304529999999998</v>
      </c>
      <c r="N570">
        <v>-41.444980999999999</v>
      </c>
      <c r="O570">
        <v>-37.637459</v>
      </c>
      <c r="P570">
        <v>-44.384613000000002</v>
      </c>
    </row>
    <row r="571" spans="2:16" x14ac:dyDescent="0.25">
      <c r="B571">
        <v>23002360000</v>
      </c>
      <c r="C571">
        <v>-6.2295059999999998</v>
      </c>
      <c r="D571">
        <v>-41.523121000000003</v>
      </c>
      <c r="E571">
        <v>-43.271816000000001</v>
      </c>
      <c r="F571">
        <v>-38.565041000000001</v>
      </c>
      <c r="L571">
        <v>23002360000</v>
      </c>
      <c r="M571">
        <v>-4.5028490999999997</v>
      </c>
      <c r="N571">
        <v>-43.300083000000001</v>
      </c>
      <c r="O571">
        <v>-37.600819000000001</v>
      </c>
      <c r="P571">
        <v>-43.432659000000001</v>
      </c>
    </row>
    <row r="572" spans="2:16" x14ac:dyDescent="0.25">
      <c r="B572">
        <v>23127300000</v>
      </c>
      <c r="C572">
        <v>-6.0874791000000004</v>
      </c>
      <c r="D572">
        <v>-41.594627000000003</v>
      </c>
      <c r="E572">
        <v>-42.579292000000002</v>
      </c>
      <c r="F572">
        <v>-38.490101000000003</v>
      </c>
      <c r="L572">
        <v>23127300000</v>
      </c>
      <c r="M572">
        <v>-4.8517460999999997</v>
      </c>
      <c r="N572">
        <v>-44.931399999999996</v>
      </c>
      <c r="O572">
        <v>-37.603836000000001</v>
      </c>
      <c r="P572">
        <v>-42.630775</v>
      </c>
    </row>
    <row r="573" spans="2:16" x14ac:dyDescent="0.25">
      <c r="B573">
        <v>23252240000</v>
      </c>
      <c r="C573">
        <v>-5.9036325999999999</v>
      </c>
      <c r="D573">
        <v>-41.270026999999999</v>
      </c>
      <c r="E573">
        <v>-42.005240999999998</v>
      </c>
      <c r="F573">
        <v>-38.416621999999997</v>
      </c>
      <c r="L573">
        <v>23252240000</v>
      </c>
      <c r="M573">
        <v>-5.1114135000000003</v>
      </c>
      <c r="N573">
        <v>-45.617905</v>
      </c>
      <c r="O573">
        <v>-37.586326999999997</v>
      </c>
      <c r="P573">
        <v>-41.845432000000002</v>
      </c>
    </row>
    <row r="574" spans="2:16" x14ac:dyDescent="0.25">
      <c r="B574">
        <v>23377180000</v>
      </c>
      <c r="C574">
        <v>-5.8498912000000001</v>
      </c>
      <c r="D574">
        <v>-41.632731999999997</v>
      </c>
      <c r="E574">
        <v>-41.207408999999998</v>
      </c>
      <c r="F574">
        <v>-38.506293999999997</v>
      </c>
      <c r="L574">
        <v>23377180000</v>
      </c>
      <c r="M574">
        <v>-5.2830428999999999</v>
      </c>
      <c r="N574">
        <v>-46.030144</v>
      </c>
      <c r="O574">
        <v>-37.582076999999998</v>
      </c>
      <c r="P574">
        <v>-41.042076000000002</v>
      </c>
    </row>
    <row r="575" spans="2:16" x14ac:dyDescent="0.25">
      <c r="B575">
        <v>23502120000</v>
      </c>
      <c r="C575">
        <v>-5.7798686000000004</v>
      </c>
      <c r="D575">
        <v>-41.553654000000002</v>
      </c>
      <c r="E575">
        <v>-40.519404999999999</v>
      </c>
      <c r="F575">
        <v>-38.671931999999998</v>
      </c>
      <c r="L575">
        <v>23502120000</v>
      </c>
      <c r="M575">
        <v>-5.1128125000000004</v>
      </c>
      <c r="N575">
        <v>-44.853057999999997</v>
      </c>
      <c r="O575">
        <v>-37.572510000000001</v>
      </c>
      <c r="P575">
        <v>-40.139373999999997</v>
      </c>
    </row>
    <row r="576" spans="2:16" x14ac:dyDescent="0.25">
      <c r="B576">
        <v>23627060000</v>
      </c>
      <c r="C576">
        <v>-5.7093577</v>
      </c>
      <c r="D576">
        <v>-41.169753999999998</v>
      </c>
      <c r="E576">
        <v>-39.957832000000003</v>
      </c>
      <c r="F576">
        <v>-38.784579999999998</v>
      </c>
      <c r="L576">
        <v>23627060000</v>
      </c>
      <c r="M576">
        <v>-5.0560527000000004</v>
      </c>
      <c r="N576">
        <v>-44.427478999999998</v>
      </c>
      <c r="O576">
        <v>-37.559963000000003</v>
      </c>
      <c r="P576">
        <v>-39.470551</v>
      </c>
    </row>
    <row r="577" spans="2:16" x14ac:dyDescent="0.25">
      <c r="B577">
        <v>23752000000</v>
      </c>
      <c r="C577">
        <v>-5.6037654999999997</v>
      </c>
      <c r="D577">
        <v>-40.419379999999997</v>
      </c>
      <c r="E577">
        <v>-39.704037</v>
      </c>
      <c r="F577">
        <v>-38.686259999999997</v>
      </c>
      <c r="L577">
        <v>23752000000</v>
      </c>
      <c r="M577">
        <v>-4.9982861999999999</v>
      </c>
      <c r="N577">
        <v>-43.366160999999998</v>
      </c>
      <c r="O577">
        <v>-37.563285999999998</v>
      </c>
      <c r="P577">
        <v>-39.063659999999999</v>
      </c>
    </row>
    <row r="578" spans="2:16" x14ac:dyDescent="0.25">
      <c r="B578">
        <v>23876940000</v>
      </c>
      <c r="C578">
        <v>-5.5464152999999996</v>
      </c>
      <c r="D578">
        <v>-40.005322</v>
      </c>
      <c r="E578">
        <v>-39.456966000000001</v>
      </c>
      <c r="F578">
        <v>-38.470531000000001</v>
      </c>
      <c r="L578">
        <v>23876940000</v>
      </c>
      <c r="M578">
        <v>-5.2357249000000001</v>
      </c>
      <c r="N578">
        <v>-43.845351999999998</v>
      </c>
      <c r="O578">
        <v>-37.496684999999999</v>
      </c>
      <c r="P578">
        <v>-39.030845999999997</v>
      </c>
    </row>
    <row r="579" spans="2:16" x14ac:dyDescent="0.25">
      <c r="B579">
        <v>24001880000</v>
      </c>
      <c r="C579">
        <v>-5.6041679000000002</v>
      </c>
      <c r="D579">
        <v>-40.069450000000003</v>
      </c>
      <c r="E579">
        <v>-39.190925999999997</v>
      </c>
      <c r="F579">
        <v>-38.428218999999999</v>
      </c>
      <c r="L579">
        <v>24001880000</v>
      </c>
      <c r="M579">
        <v>-5.5594257999999996</v>
      </c>
      <c r="N579">
        <v>-44.677235000000003</v>
      </c>
      <c r="O579">
        <v>-37.413032999999999</v>
      </c>
      <c r="P579">
        <v>-39.030552</v>
      </c>
    </row>
    <row r="580" spans="2:16" x14ac:dyDescent="0.25">
      <c r="B580">
        <v>24126820000</v>
      </c>
      <c r="C580">
        <v>-5.8296175000000003</v>
      </c>
      <c r="D580">
        <v>-40.862411000000002</v>
      </c>
      <c r="E580">
        <v>-38.621783999999998</v>
      </c>
      <c r="F580">
        <v>-38.504269000000001</v>
      </c>
      <c r="L580">
        <v>24126820000</v>
      </c>
      <c r="M580">
        <v>-6.0790362</v>
      </c>
      <c r="N580">
        <v>-46.480904000000002</v>
      </c>
      <c r="O580">
        <v>-37.348263000000003</v>
      </c>
      <c r="P580">
        <v>-38.932181999999997</v>
      </c>
    </row>
    <row r="581" spans="2:16" x14ac:dyDescent="0.25">
      <c r="B581">
        <v>24251760000</v>
      </c>
      <c r="C581">
        <v>-5.9866470999999999</v>
      </c>
      <c r="D581">
        <v>-40.981395999999997</v>
      </c>
      <c r="E581">
        <v>-38.483440000000002</v>
      </c>
      <c r="F581">
        <v>-38.556984</v>
      </c>
      <c r="L581">
        <v>24251760000</v>
      </c>
      <c r="M581">
        <v>-6.6455598</v>
      </c>
      <c r="N581">
        <v>-48.191391000000003</v>
      </c>
      <c r="O581">
        <v>-37.243309000000004</v>
      </c>
      <c r="P581">
        <v>-38.881186999999997</v>
      </c>
    </row>
    <row r="582" spans="2:16" x14ac:dyDescent="0.25">
      <c r="B582">
        <v>24376700000</v>
      </c>
      <c r="C582">
        <v>-6.0493331000000001</v>
      </c>
      <c r="D582">
        <v>-40.382351</v>
      </c>
      <c r="E582">
        <v>-38.743462000000001</v>
      </c>
      <c r="F582">
        <v>-38.371521000000001</v>
      </c>
      <c r="L582">
        <v>24376700000</v>
      </c>
      <c r="M582">
        <v>-7.3314700000000004</v>
      </c>
      <c r="N582">
        <v>-48.503971</v>
      </c>
      <c r="O582">
        <v>-37.298392999999997</v>
      </c>
      <c r="P582">
        <v>-38.936824999999999</v>
      </c>
    </row>
    <row r="583" spans="2:16" x14ac:dyDescent="0.25">
      <c r="B583">
        <v>24501640000</v>
      </c>
      <c r="C583">
        <v>-5.9352355000000001</v>
      </c>
      <c r="D583">
        <v>-38.716141</v>
      </c>
      <c r="E583">
        <v>-39.575843999999996</v>
      </c>
      <c r="F583">
        <v>-38.308619999999998</v>
      </c>
      <c r="L583">
        <v>24501640000</v>
      </c>
      <c r="M583">
        <v>-8.1378727000000008</v>
      </c>
      <c r="N583">
        <v>-47.880958999999997</v>
      </c>
      <c r="O583">
        <v>-37.396095000000003</v>
      </c>
      <c r="P583">
        <v>-39.455914</v>
      </c>
    </row>
    <row r="584" spans="2:16" x14ac:dyDescent="0.25">
      <c r="B584">
        <v>24626580000</v>
      </c>
      <c r="C584">
        <v>-5.8500456999999999</v>
      </c>
      <c r="D584">
        <v>-37.069901000000002</v>
      </c>
      <c r="E584">
        <v>-40.397326999999997</v>
      </c>
      <c r="F584">
        <v>-38.312206000000003</v>
      </c>
      <c r="L584">
        <v>24626580000</v>
      </c>
      <c r="M584">
        <v>-9.2471142000000004</v>
      </c>
      <c r="N584">
        <v>-46.025669000000001</v>
      </c>
      <c r="O584">
        <v>-37.764698000000003</v>
      </c>
      <c r="P584">
        <v>-40.107162000000002</v>
      </c>
    </row>
    <row r="585" spans="2:16" x14ac:dyDescent="0.25">
      <c r="B585">
        <v>24751520000</v>
      </c>
      <c r="C585">
        <v>-6.0998101</v>
      </c>
      <c r="D585">
        <v>-37.404277999999998</v>
      </c>
      <c r="E585">
        <v>-40.405636000000001</v>
      </c>
      <c r="F585">
        <v>-38.721828000000002</v>
      </c>
      <c r="L585">
        <v>24751520000</v>
      </c>
      <c r="M585">
        <v>-10.328128</v>
      </c>
      <c r="N585">
        <v>-44.067703000000002</v>
      </c>
      <c r="O585">
        <v>-38.268878999999998</v>
      </c>
      <c r="P585">
        <v>-40.855922999999997</v>
      </c>
    </row>
    <row r="586" spans="2:16" x14ac:dyDescent="0.25">
      <c r="B586">
        <v>24876460000</v>
      </c>
      <c r="C586">
        <v>-6.5105833999999998</v>
      </c>
      <c r="D586">
        <v>-38.421902000000003</v>
      </c>
      <c r="E586">
        <v>-40.091774000000001</v>
      </c>
      <c r="F586">
        <v>-39.419215999999999</v>
      </c>
      <c r="L586">
        <v>24876460000</v>
      </c>
      <c r="M586">
        <v>-11.376237</v>
      </c>
      <c r="N586">
        <v>-42.281768999999997</v>
      </c>
      <c r="O586">
        <v>-38.934348999999997</v>
      </c>
      <c r="P586">
        <v>-40.858978</v>
      </c>
    </row>
    <row r="587" spans="2:16" x14ac:dyDescent="0.25">
      <c r="B587">
        <v>25001400000</v>
      </c>
      <c r="C587">
        <v>-7.0496306000000004</v>
      </c>
      <c r="D587">
        <v>-39.975436999999999</v>
      </c>
      <c r="E587">
        <v>-39.607616</v>
      </c>
      <c r="F587">
        <v>-40.441212</v>
      </c>
      <c r="L587">
        <v>25001400000</v>
      </c>
      <c r="M587">
        <v>-12.041461</v>
      </c>
      <c r="N587">
        <v>-41.510452000000001</v>
      </c>
      <c r="O587">
        <v>-39.615169999999999</v>
      </c>
      <c r="P587">
        <v>-40.554287000000002</v>
      </c>
    </row>
    <row r="588" spans="2:16" x14ac:dyDescent="0.25">
      <c r="B588">
        <v>25126340000</v>
      </c>
      <c r="C588">
        <v>-7.4005631999999997</v>
      </c>
      <c r="D588">
        <v>-40.190071000000003</v>
      </c>
      <c r="E588">
        <v>-39.645995999999997</v>
      </c>
      <c r="F588">
        <v>-41.365074</v>
      </c>
      <c r="L588">
        <v>25126340000</v>
      </c>
      <c r="M588">
        <v>-12.231006000000001</v>
      </c>
      <c r="N588">
        <v>-41.570332000000001</v>
      </c>
      <c r="O588">
        <v>-40.069302</v>
      </c>
      <c r="P588">
        <v>-40.069915999999999</v>
      </c>
    </row>
    <row r="589" spans="2:16" x14ac:dyDescent="0.25">
      <c r="B589">
        <v>25251280000</v>
      </c>
      <c r="C589">
        <v>-7.7712764999999999</v>
      </c>
      <c r="D589">
        <v>-40.519534999999998</v>
      </c>
      <c r="E589">
        <v>-39.689419000000001</v>
      </c>
      <c r="F589">
        <v>-42.032349000000004</v>
      </c>
      <c r="L589">
        <v>25251280000</v>
      </c>
      <c r="M589">
        <v>-12.125265000000001</v>
      </c>
      <c r="N589">
        <v>-41.670731000000004</v>
      </c>
      <c r="O589">
        <v>-40.602817999999999</v>
      </c>
      <c r="P589">
        <v>-40.122436999999998</v>
      </c>
    </row>
    <row r="590" spans="2:16" x14ac:dyDescent="0.25">
      <c r="B590">
        <v>25376220000</v>
      </c>
      <c r="C590">
        <v>-8.1928234</v>
      </c>
      <c r="D590">
        <v>-40.728386</v>
      </c>
      <c r="E590">
        <v>-39.757010999999999</v>
      </c>
      <c r="F590">
        <v>-42.733893999999999</v>
      </c>
      <c r="L590">
        <v>25376220000</v>
      </c>
      <c r="M590">
        <v>-11.749217</v>
      </c>
      <c r="N590">
        <v>-41.877383999999999</v>
      </c>
      <c r="O590">
        <v>-40.978476999999998</v>
      </c>
      <c r="P590">
        <v>-40.149616000000002</v>
      </c>
    </row>
    <row r="591" spans="2:16" x14ac:dyDescent="0.25">
      <c r="B591">
        <v>25501160000</v>
      </c>
      <c r="C591">
        <v>-8.5006704000000006</v>
      </c>
      <c r="D591">
        <v>-40.676318999999999</v>
      </c>
      <c r="E591">
        <v>-39.853667999999999</v>
      </c>
      <c r="F591">
        <v>-43.779991000000003</v>
      </c>
      <c r="L591">
        <v>25501160000</v>
      </c>
      <c r="M591">
        <v>-11.223497</v>
      </c>
      <c r="N591">
        <v>-42.428561999999999</v>
      </c>
      <c r="O591">
        <v>-41.283886000000003</v>
      </c>
      <c r="P591">
        <v>-39.867610999999997</v>
      </c>
    </row>
    <row r="592" spans="2:16" x14ac:dyDescent="0.25">
      <c r="B592">
        <v>25626100000</v>
      </c>
      <c r="C592">
        <v>-8.7954006000000007</v>
      </c>
      <c r="D592">
        <v>-40.937640999999999</v>
      </c>
      <c r="E592">
        <v>-39.929855000000003</v>
      </c>
      <c r="F592">
        <v>-44.834209000000001</v>
      </c>
      <c r="L592">
        <v>25626100000</v>
      </c>
      <c r="M592">
        <v>-10.474931</v>
      </c>
      <c r="N592">
        <v>-43.744736000000003</v>
      </c>
      <c r="O592">
        <v>-41.303589000000002</v>
      </c>
      <c r="P592">
        <v>-39.333862000000003</v>
      </c>
    </row>
    <row r="593" spans="2:16" x14ac:dyDescent="0.25">
      <c r="B593">
        <v>25751040000</v>
      </c>
      <c r="C593">
        <v>-9.0404873000000006</v>
      </c>
      <c r="D593">
        <v>-41.638312999999997</v>
      </c>
      <c r="E593">
        <v>-39.939354000000002</v>
      </c>
      <c r="F593">
        <v>-45.540863000000002</v>
      </c>
      <c r="L593">
        <v>25751040000</v>
      </c>
      <c r="M593">
        <v>-9.6989040000000006</v>
      </c>
      <c r="N593">
        <v>-45.448219000000002</v>
      </c>
      <c r="O593">
        <v>-41.369114000000003</v>
      </c>
      <c r="P593">
        <v>-39.020271000000001</v>
      </c>
    </row>
    <row r="594" spans="2:16" x14ac:dyDescent="0.25">
      <c r="B594">
        <v>25875980000</v>
      </c>
      <c r="C594">
        <v>-9.2665129000000004</v>
      </c>
      <c r="D594">
        <v>-42.843899</v>
      </c>
      <c r="E594">
        <v>-39.897427</v>
      </c>
      <c r="F594">
        <v>-45.474609000000001</v>
      </c>
      <c r="L594">
        <v>25875980000</v>
      </c>
      <c r="M594">
        <v>-9.0760202000000003</v>
      </c>
      <c r="N594">
        <v>-46.417515000000002</v>
      </c>
      <c r="O594">
        <v>-41.615153999999997</v>
      </c>
      <c r="P594">
        <v>-39.181671000000001</v>
      </c>
    </row>
    <row r="595" spans="2:16" x14ac:dyDescent="0.25">
      <c r="B595">
        <v>26000920000</v>
      </c>
      <c r="C595">
        <v>-9.3226919000000006</v>
      </c>
      <c r="D595">
        <v>-42.530479</v>
      </c>
      <c r="E595">
        <v>-40.143948000000002</v>
      </c>
      <c r="F595">
        <v>-45.525500999999998</v>
      </c>
      <c r="L595">
        <v>26000920000</v>
      </c>
      <c r="M595">
        <v>-8.4919309999999992</v>
      </c>
      <c r="N595">
        <v>-48.176273000000002</v>
      </c>
      <c r="O595">
        <v>-41.897632999999999</v>
      </c>
      <c r="P595">
        <v>-39.469959000000003</v>
      </c>
    </row>
    <row r="596" spans="2:16" x14ac:dyDescent="0.25">
      <c r="B596">
        <v>26125860000</v>
      </c>
      <c r="C596">
        <v>-9.0397367000000006</v>
      </c>
      <c r="D596">
        <v>-40.435116000000001</v>
      </c>
      <c r="E596">
        <v>-40.764698000000003</v>
      </c>
      <c r="F596">
        <v>-45.422122999999999</v>
      </c>
      <c r="L596">
        <v>26125860000</v>
      </c>
      <c r="M596">
        <v>-7.9115658</v>
      </c>
      <c r="N596">
        <v>-54.898079000000003</v>
      </c>
      <c r="O596">
        <v>-42.069214000000002</v>
      </c>
      <c r="P596">
        <v>-39.958869999999997</v>
      </c>
    </row>
    <row r="597" spans="2:16" x14ac:dyDescent="0.25">
      <c r="B597">
        <v>26250800000</v>
      </c>
      <c r="C597">
        <v>-8.9051781000000005</v>
      </c>
      <c r="D597">
        <v>-39.135039999999996</v>
      </c>
      <c r="E597">
        <v>-41.270702</v>
      </c>
      <c r="F597">
        <v>-46.275776</v>
      </c>
      <c r="L597">
        <v>26250800000</v>
      </c>
      <c r="M597">
        <v>-7.4418888000000001</v>
      </c>
      <c r="N597">
        <v>-56.914065999999998</v>
      </c>
      <c r="O597">
        <v>-42.429732999999999</v>
      </c>
      <c r="P597">
        <v>-40.114863999999997</v>
      </c>
    </row>
    <row r="598" spans="2:16" x14ac:dyDescent="0.25">
      <c r="B598">
        <v>26375740000</v>
      </c>
      <c r="C598">
        <v>-9.1740960999999999</v>
      </c>
      <c r="D598">
        <v>-42.748528</v>
      </c>
      <c r="E598">
        <v>-41.108257000000002</v>
      </c>
      <c r="F598">
        <v>-47.749485</v>
      </c>
      <c r="L598">
        <v>26375740000</v>
      </c>
      <c r="M598">
        <v>-7.4006333</v>
      </c>
      <c r="N598">
        <v>-52.881866000000002</v>
      </c>
      <c r="O598">
        <v>-44.149700000000003</v>
      </c>
      <c r="P598">
        <v>-40.140804000000003</v>
      </c>
    </row>
    <row r="599" spans="2:16" x14ac:dyDescent="0.25">
      <c r="B599">
        <v>26500680000</v>
      </c>
      <c r="C599">
        <v>-9.5542239999999996</v>
      </c>
      <c r="D599">
        <v>-47.609622999999999</v>
      </c>
      <c r="E599">
        <v>-40.795231000000001</v>
      </c>
      <c r="F599">
        <v>-49.419150999999999</v>
      </c>
      <c r="L599">
        <v>26500680000</v>
      </c>
      <c r="M599">
        <v>-7.4909100999999998</v>
      </c>
      <c r="N599">
        <v>-43.583649000000001</v>
      </c>
      <c r="O599">
        <v>-45.897002999999998</v>
      </c>
      <c r="P599">
        <v>-40.097572</v>
      </c>
    </row>
    <row r="600" spans="2:16" x14ac:dyDescent="0.25">
      <c r="B600">
        <v>26625620000</v>
      </c>
      <c r="C600">
        <v>-9.7114706000000002</v>
      </c>
      <c r="D600">
        <v>-50.690311000000001</v>
      </c>
      <c r="E600">
        <v>-40.824477999999999</v>
      </c>
      <c r="F600">
        <v>-50.812893000000003</v>
      </c>
      <c r="L600">
        <v>26625620000</v>
      </c>
      <c r="M600">
        <v>-7.5781574000000003</v>
      </c>
      <c r="N600">
        <v>-38.790309999999998</v>
      </c>
      <c r="O600">
        <v>-47.675525999999998</v>
      </c>
      <c r="P600">
        <v>-40.403140999999998</v>
      </c>
    </row>
    <row r="601" spans="2:16" x14ac:dyDescent="0.25">
      <c r="B601">
        <v>26750560000</v>
      </c>
      <c r="C601">
        <v>-9.4691390999999996</v>
      </c>
      <c r="D601">
        <v>-49.596438999999997</v>
      </c>
      <c r="E601">
        <v>-41.404449</v>
      </c>
      <c r="F601">
        <v>-51.094276000000001</v>
      </c>
      <c r="L601">
        <v>26750560000</v>
      </c>
      <c r="M601">
        <v>-7.2741350999999996</v>
      </c>
      <c r="N601">
        <v>-39.944386000000002</v>
      </c>
      <c r="O601">
        <v>-47.427258000000002</v>
      </c>
      <c r="P601">
        <v>-41.136726000000003</v>
      </c>
    </row>
    <row r="602" spans="2:16" x14ac:dyDescent="0.25">
      <c r="B602">
        <v>26875500000</v>
      </c>
      <c r="C602">
        <v>-9.2173128000000002</v>
      </c>
      <c r="D602">
        <v>-47.774268999999997</v>
      </c>
      <c r="E602">
        <v>-41.935046999999997</v>
      </c>
      <c r="F602">
        <v>-51.273083</v>
      </c>
      <c r="L602">
        <v>26875500000</v>
      </c>
      <c r="M602">
        <v>-7.1257533999999998</v>
      </c>
      <c r="N602">
        <v>-40.067867</v>
      </c>
      <c r="O602">
        <v>-47.858727000000002</v>
      </c>
      <c r="P602">
        <v>-41.912875999999997</v>
      </c>
    </row>
    <row r="603" spans="2:16" x14ac:dyDescent="0.25">
      <c r="B603">
        <v>27000440000</v>
      </c>
      <c r="C603">
        <v>-9.3133659000000009</v>
      </c>
      <c r="D603">
        <v>-50.055911999999999</v>
      </c>
      <c r="E603">
        <v>-42.142082000000002</v>
      </c>
      <c r="F603">
        <v>-51.158794</v>
      </c>
      <c r="L603">
        <v>27000440000</v>
      </c>
      <c r="M603">
        <v>-7.0067767999999999</v>
      </c>
      <c r="N603">
        <v>-40.194363000000003</v>
      </c>
      <c r="O603">
        <v>-48.261741999999998</v>
      </c>
      <c r="P603">
        <v>-42.602783000000002</v>
      </c>
    </row>
    <row r="604" spans="2:16" x14ac:dyDescent="0.25">
      <c r="B604">
        <v>27125380000</v>
      </c>
      <c r="C604">
        <v>-9.4933347999999995</v>
      </c>
      <c r="D604">
        <v>-52.335484000000001</v>
      </c>
      <c r="E604">
        <v>-42.366604000000002</v>
      </c>
      <c r="F604">
        <v>-51.299759000000002</v>
      </c>
      <c r="L604">
        <v>27125380000</v>
      </c>
      <c r="M604">
        <v>-7.0660119000000003</v>
      </c>
      <c r="N604">
        <v>-38.966797</v>
      </c>
      <c r="O604">
        <v>-49.463878999999999</v>
      </c>
      <c r="P604">
        <v>-43.062888999999998</v>
      </c>
    </row>
    <row r="605" spans="2:16" x14ac:dyDescent="0.25">
      <c r="B605">
        <v>27250320000</v>
      </c>
      <c r="C605">
        <v>-9.6221066000000004</v>
      </c>
      <c r="D605">
        <v>-52.840702</v>
      </c>
      <c r="E605">
        <v>-42.493099000000001</v>
      </c>
      <c r="F605">
        <v>-51.279083</v>
      </c>
      <c r="L605">
        <v>27250320000</v>
      </c>
      <c r="M605">
        <v>-7.0486994000000003</v>
      </c>
      <c r="N605">
        <v>-38.456828999999999</v>
      </c>
      <c r="O605">
        <v>-50.158760000000001</v>
      </c>
      <c r="P605">
        <v>-43.345534999999998</v>
      </c>
    </row>
    <row r="606" spans="2:16" x14ac:dyDescent="0.25">
      <c r="B606">
        <v>27375260000</v>
      </c>
      <c r="C606">
        <v>-9.5609368999999997</v>
      </c>
      <c r="D606">
        <v>-50.088787000000004</v>
      </c>
      <c r="E606">
        <v>-42.590873999999999</v>
      </c>
      <c r="F606">
        <v>-50.688904000000001</v>
      </c>
      <c r="L606">
        <v>27375260000</v>
      </c>
      <c r="M606">
        <v>-6.9872103000000001</v>
      </c>
      <c r="N606">
        <v>-38.377780999999999</v>
      </c>
      <c r="O606">
        <v>-50.047668000000002</v>
      </c>
      <c r="P606">
        <v>-43.442081000000002</v>
      </c>
    </row>
    <row r="607" spans="2:16" x14ac:dyDescent="0.25">
      <c r="B607">
        <v>27500200000</v>
      </c>
      <c r="C607">
        <v>-9.4819431000000005</v>
      </c>
      <c r="D607">
        <v>-46.435122999999997</v>
      </c>
      <c r="E607">
        <v>-42.334423000000001</v>
      </c>
      <c r="F607">
        <v>-49.893180999999998</v>
      </c>
      <c r="L607">
        <v>27500200000</v>
      </c>
      <c r="M607">
        <v>-6.7204986</v>
      </c>
      <c r="N607">
        <v>-40.036330999999997</v>
      </c>
      <c r="O607">
        <v>-48.758327000000001</v>
      </c>
      <c r="P607">
        <v>-43.307907</v>
      </c>
    </row>
    <row r="608" spans="2:16" x14ac:dyDescent="0.25">
      <c r="B608">
        <v>27625140000</v>
      </c>
      <c r="C608">
        <v>-9.5438928999999995</v>
      </c>
      <c r="D608">
        <v>-44.288764999999998</v>
      </c>
      <c r="E608">
        <v>-41.747112000000001</v>
      </c>
      <c r="F608">
        <v>-48.895015999999998</v>
      </c>
      <c r="L608">
        <v>27625140000</v>
      </c>
      <c r="M608">
        <v>-6.4807701</v>
      </c>
      <c r="N608">
        <v>-41.427498</v>
      </c>
      <c r="O608">
        <v>-47.400317999999999</v>
      </c>
      <c r="P608">
        <v>-42.899734000000002</v>
      </c>
    </row>
    <row r="609" spans="2:16" x14ac:dyDescent="0.25">
      <c r="B609">
        <v>27750080000</v>
      </c>
      <c r="C609">
        <v>-9.7309113000000007</v>
      </c>
      <c r="D609">
        <v>-42.417983999999997</v>
      </c>
      <c r="E609">
        <v>-41.132576</v>
      </c>
      <c r="F609">
        <v>-48.276569000000002</v>
      </c>
      <c r="L609">
        <v>27750080000</v>
      </c>
      <c r="M609">
        <v>-6.0707116000000001</v>
      </c>
      <c r="N609">
        <v>-43.241298999999998</v>
      </c>
      <c r="O609">
        <v>-45.934547000000002</v>
      </c>
      <c r="P609">
        <v>-42.389088000000001</v>
      </c>
    </row>
    <row r="610" spans="2:16" x14ac:dyDescent="0.25">
      <c r="B610">
        <v>27875020000</v>
      </c>
      <c r="C610">
        <v>-9.8419924000000005</v>
      </c>
      <c r="D610">
        <v>-40.414786999999997</v>
      </c>
      <c r="E610">
        <v>-40.36018</v>
      </c>
      <c r="F610">
        <v>-47.673695000000002</v>
      </c>
      <c r="L610">
        <v>27875020000</v>
      </c>
      <c r="M610">
        <v>-5.8139972999999996</v>
      </c>
      <c r="N610">
        <v>-43.206932000000002</v>
      </c>
      <c r="O610">
        <v>-45.420341000000001</v>
      </c>
      <c r="P610">
        <v>-41.674487999999997</v>
      </c>
    </row>
    <row r="611" spans="2:16" x14ac:dyDescent="0.25">
      <c r="B611">
        <v>27999960000</v>
      </c>
      <c r="C611">
        <v>-10.559113999999999</v>
      </c>
      <c r="D611">
        <v>-41.848514999999999</v>
      </c>
      <c r="E611">
        <v>-40.065651000000003</v>
      </c>
      <c r="F611">
        <v>-47.465176</v>
      </c>
      <c r="L611">
        <v>27999960000</v>
      </c>
      <c r="M611">
        <v>-5.5046096000000002</v>
      </c>
      <c r="N611">
        <v>-43.352535000000003</v>
      </c>
      <c r="O611">
        <v>-44.730437999999999</v>
      </c>
      <c r="P611">
        <v>-40.936866999999999</v>
      </c>
    </row>
    <row r="612" spans="2:16" x14ac:dyDescent="0.25">
      <c r="B612">
        <v>28124900000</v>
      </c>
      <c r="C612">
        <v>-11.363333000000001</v>
      </c>
      <c r="D612">
        <v>-42.886696000000001</v>
      </c>
      <c r="E612">
        <v>-39.693451000000003</v>
      </c>
      <c r="F612">
        <v>-47.665610999999998</v>
      </c>
      <c r="L612">
        <v>28124900000</v>
      </c>
      <c r="M612">
        <v>-5.3623734000000001</v>
      </c>
      <c r="N612">
        <v>-42.684970999999997</v>
      </c>
      <c r="O612">
        <v>-44.689545000000003</v>
      </c>
      <c r="P612">
        <v>-40.332684</v>
      </c>
    </row>
    <row r="613" spans="2:16" x14ac:dyDescent="0.25">
      <c r="B613">
        <v>28249840000</v>
      </c>
      <c r="C613">
        <v>-12.358302</v>
      </c>
      <c r="D613">
        <v>-44.797234000000003</v>
      </c>
      <c r="E613">
        <v>-39.435431999999999</v>
      </c>
      <c r="F613">
        <v>-48.103541999999997</v>
      </c>
      <c r="L613">
        <v>28249840000</v>
      </c>
      <c r="M613">
        <v>-5.2765845999999996</v>
      </c>
      <c r="N613">
        <v>-42.310527999999998</v>
      </c>
      <c r="O613">
        <v>-44.692616000000001</v>
      </c>
      <c r="P613">
        <v>-40.020527000000001</v>
      </c>
    </row>
    <row r="614" spans="2:16" x14ac:dyDescent="0.25">
      <c r="B614">
        <v>28374780000</v>
      </c>
      <c r="C614">
        <v>-12.872235999999999</v>
      </c>
      <c r="D614">
        <v>-44.191249999999997</v>
      </c>
      <c r="E614">
        <v>-38.781281</v>
      </c>
      <c r="F614">
        <v>-47.854542000000002</v>
      </c>
      <c r="L614">
        <v>28374780000</v>
      </c>
      <c r="M614">
        <v>-5.2269420999999996</v>
      </c>
      <c r="N614">
        <v>-42.012039000000001</v>
      </c>
      <c r="O614">
        <v>-44.924511000000003</v>
      </c>
      <c r="P614">
        <v>-39.596691</v>
      </c>
    </row>
    <row r="615" spans="2:16" x14ac:dyDescent="0.25">
      <c r="B615">
        <v>28499720000</v>
      </c>
      <c r="C615">
        <v>-13.459345000000001</v>
      </c>
      <c r="D615">
        <v>-45.481430000000003</v>
      </c>
      <c r="E615">
        <v>-38.341053000000002</v>
      </c>
      <c r="F615">
        <v>-47.626536999999999</v>
      </c>
      <c r="L615">
        <v>28499720000</v>
      </c>
      <c r="M615">
        <v>-5.1768159999999996</v>
      </c>
      <c r="N615">
        <v>-41.712947999999997</v>
      </c>
      <c r="O615">
        <v>-45.161422999999999</v>
      </c>
      <c r="P615">
        <v>-39.149867999999998</v>
      </c>
    </row>
    <row r="616" spans="2:16" x14ac:dyDescent="0.25">
      <c r="B616">
        <v>28624660000</v>
      </c>
      <c r="C616">
        <v>-13.824528000000001</v>
      </c>
      <c r="D616">
        <v>-47.111865999999999</v>
      </c>
      <c r="E616">
        <v>-37.942768000000001</v>
      </c>
      <c r="F616">
        <v>-47.246730999999997</v>
      </c>
      <c r="L616">
        <v>28624660000</v>
      </c>
      <c r="M616">
        <v>-5.1129598999999999</v>
      </c>
      <c r="N616">
        <v>-40.959823999999998</v>
      </c>
      <c r="O616">
        <v>-45.628067000000001</v>
      </c>
      <c r="P616">
        <v>-38.58672</v>
      </c>
    </row>
    <row r="617" spans="2:16" x14ac:dyDescent="0.25">
      <c r="B617">
        <v>28749600000</v>
      </c>
      <c r="C617">
        <v>-13.882008000000001</v>
      </c>
      <c r="D617">
        <v>-49.235390000000002</v>
      </c>
      <c r="E617">
        <v>-37.604908000000002</v>
      </c>
      <c r="F617">
        <v>-47.648670000000003</v>
      </c>
      <c r="L617">
        <v>28749600000</v>
      </c>
      <c r="M617">
        <v>-4.9273981999999998</v>
      </c>
      <c r="N617">
        <v>-40.878971</v>
      </c>
      <c r="O617">
        <v>-45.557377000000002</v>
      </c>
      <c r="P617">
        <v>-38.225189</v>
      </c>
    </row>
    <row r="618" spans="2:16" x14ac:dyDescent="0.25">
      <c r="B618">
        <v>28874540000</v>
      </c>
      <c r="C618">
        <v>-13.281461999999999</v>
      </c>
      <c r="D618">
        <v>-47.483490000000003</v>
      </c>
      <c r="E618">
        <v>-36.883087000000003</v>
      </c>
      <c r="F618">
        <v>-47.360073</v>
      </c>
      <c r="L618">
        <v>28874540000</v>
      </c>
      <c r="M618">
        <v>-4.6024656000000004</v>
      </c>
      <c r="N618">
        <v>-40.609881999999999</v>
      </c>
      <c r="O618">
        <v>-45.008732000000002</v>
      </c>
      <c r="P618">
        <v>-37.765101999999999</v>
      </c>
    </row>
    <row r="619" spans="2:16" x14ac:dyDescent="0.25">
      <c r="B619">
        <v>28999480000</v>
      </c>
      <c r="C619">
        <v>-12.501779000000001</v>
      </c>
      <c r="D619">
        <v>-46.765380999999998</v>
      </c>
      <c r="E619">
        <v>-36.336502000000003</v>
      </c>
      <c r="F619">
        <v>-46.552211999999997</v>
      </c>
      <c r="L619">
        <v>28999480000</v>
      </c>
      <c r="M619">
        <v>-4.2096400000000003</v>
      </c>
      <c r="N619">
        <v>-40.647742999999998</v>
      </c>
      <c r="O619">
        <v>-44.208454000000003</v>
      </c>
      <c r="P619">
        <v>-37.298243999999997</v>
      </c>
    </row>
    <row r="620" spans="2:16" x14ac:dyDescent="0.25">
      <c r="B620">
        <v>29124420000</v>
      </c>
      <c r="C620">
        <v>-11.657556</v>
      </c>
      <c r="D620">
        <v>-45.043430000000001</v>
      </c>
      <c r="E620">
        <v>-35.739372000000003</v>
      </c>
      <c r="F620">
        <v>-45.837142999999998</v>
      </c>
      <c r="L620">
        <v>29124420000</v>
      </c>
      <c r="M620">
        <v>-3.9155378000000001</v>
      </c>
      <c r="N620">
        <v>-40.388851000000003</v>
      </c>
      <c r="O620">
        <v>-43.672291000000001</v>
      </c>
      <c r="P620">
        <v>-36.902458000000003</v>
      </c>
    </row>
    <row r="621" spans="2:16" x14ac:dyDescent="0.25">
      <c r="B621">
        <v>29249360000</v>
      </c>
      <c r="C621">
        <v>-10.886132999999999</v>
      </c>
      <c r="D621">
        <v>-45.554485</v>
      </c>
      <c r="E621">
        <v>-35.392982000000003</v>
      </c>
      <c r="F621">
        <v>-45.161064000000003</v>
      </c>
      <c r="L621">
        <v>29249360000</v>
      </c>
      <c r="M621">
        <v>-3.8024249000000001</v>
      </c>
      <c r="N621">
        <v>-40.611857999999998</v>
      </c>
      <c r="O621">
        <v>-43.481667000000002</v>
      </c>
      <c r="P621">
        <v>-36.468834000000001</v>
      </c>
    </row>
    <row r="622" spans="2:16" x14ac:dyDescent="0.25">
      <c r="B622">
        <v>29374300000</v>
      </c>
      <c r="C622">
        <v>-10.10201</v>
      </c>
      <c r="D622">
        <v>-43.719226999999997</v>
      </c>
      <c r="E622">
        <v>-34.800097999999998</v>
      </c>
      <c r="F622">
        <v>-44.941372000000001</v>
      </c>
      <c r="L622">
        <v>29374300000</v>
      </c>
      <c r="M622">
        <v>-3.7287116</v>
      </c>
      <c r="N622">
        <v>-40.927424999999999</v>
      </c>
      <c r="O622">
        <v>-43.175773999999997</v>
      </c>
      <c r="P622">
        <v>-36.044071000000002</v>
      </c>
    </row>
    <row r="623" spans="2:16" x14ac:dyDescent="0.25">
      <c r="B623">
        <v>29499240000</v>
      </c>
      <c r="C623">
        <v>-9.3730773999999997</v>
      </c>
      <c r="D623">
        <v>-42.501759</v>
      </c>
      <c r="E623">
        <v>-34.25882</v>
      </c>
      <c r="F623">
        <v>-44.050708999999998</v>
      </c>
      <c r="L623">
        <v>29499240000</v>
      </c>
      <c r="M623">
        <v>-3.6521143999999999</v>
      </c>
      <c r="N623">
        <v>-41.030490999999998</v>
      </c>
      <c r="O623">
        <v>-42.839401000000002</v>
      </c>
      <c r="P623">
        <v>-35.481678000000002</v>
      </c>
    </row>
    <row r="624" spans="2:16" x14ac:dyDescent="0.25">
      <c r="B624">
        <v>29624180000</v>
      </c>
      <c r="C624">
        <v>-8.7475214000000001</v>
      </c>
      <c r="D624">
        <v>-41.551448999999998</v>
      </c>
      <c r="E624">
        <v>-33.770820999999998</v>
      </c>
      <c r="F624">
        <v>-43.192794999999997</v>
      </c>
      <c r="L624">
        <v>29624180000</v>
      </c>
      <c r="M624">
        <v>-3.5381615000000002</v>
      </c>
      <c r="N624">
        <v>-40.764232999999997</v>
      </c>
      <c r="O624">
        <v>-42.459811999999999</v>
      </c>
      <c r="P624">
        <v>-34.924847</v>
      </c>
    </row>
    <row r="625" spans="2:16" x14ac:dyDescent="0.25">
      <c r="B625">
        <v>29749120000</v>
      </c>
      <c r="C625">
        <v>-8.2301368999999998</v>
      </c>
      <c r="D625">
        <v>-41.759166999999998</v>
      </c>
      <c r="E625">
        <v>-33.436366999999997</v>
      </c>
      <c r="F625">
        <v>-42.303390999999998</v>
      </c>
      <c r="L625">
        <v>29749120000</v>
      </c>
      <c r="M625">
        <v>-3.4439533</v>
      </c>
      <c r="N625">
        <v>-40.362518000000001</v>
      </c>
      <c r="O625">
        <v>-41.980701000000003</v>
      </c>
      <c r="P625">
        <v>-34.326675000000002</v>
      </c>
    </row>
    <row r="626" spans="2:16" x14ac:dyDescent="0.25">
      <c r="B626">
        <v>29874060000</v>
      </c>
      <c r="C626">
        <v>-7.7534856999999997</v>
      </c>
      <c r="D626">
        <v>-41.647781000000002</v>
      </c>
      <c r="E626">
        <v>-33.107875999999997</v>
      </c>
      <c r="F626">
        <v>-41.784683000000001</v>
      </c>
      <c r="L626">
        <v>29874060000</v>
      </c>
      <c r="M626">
        <v>-3.3463907000000002</v>
      </c>
      <c r="N626">
        <v>-39.756034999999997</v>
      </c>
      <c r="O626">
        <v>-41.479832000000002</v>
      </c>
      <c r="P626">
        <v>-33.720416999999998</v>
      </c>
    </row>
    <row r="627" spans="2:16" x14ac:dyDescent="0.25">
      <c r="B627">
        <v>29999000000</v>
      </c>
      <c r="C627">
        <v>-7.4258480000000002</v>
      </c>
      <c r="D627">
        <v>-41.115245999999999</v>
      </c>
      <c r="E627">
        <v>-32.847076000000001</v>
      </c>
      <c r="F627">
        <v>-41.524754000000001</v>
      </c>
      <c r="L627">
        <v>29999000000</v>
      </c>
      <c r="M627">
        <v>-3.2978287000000002</v>
      </c>
      <c r="N627">
        <v>-39.33408</v>
      </c>
      <c r="O627">
        <v>-41.115955</v>
      </c>
      <c r="P627">
        <v>-33.315041000000001</v>
      </c>
    </row>
    <row r="628" spans="2:16" x14ac:dyDescent="0.25">
      <c r="B628" t="s">
        <v>25</v>
      </c>
      <c r="L628" t="s">
        <v>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05"/>
  <sheetViews>
    <sheetView workbookViewId="0">
      <selection activeCell="D7" sqref="D7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23" width="24.85546875" style="52" customWidth="1"/>
    <col min="24" max="24" width="10.7109375" style="25" bestFit="1" customWidth="1"/>
    <col min="25" max="25" width="2" style="26" customWidth="1"/>
    <col min="26" max="26" width="12.42578125" style="25" bestFit="1" customWidth="1"/>
    <col min="27" max="27" width="2" style="26" customWidth="1"/>
    <col min="28" max="28" width="12.42578125" style="27" bestFit="1" customWidth="1"/>
    <col min="29" max="29" width="2" style="26" customWidth="1"/>
    <col min="30" max="30" width="12.28515625" style="25" bestFit="1" customWidth="1"/>
    <col min="31" max="31" width="2" style="26" customWidth="1"/>
    <col min="32" max="32" width="11.7109375" style="27" bestFit="1" customWidth="1"/>
    <col min="33" max="33" width="2" style="26" customWidth="1"/>
    <col min="34" max="16384" width="9.140625" style="3"/>
  </cols>
  <sheetData>
    <row r="1" spans="1:34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  <c r="X1" s="25" t="s">
        <v>0</v>
      </c>
      <c r="Z1" s="25" t="s">
        <v>19</v>
      </c>
      <c r="AB1" s="27" t="s">
        <v>18</v>
      </c>
      <c r="AD1" s="25" t="s">
        <v>20</v>
      </c>
      <c r="AF1" s="27" t="s">
        <v>21</v>
      </c>
    </row>
    <row r="2" spans="1:34" x14ac:dyDescent="0.25">
      <c r="A2" s="39" t="s">
        <v>111</v>
      </c>
      <c r="H2" s="25"/>
      <c r="K2" s="39" t="s">
        <v>112</v>
      </c>
      <c r="R2" s="25"/>
      <c r="AB2" s="25"/>
      <c r="AF2" s="25"/>
    </row>
    <row r="3" spans="1:34" s="22" customFormat="1" x14ac:dyDescent="0.25">
      <c r="A3" s="40"/>
      <c r="B3" s="29" t="s">
        <v>13</v>
      </c>
      <c r="C3" s="30"/>
      <c r="D3" s="29">
        <f>AVERAGE(D48:D193)</f>
        <v>-9.0891521958904136</v>
      </c>
      <c r="E3" s="30"/>
      <c r="F3" s="29">
        <f>AVERAGE(F48:F193)</f>
        <v>-41.68750557534247</v>
      </c>
      <c r="G3" s="30"/>
      <c r="H3" s="29">
        <f>AVERAGE(H48:H193)</f>
        <v>-44.270176164383578</v>
      </c>
      <c r="I3" s="30"/>
      <c r="J3" s="29">
        <f>AVERAGE(J48:J193)</f>
        <v>-45.021763253424659</v>
      </c>
      <c r="K3" s="40"/>
      <c r="L3" s="29" t="s">
        <v>13</v>
      </c>
      <c r="M3" s="30"/>
      <c r="N3" s="29">
        <f>AVERAGE(N48:N193)</f>
        <v>-7.2247352684931556</v>
      </c>
      <c r="O3" s="30"/>
      <c r="P3" s="29">
        <f>AVERAGE(P48:P193)</f>
        <v>-44.188497164383563</v>
      </c>
      <c r="Q3" s="30"/>
      <c r="R3" s="29">
        <f>AVERAGE(R48:R193)</f>
        <v>-43.820137965753432</v>
      </c>
      <c r="S3" s="30"/>
      <c r="T3" s="29">
        <f>AVERAGE(T48:T193)</f>
        <v>-44.24327239726027</v>
      </c>
      <c r="U3" s="30"/>
      <c r="W3" s="50" t="s">
        <v>114</v>
      </c>
      <c r="X3" s="29" t="s">
        <v>13</v>
      </c>
      <c r="Y3" s="30"/>
      <c r="Z3" s="29">
        <f>AVERAGE(Z48:Z193)</f>
        <v>-49.571442609589063</v>
      </c>
      <c r="AA3" s="30"/>
      <c r="AB3" s="29">
        <f>AVERAGE(AB48:AB193)</f>
        <v>-24.368321671232877</v>
      </c>
      <c r="AC3" s="30"/>
      <c r="AD3" s="29">
        <f>AVERAGE(AD48:AD193)</f>
        <v>-50.366774684931514</v>
      </c>
      <c r="AE3" s="30"/>
      <c r="AF3" s="29">
        <f>AVERAGE(AF48:AF193)</f>
        <v>-32.594794267123298</v>
      </c>
      <c r="AG3" s="30"/>
    </row>
    <row r="4" spans="1:34" x14ac:dyDescent="0.25">
      <c r="A4" s="51" t="s">
        <v>121</v>
      </c>
      <c r="H4" s="25"/>
      <c r="K4" s="51" t="s">
        <v>121</v>
      </c>
      <c r="R4" s="25"/>
      <c r="AB4" s="25"/>
      <c r="AF4" s="25"/>
    </row>
    <row r="5" spans="1:34" x14ac:dyDescent="0.25">
      <c r="A5" s="51" t="s">
        <v>208</v>
      </c>
      <c r="B5" s="6">
        <f>'CL &amp; Data'!B427/1000000000</f>
        <v>5.0110000000000001</v>
      </c>
      <c r="D5" s="6">
        <f>'CL &amp; Data'!C427</f>
        <v>-5.2575459000000002</v>
      </c>
      <c r="F5" s="6">
        <f>'CL &amp; Data'!D427</f>
        <v>-62.725555</v>
      </c>
      <c r="H5" s="6">
        <f>'CL &amp; Data'!E427</f>
        <v>-46.035614000000002</v>
      </c>
      <c r="J5" s="6">
        <f>'CL &amp; Data'!F427</f>
        <v>-46.810431999999999</v>
      </c>
      <c r="K5" s="51" t="s">
        <v>208</v>
      </c>
      <c r="L5" s="6">
        <f>'CL &amp; Data'!L427/1000000000</f>
        <v>5.0110000000000001</v>
      </c>
      <c r="N5" s="6">
        <f>'CL &amp; Data'!M427</f>
        <v>-4.8784647000000003</v>
      </c>
      <c r="P5" s="6">
        <f>'CL &amp; Data'!N427</f>
        <v>-52.319305</v>
      </c>
      <c r="R5" s="6">
        <f>'CL &amp; Data'!O427</f>
        <v>-46.238770000000002</v>
      </c>
      <c r="T5" s="6">
        <f>'CL &amp; Data'!P427</f>
        <v>-45.095363999999996</v>
      </c>
      <c r="W5" s="53" t="s">
        <v>210</v>
      </c>
      <c r="X5" s="6">
        <v>1</v>
      </c>
      <c r="Z5" s="6">
        <v>-82.113975999999994</v>
      </c>
      <c r="AB5" s="6">
        <v>-41.815520999999997</v>
      </c>
      <c r="AD5" s="6">
        <v>-81.534369999999996</v>
      </c>
      <c r="AF5" s="6">
        <v>-64.771759000000003</v>
      </c>
    </row>
    <row r="6" spans="1:34" x14ac:dyDescent="0.25">
      <c r="A6" s="51" t="s">
        <v>209</v>
      </c>
      <c r="B6" s="6">
        <f>'CL &amp; Data'!B428/1000000000</f>
        <v>5.1359399999999997</v>
      </c>
      <c r="D6" s="6">
        <f>'CL &amp; Data'!C428</f>
        <v>-5.4111203999999997</v>
      </c>
      <c r="F6" s="6">
        <f>'CL &amp; Data'!D428</f>
        <v>-62.502758</v>
      </c>
      <c r="H6" s="6">
        <f>'CL &amp; Data'!E428</f>
        <v>-46.031227000000001</v>
      </c>
      <c r="J6" s="6">
        <f>'CL &amp; Data'!F428</f>
        <v>-46.570362000000003</v>
      </c>
      <c r="K6" s="51" t="s">
        <v>209</v>
      </c>
      <c r="L6" s="6">
        <f>'CL &amp; Data'!L428/1000000000</f>
        <v>5.1359399999999997</v>
      </c>
      <c r="N6" s="6">
        <f>'CL &amp; Data'!M428</f>
        <v>-5.0272036</v>
      </c>
      <c r="P6" s="6">
        <f>'CL &amp; Data'!N428</f>
        <v>-52.607047999999999</v>
      </c>
      <c r="R6" s="6">
        <f>'CL &amp; Data'!O428</f>
        <v>-46.331004999999998</v>
      </c>
      <c r="T6" s="6">
        <f>'CL &amp; Data'!P428</f>
        <v>-45.068928</v>
      </c>
      <c r="W6" s="53" t="s">
        <v>211</v>
      </c>
      <c r="X6" s="6">
        <v>1.1274999999999999</v>
      </c>
      <c r="Z6" s="6">
        <v>-81.578102000000001</v>
      </c>
      <c r="AB6" s="6">
        <v>-41.481749999999998</v>
      </c>
      <c r="AD6" s="6">
        <v>-81.006080999999995</v>
      </c>
      <c r="AF6" s="6">
        <v>-64.103088</v>
      </c>
    </row>
    <row r="7" spans="1:34" x14ac:dyDescent="0.25">
      <c r="B7" s="6">
        <f>'CL &amp; Data'!B429/1000000000</f>
        <v>5.2608800000000002</v>
      </c>
      <c r="D7" s="6">
        <f>'CL &amp; Data'!C429</f>
        <v>-5.5804682000000003</v>
      </c>
      <c r="F7" s="6">
        <f>'CL &amp; Data'!D429</f>
        <v>-61.445332000000001</v>
      </c>
      <c r="H7" s="6">
        <f>'CL &amp; Data'!E429</f>
        <v>-46.186599999999999</v>
      </c>
      <c r="J7" s="6">
        <f>'CL &amp; Data'!F429</f>
        <v>-46.491909</v>
      </c>
      <c r="L7" s="6">
        <f>'CL &amp; Data'!L429/1000000000</f>
        <v>5.2608800000000002</v>
      </c>
      <c r="N7" s="6">
        <f>'CL &amp; Data'!M429</f>
        <v>-5.0895028</v>
      </c>
      <c r="P7" s="6">
        <f>'CL &amp; Data'!N429</f>
        <v>-52.729979999999998</v>
      </c>
      <c r="R7" s="6">
        <f>'CL &amp; Data'!O429</f>
        <v>-46.845790999999998</v>
      </c>
      <c r="T7" s="6">
        <f>'CL &amp; Data'!P429</f>
        <v>-45.274548000000003</v>
      </c>
      <c r="X7" s="6">
        <v>1.2549999999999999</v>
      </c>
      <c r="Z7" s="6">
        <v>-81.017234999999999</v>
      </c>
      <c r="AB7" s="6">
        <v>-41.191367999999997</v>
      </c>
      <c r="AD7" s="6">
        <v>-80.492339999999999</v>
      </c>
      <c r="AF7" s="6">
        <v>-63.359099999999998</v>
      </c>
    </row>
    <row r="8" spans="1:34" x14ac:dyDescent="0.25">
      <c r="B8" s="6">
        <f>'CL &amp; Data'!B430/1000000000</f>
        <v>5.3858199999999998</v>
      </c>
      <c r="D8" s="6">
        <f>'CL &amp; Data'!C430</f>
        <v>-5.7683701999999997</v>
      </c>
      <c r="F8" s="6">
        <f>'CL &amp; Data'!D430</f>
        <v>-59.788235</v>
      </c>
      <c r="H8" s="6">
        <f>'CL &amp; Data'!E430</f>
        <v>-46.539245999999999</v>
      </c>
      <c r="J8" s="6">
        <f>'CL &amp; Data'!F430</f>
        <v>-46.591366000000001</v>
      </c>
      <c r="L8" s="6">
        <f>'CL &amp; Data'!L430/1000000000</f>
        <v>5.3858199999999998</v>
      </c>
      <c r="N8" s="6">
        <f>'CL &amp; Data'!M430</f>
        <v>-5.1155539000000001</v>
      </c>
      <c r="P8" s="6">
        <f>'CL &amp; Data'!N430</f>
        <v>-52.827297000000002</v>
      </c>
      <c r="R8" s="6">
        <f>'CL &amp; Data'!O430</f>
        <v>-47.461455999999998</v>
      </c>
      <c r="T8" s="6">
        <f>'CL &amp; Data'!P430</f>
        <v>-45.740867999999999</v>
      </c>
      <c r="X8" s="6">
        <v>1.3825000000000001</v>
      </c>
      <c r="Z8" s="6">
        <v>-80.475143000000003</v>
      </c>
      <c r="AB8" s="6">
        <v>-40.931282000000003</v>
      </c>
      <c r="AD8" s="6">
        <v>-79.982185000000001</v>
      </c>
      <c r="AF8" s="6">
        <v>-62.553069999999998</v>
      </c>
      <c r="AH8" s="32"/>
    </row>
    <row r="9" spans="1:34" x14ac:dyDescent="0.25">
      <c r="B9" s="6">
        <f>'CL &amp; Data'!B431/1000000000</f>
        <v>5.5107600000000003</v>
      </c>
      <c r="D9" s="6">
        <f>'CL &amp; Data'!C431</f>
        <v>-5.9988378999999998</v>
      </c>
      <c r="F9" s="6">
        <f>'CL &amp; Data'!D431</f>
        <v>-57.403396999999998</v>
      </c>
      <c r="H9" s="6">
        <f>'CL &amp; Data'!E431</f>
        <v>-46.811110999999997</v>
      </c>
      <c r="J9" s="6">
        <f>'CL &amp; Data'!F431</f>
        <v>-46.605559999999997</v>
      </c>
      <c r="L9" s="6">
        <f>'CL &amp; Data'!L431/1000000000</f>
        <v>5.5107600000000003</v>
      </c>
      <c r="N9" s="6">
        <f>'CL &amp; Data'!M431</f>
        <v>-5.1102204000000002</v>
      </c>
      <c r="P9" s="6">
        <f>'CL &amp; Data'!N431</f>
        <v>-52.897807999999998</v>
      </c>
      <c r="R9" s="6">
        <f>'CL &amp; Data'!O431</f>
        <v>-47.707023999999997</v>
      </c>
      <c r="T9" s="6">
        <f>'CL &amp; Data'!P431</f>
        <v>-46.340240000000001</v>
      </c>
      <c r="X9" s="6">
        <v>1.51</v>
      </c>
      <c r="Z9" s="6">
        <v>-79.912552000000005</v>
      </c>
      <c r="AB9" s="6">
        <v>-40.678314</v>
      </c>
      <c r="AD9" s="6">
        <v>-79.476982000000007</v>
      </c>
      <c r="AF9" s="6">
        <v>-61.695686000000002</v>
      </c>
    </row>
    <row r="10" spans="1:34" x14ac:dyDescent="0.25">
      <c r="B10" s="6">
        <f>'CL &amp; Data'!B432/1000000000</f>
        <v>5.6356999999999999</v>
      </c>
      <c r="D10" s="6">
        <f>'CL &amp; Data'!C432</f>
        <v>-6.3537841000000004</v>
      </c>
      <c r="F10" s="6">
        <f>'CL &amp; Data'!D432</f>
        <v>-55.675975999999999</v>
      </c>
      <c r="H10" s="6">
        <f>'CL &amp; Data'!E432</f>
        <v>-46.981074999999997</v>
      </c>
      <c r="J10" s="6">
        <f>'CL &amp; Data'!F432</f>
        <v>-46.548018999999996</v>
      </c>
      <c r="L10" s="6">
        <f>'CL &amp; Data'!L432/1000000000</f>
        <v>5.6356999999999999</v>
      </c>
      <c r="N10" s="6">
        <f>'CL &amp; Data'!M432</f>
        <v>-5.2293358000000003</v>
      </c>
      <c r="P10" s="6">
        <f>'CL &amp; Data'!N432</f>
        <v>-53.352153999999999</v>
      </c>
      <c r="R10" s="6">
        <f>'CL &amp; Data'!O432</f>
        <v>-47.44717</v>
      </c>
      <c r="T10" s="6">
        <f>'CL &amp; Data'!P432</f>
        <v>-46.777228999999998</v>
      </c>
      <c r="X10" s="6">
        <v>1.6375</v>
      </c>
      <c r="Z10" s="6">
        <v>-79.359840000000005</v>
      </c>
      <c r="AB10" s="6">
        <v>-40.402306000000003</v>
      </c>
      <c r="AD10" s="6">
        <v>-78.965323999999995</v>
      </c>
      <c r="AF10" s="6">
        <v>-60.794884000000003</v>
      </c>
    </row>
    <row r="11" spans="1:34" x14ac:dyDescent="0.25">
      <c r="B11" s="6">
        <f>'CL &amp; Data'!B433/1000000000</f>
        <v>5.7606400000000004</v>
      </c>
      <c r="D11" s="6">
        <f>'CL &amp; Data'!C433</f>
        <v>-6.6696571999999996</v>
      </c>
      <c r="F11" s="6">
        <f>'CL &amp; Data'!D433</f>
        <v>-54.513576999999998</v>
      </c>
      <c r="H11" s="6">
        <f>'CL &amp; Data'!E433</f>
        <v>-47.366962000000001</v>
      </c>
      <c r="J11" s="6">
        <f>'CL &amp; Data'!F433</f>
        <v>-46.526187999999998</v>
      </c>
      <c r="L11" s="6">
        <f>'CL &amp; Data'!L433/1000000000</f>
        <v>5.7606400000000004</v>
      </c>
      <c r="N11" s="6">
        <f>'CL &amp; Data'!M433</f>
        <v>-5.3160924999999999</v>
      </c>
      <c r="P11" s="6">
        <f>'CL &amp; Data'!N433</f>
        <v>-53.868996000000003</v>
      </c>
      <c r="R11" s="6">
        <f>'CL &amp; Data'!O433</f>
        <v>-47.234554000000003</v>
      </c>
      <c r="T11" s="6">
        <f>'CL &amp; Data'!P433</f>
        <v>-47.026268000000002</v>
      </c>
      <c r="X11" s="6">
        <v>1.7649999999999999</v>
      </c>
      <c r="Z11" s="6">
        <v>-78.719986000000006</v>
      </c>
      <c r="AB11" s="6">
        <v>-40.144081</v>
      </c>
      <c r="AD11" s="6">
        <v>-78.520683000000005</v>
      </c>
      <c r="AF11" s="6">
        <v>-59.849789000000001</v>
      </c>
    </row>
    <row r="12" spans="1:34" x14ac:dyDescent="0.25">
      <c r="B12" s="6">
        <f>'CL &amp; Data'!B434/1000000000</f>
        <v>5.88558</v>
      </c>
      <c r="D12" s="6">
        <f>'CL &amp; Data'!C434</f>
        <v>-7.1007842999999999</v>
      </c>
      <c r="F12" s="6">
        <f>'CL &amp; Data'!D434</f>
        <v>-54.286816000000002</v>
      </c>
      <c r="H12" s="6">
        <f>'CL &amp; Data'!E434</f>
        <v>-47.373660999999998</v>
      </c>
      <c r="J12" s="6">
        <f>'CL &amp; Data'!F434</f>
        <v>-46.618926999999999</v>
      </c>
      <c r="L12" s="6">
        <f>'CL &amp; Data'!L434/1000000000</f>
        <v>5.88558</v>
      </c>
      <c r="N12" s="6">
        <f>'CL &amp; Data'!M434</f>
        <v>-5.5069398999999999</v>
      </c>
      <c r="P12" s="6">
        <f>'CL &amp; Data'!N434</f>
        <v>-55.116402000000001</v>
      </c>
      <c r="R12" s="6">
        <f>'CL &amp; Data'!O434</f>
        <v>-47.128447999999999</v>
      </c>
      <c r="T12" s="6">
        <f>'CL &amp; Data'!P434</f>
        <v>-46.998401999999999</v>
      </c>
      <c r="X12" s="6">
        <v>1.8925000000000001</v>
      </c>
      <c r="Z12" s="6">
        <v>-77.852058</v>
      </c>
      <c r="AB12" s="6">
        <v>-39.913100999999997</v>
      </c>
      <c r="AD12" s="6">
        <v>-78.121834000000007</v>
      </c>
      <c r="AF12" s="6">
        <v>-58.858322000000001</v>
      </c>
    </row>
    <row r="13" spans="1:34" x14ac:dyDescent="0.25">
      <c r="B13" s="6">
        <f>'CL &amp; Data'!B435/1000000000</f>
        <v>6.0105199999999996</v>
      </c>
      <c r="D13" s="6">
        <f>'CL &amp; Data'!C435</f>
        <v>-7.4007272999999998</v>
      </c>
      <c r="F13" s="6">
        <f>'CL &amp; Data'!D435</f>
        <v>-53.810406</v>
      </c>
      <c r="H13" s="6">
        <f>'CL &amp; Data'!E435</f>
        <v>-47.611877</v>
      </c>
      <c r="J13" s="6">
        <f>'CL &amp; Data'!F435</f>
        <v>-46.561763999999997</v>
      </c>
      <c r="L13" s="6">
        <f>'CL &amp; Data'!L435/1000000000</f>
        <v>6.0105199999999996</v>
      </c>
      <c r="N13" s="6">
        <f>'CL &amp; Data'!M435</f>
        <v>-5.6812028999999997</v>
      </c>
      <c r="P13" s="6">
        <f>'CL &amp; Data'!N435</f>
        <v>-56.503810999999999</v>
      </c>
      <c r="R13" s="6">
        <f>'CL &amp; Data'!O435</f>
        <v>-47.291789999999999</v>
      </c>
      <c r="T13" s="6">
        <f>'CL &amp; Data'!P435</f>
        <v>-47.037018000000003</v>
      </c>
      <c r="X13" s="6">
        <v>2.02</v>
      </c>
      <c r="Z13" s="6">
        <v>-77.501152000000005</v>
      </c>
      <c r="AB13" s="6">
        <v>-39.678238</v>
      </c>
      <c r="AD13" s="6">
        <v>-77.763831999999994</v>
      </c>
      <c r="AF13" s="6">
        <v>-57.814518</v>
      </c>
    </row>
    <row r="14" spans="1:34" x14ac:dyDescent="0.25">
      <c r="B14" s="6">
        <f>'CL &amp; Data'!B436/1000000000</f>
        <v>6.1354600000000001</v>
      </c>
      <c r="D14" s="6">
        <f>'CL &amp; Data'!C436</f>
        <v>-7.7655940000000001</v>
      </c>
      <c r="F14" s="6">
        <f>'CL &amp; Data'!D436</f>
        <v>-52.360515999999997</v>
      </c>
      <c r="H14" s="6">
        <f>'CL &amp; Data'!E436</f>
        <v>-47.425026000000003</v>
      </c>
      <c r="J14" s="6">
        <f>'CL &amp; Data'!F436</f>
        <v>-46.582588000000001</v>
      </c>
      <c r="L14" s="6">
        <f>'CL &amp; Data'!L436/1000000000</f>
        <v>6.1354600000000001</v>
      </c>
      <c r="N14" s="6">
        <f>'CL &amp; Data'!M436</f>
        <v>-5.9119396000000002</v>
      </c>
      <c r="P14" s="6">
        <f>'CL &amp; Data'!N436</f>
        <v>-58.478999999999999</v>
      </c>
      <c r="R14" s="6">
        <f>'CL &amp; Data'!O436</f>
        <v>-47.269244999999998</v>
      </c>
      <c r="T14" s="6">
        <f>'CL &amp; Data'!P436</f>
        <v>-47.180244000000002</v>
      </c>
      <c r="X14" s="6">
        <v>2.1475</v>
      </c>
      <c r="Z14" s="6">
        <v>-77.022171</v>
      </c>
      <c r="AB14" s="6">
        <v>-39.425938000000002</v>
      </c>
      <c r="AD14" s="6">
        <v>-77.396156000000005</v>
      </c>
      <c r="AF14" s="6">
        <v>-56.716915</v>
      </c>
    </row>
    <row r="15" spans="1:34" x14ac:dyDescent="0.25">
      <c r="B15" s="6">
        <f>'CL &amp; Data'!B437/1000000000</f>
        <v>6.2603999999999997</v>
      </c>
      <c r="D15" s="6">
        <f>'CL &amp; Data'!C437</f>
        <v>-7.9572253000000002</v>
      </c>
      <c r="F15" s="6">
        <f>'CL &amp; Data'!D437</f>
        <v>-51.483604</v>
      </c>
      <c r="H15" s="6">
        <f>'CL &amp; Data'!E437</f>
        <v>-47.567791</v>
      </c>
      <c r="J15" s="6">
        <f>'CL &amp; Data'!F437</f>
        <v>-46.584567999999997</v>
      </c>
      <c r="L15" s="6">
        <f>'CL &amp; Data'!L437/1000000000</f>
        <v>6.2603999999999997</v>
      </c>
      <c r="N15" s="6">
        <f>'CL &amp; Data'!M437</f>
        <v>-6.0984936000000003</v>
      </c>
      <c r="P15" s="6">
        <f>'CL &amp; Data'!N437</f>
        <v>-59.933495000000001</v>
      </c>
      <c r="R15" s="6">
        <f>'CL &amp; Data'!O437</f>
        <v>-47.313614000000001</v>
      </c>
      <c r="T15" s="6">
        <f>'CL &amp; Data'!P437</f>
        <v>-47.621326000000003</v>
      </c>
      <c r="X15" s="6">
        <v>2.2749999999999999</v>
      </c>
      <c r="Z15" s="6">
        <v>-76.447800000000001</v>
      </c>
      <c r="AB15" s="6">
        <v>-39.164906000000002</v>
      </c>
      <c r="AD15" s="6">
        <v>-77.033378999999996</v>
      </c>
      <c r="AF15" s="6">
        <v>-55.564449000000003</v>
      </c>
    </row>
    <row r="16" spans="1:34" x14ac:dyDescent="0.25">
      <c r="B16" s="6">
        <f>'CL &amp; Data'!B438/1000000000</f>
        <v>6.3853400000000002</v>
      </c>
      <c r="D16" s="6">
        <f>'CL &amp; Data'!C438</f>
        <v>-8.3075627999999995</v>
      </c>
      <c r="F16" s="6">
        <f>'CL &amp; Data'!D438</f>
        <v>-50.603969999999997</v>
      </c>
      <c r="H16" s="6">
        <f>'CL &amp; Data'!E438</f>
        <v>-47.540694999999999</v>
      </c>
      <c r="J16" s="6">
        <f>'CL &amp; Data'!F438</f>
        <v>-46.599068000000003</v>
      </c>
      <c r="L16" s="6">
        <f>'CL &amp; Data'!L438/1000000000</f>
        <v>6.3853400000000002</v>
      </c>
      <c r="N16" s="6">
        <f>'CL &amp; Data'!M438</f>
        <v>-6.3189731</v>
      </c>
      <c r="P16" s="6">
        <f>'CL &amp; Data'!N438</f>
        <v>-61.471184000000001</v>
      </c>
      <c r="R16" s="6">
        <f>'CL &amp; Data'!O438</f>
        <v>-47.260055999999999</v>
      </c>
      <c r="T16" s="6">
        <f>'CL &amp; Data'!P438</f>
        <v>-47.939292999999999</v>
      </c>
      <c r="X16" s="6">
        <v>2.4024999999999999</v>
      </c>
      <c r="Z16" s="6">
        <v>-75.849425999999994</v>
      </c>
      <c r="AB16" s="6">
        <v>-38.887875000000001</v>
      </c>
      <c r="AD16" s="6">
        <v>-76.435554999999994</v>
      </c>
      <c r="AF16" s="6">
        <v>-54.371631999999998</v>
      </c>
    </row>
    <row r="17" spans="2:32" x14ac:dyDescent="0.25">
      <c r="B17" s="6">
        <f>'CL &amp; Data'!B439/1000000000</f>
        <v>6.5102799999999998</v>
      </c>
      <c r="D17" s="6">
        <f>'CL &amp; Data'!C439</f>
        <v>-8.6631240999999992</v>
      </c>
      <c r="F17" s="6">
        <f>'CL &amp; Data'!D439</f>
        <v>-50.272320000000001</v>
      </c>
      <c r="H17" s="6">
        <f>'CL &amp; Data'!E439</f>
        <v>-47.664527999999997</v>
      </c>
      <c r="J17" s="6">
        <f>'CL &amp; Data'!F439</f>
        <v>-46.739635</v>
      </c>
      <c r="L17" s="6">
        <f>'CL &amp; Data'!L439/1000000000</f>
        <v>6.5102799999999998</v>
      </c>
      <c r="N17" s="6">
        <f>'CL &amp; Data'!M439</f>
        <v>-6.5861650000000003</v>
      </c>
      <c r="P17" s="6">
        <f>'CL &amp; Data'!N439</f>
        <v>-62.952044999999998</v>
      </c>
      <c r="R17" s="6">
        <f>'CL &amp; Data'!O439</f>
        <v>-47.194454</v>
      </c>
      <c r="T17" s="6">
        <f>'CL &amp; Data'!P439</f>
        <v>-48.319488999999997</v>
      </c>
      <c r="X17" s="6">
        <v>2.5299999999999998</v>
      </c>
      <c r="Z17" s="6">
        <v>-75.166229000000001</v>
      </c>
      <c r="AB17" s="6">
        <v>-38.694217999999999</v>
      </c>
      <c r="AD17" s="6">
        <v>-75.518753000000004</v>
      </c>
      <c r="AF17" s="6">
        <v>-53.075718000000002</v>
      </c>
    </row>
    <row r="18" spans="2:32" x14ac:dyDescent="0.25">
      <c r="B18" s="6">
        <f>'CL &amp; Data'!B440/1000000000</f>
        <v>6.6352200000000003</v>
      </c>
      <c r="D18" s="6">
        <f>'CL &amp; Data'!C440</f>
        <v>-9.0567502999999991</v>
      </c>
      <c r="F18" s="6">
        <f>'CL &amp; Data'!D440</f>
        <v>-49.345547000000003</v>
      </c>
      <c r="H18" s="6">
        <f>'CL &amp; Data'!E440</f>
        <v>-47.955364000000003</v>
      </c>
      <c r="J18" s="6">
        <f>'CL &amp; Data'!F440</f>
        <v>-46.816276999999999</v>
      </c>
      <c r="L18" s="6">
        <f>'CL &amp; Data'!L440/1000000000</f>
        <v>6.6352200000000003</v>
      </c>
      <c r="N18" s="6">
        <f>'CL &amp; Data'!M440</f>
        <v>-6.7257484999999999</v>
      </c>
      <c r="P18" s="6">
        <f>'CL &amp; Data'!N440</f>
        <v>-64.984131000000005</v>
      </c>
      <c r="R18" s="6">
        <f>'CL &amp; Data'!O440</f>
        <v>-47.322029000000001</v>
      </c>
      <c r="T18" s="6">
        <f>'CL &amp; Data'!P440</f>
        <v>-48.552436999999998</v>
      </c>
      <c r="X18" s="6">
        <v>2.6575000000000002</v>
      </c>
      <c r="Z18" s="6">
        <v>-74.559227000000007</v>
      </c>
      <c r="AB18" s="6">
        <v>-38.535953999999997</v>
      </c>
      <c r="AD18" s="6">
        <v>-74.650818000000001</v>
      </c>
      <c r="AF18" s="6">
        <v>-51.732208</v>
      </c>
    </row>
    <row r="19" spans="2:32" x14ac:dyDescent="0.25">
      <c r="B19" s="6">
        <f>'CL &amp; Data'!B441/1000000000</f>
        <v>6.7601599999999999</v>
      </c>
      <c r="D19" s="6">
        <f>'CL &amp; Data'!C441</f>
        <v>-9.3140201999999999</v>
      </c>
      <c r="F19" s="6">
        <f>'CL &amp; Data'!D441</f>
        <v>-48.404384999999998</v>
      </c>
      <c r="H19" s="6">
        <f>'CL &amp; Data'!E441</f>
        <v>-47.940468000000003</v>
      </c>
      <c r="J19" s="6">
        <f>'CL &amp; Data'!F441</f>
        <v>-47.092185999999998</v>
      </c>
      <c r="L19" s="6">
        <f>'CL &amp; Data'!L441/1000000000</f>
        <v>6.7601599999999999</v>
      </c>
      <c r="N19" s="6">
        <f>'CL &amp; Data'!M441</f>
        <v>-6.8713603000000001</v>
      </c>
      <c r="P19" s="6">
        <f>'CL &amp; Data'!N441</f>
        <v>-66.741241000000002</v>
      </c>
      <c r="R19" s="6">
        <f>'CL &amp; Data'!O441</f>
        <v>-47.483265000000003</v>
      </c>
      <c r="T19" s="6">
        <f>'CL &amp; Data'!P441</f>
        <v>-48.783839999999998</v>
      </c>
      <c r="X19" s="6">
        <v>2.7850000000000001</v>
      </c>
      <c r="Z19" s="6">
        <v>-73.989891</v>
      </c>
      <c r="AB19" s="6">
        <v>-38.388385999999997</v>
      </c>
      <c r="AD19" s="6">
        <v>-73.705596999999997</v>
      </c>
      <c r="AF19" s="6">
        <v>-50.315327000000003</v>
      </c>
    </row>
    <row r="20" spans="2:32" x14ac:dyDescent="0.25">
      <c r="B20" s="6">
        <f>'CL &amp; Data'!B442/1000000000</f>
        <v>6.8851000000000004</v>
      </c>
      <c r="D20" s="6">
        <f>'CL &amp; Data'!C442</f>
        <v>-9.4678783000000006</v>
      </c>
      <c r="F20" s="6">
        <f>'CL &amp; Data'!D442</f>
        <v>-47.892589999999998</v>
      </c>
      <c r="H20" s="6">
        <f>'CL &amp; Data'!E442</f>
        <v>-48.091254999999997</v>
      </c>
      <c r="J20" s="6">
        <f>'CL &amp; Data'!F442</f>
        <v>-47.559559</v>
      </c>
      <c r="L20" s="6">
        <f>'CL &amp; Data'!L442/1000000000</f>
        <v>6.8851000000000004</v>
      </c>
      <c r="N20" s="6">
        <f>'CL &amp; Data'!M442</f>
        <v>-6.9270630000000004</v>
      </c>
      <c r="P20" s="6">
        <f>'CL &amp; Data'!N442</f>
        <v>-68.311806000000004</v>
      </c>
      <c r="R20" s="6">
        <f>'CL &amp; Data'!O442</f>
        <v>-48.068001000000002</v>
      </c>
      <c r="T20" s="6">
        <f>'CL &amp; Data'!P442</f>
        <v>-48.791012000000002</v>
      </c>
      <c r="X20" s="6">
        <v>2.9125000000000001</v>
      </c>
      <c r="Z20" s="6">
        <v>-73.400856000000005</v>
      </c>
      <c r="AB20" s="6">
        <v>-38.244678</v>
      </c>
      <c r="AD20" s="6">
        <v>-72.889099000000002</v>
      </c>
      <c r="AF20" s="6">
        <v>-48.889347000000001</v>
      </c>
    </row>
    <row r="21" spans="2:32" x14ac:dyDescent="0.25">
      <c r="B21" s="6">
        <f>'CL &amp; Data'!B443/1000000000</f>
        <v>7.01004</v>
      </c>
      <c r="D21" s="6">
        <f>'CL &amp; Data'!C443</f>
        <v>-9.6440085999999994</v>
      </c>
      <c r="F21" s="6">
        <f>'CL &amp; Data'!D443</f>
        <v>-47.899982000000001</v>
      </c>
      <c r="H21" s="6">
        <f>'CL &amp; Data'!E443</f>
        <v>-48.062603000000003</v>
      </c>
      <c r="J21" s="6">
        <f>'CL &amp; Data'!F443</f>
        <v>-48.233764999999998</v>
      </c>
      <c r="L21" s="6">
        <f>'CL &amp; Data'!L443/1000000000</f>
        <v>7.01004</v>
      </c>
      <c r="N21" s="6">
        <f>'CL &amp; Data'!M443</f>
        <v>-7.0379310000000004</v>
      </c>
      <c r="P21" s="6">
        <f>'CL &amp; Data'!N443</f>
        <v>-67.959914999999995</v>
      </c>
      <c r="R21" s="6">
        <f>'CL &amp; Data'!O443</f>
        <v>-48.730834999999999</v>
      </c>
      <c r="T21" s="6">
        <f>'CL &amp; Data'!P443</f>
        <v>-48.835579000000003</v>
      </c>
      <c r="X21" s="6">
        <v>3.04</v>
      </c>
      <c r="Z21" s="6">
        <v>-72.868622000000002</v>
      </c>
      <c r="AB21" s="6">
        <v>-38.083447</v>
      </c>
      <c r="AD21" s="6">
        <v>-72.090941999999998</v>
      </c>
      <c r="AF21" s="6">
        <v>-47.479790000000001</v>
      </c>
    </row>
    <row r="22" spans="2:32" x14ac:dyDescent="0.25">
      <c r="B22" s="6">
        <f>'CL &amp; Data'!B444/1000000000</f>
        <v>7.1349799999999997</v>
      </c>
      <c r="D22" s="6">
        <f>'CL &amp; Data'!C444</f>
        <v>-9.8369883999999992</v>
      </c>
      <c r="F22" s="6">
        <f>'CL &amp; Data'!D444</f>
        <v>-47.854412000000004</v>
      </c>
      <c r="H22" s="6">
        <f>'CL &amp; Data'!E444</f>
        <v>-47.981827000000003</v>
      </c>
      <c r="J22" s="6">
        <f>'CL &amp; Data'!F444</f>
        <v>-48.616711000000002</v>
      </c>
      <c r="L22" s="6">
        <f>'CL &amp; Data'!L444/1000000000</f>
        <v>7.1349799999999997</v>
      </c>
      <c r="N22" s="6">
        <f>'CL &amp; Data'!M444</f>
        <v>-7.0977774</v>
      </c>
      <c r="P22" s="6">
        <f>'CL &amp; Data'!N444</f>
        <v>-67.744774000000007</v>
      </c>
      <c r="R22" s="6">
        <f>'CL &amp; Data'!O444</f>
        <v>-49.028168000000001</v>
      </c>
      <c r="T22" s="6">
        <f>'CL &amp; Data'!P444</f>
        <v>-48.640521999999997</v>
      </c>
      <c r="X22" s="6">
        <v>3.1675</v>
      </c>
      <c r="Z22" s="6">
        <v>-72.346275000000006</v>
      </c>
      <c r="AB22" s="6">
        <v>-37.924979999999998</v>
      </c>
      <c r="AD22" s="6">
        <v>-71.314255000000003</v>
      </c>
      <c r="AF22" s="6">
        <v>-46.132992000000002</v>
      </c>
    </row>
    <row r="23" spans="2:32" x14ac:dyDescent="0.25">
      <c r="B23" s="6">
        <f>'CL &amp; Data'!B445/1000000000</f>
        <v>7.2599200000000002</v>
      </c>
      <c r="D23" s="6">
        <f>'CL &amp; Data'!C445</f>
        <v>-10.100211</v>
      </c>
      <c r="F23" s="6">
        <f>'CL &amp; Data'!D445</f>
        <v>-47.500801000000003</v>
      </c>
      <c r="H23" s="6">
        <f>'CL &amp; Data'!E445</f>
        <v>-47.884804000000003</v>
      </c>
      <c r="J23" s="6">
        <f>'CL &amp; Data'!F445</f>
        <v>-48.651245000000003</v>
      </c>
      <c r="L23" s="6">
        <f>'CL &amp; Data'!L445/1000000000</f>
        <v>7.2599200000000002</v>
      </c>
      <c r="N23" s="6">
        <f>'CL &amp; Data'!M445</f>
        <v>-7.2105379000000003</v>
      </c>
      <c r="P23" s="6">
        <f>'CL &amp; Data'!N445</f>
        <v>-66.060860000000005</v>
      </c>
      <c r="R23" s="6">
        <f>'CL &amp; Data'!O445</f>
        <v>-49.088279999999997</v>
      </c>
      <c r="T23" s="6">
        <f>'CL &amp; Data'!P445</f>
        <v>-48.557364999999997</v>
      </c>
      <c r="X23" s="6">
        <v>3.2949999999999999</v>
      </c>
      <c r="Z23" s="6">
        <v>-71.814194000000001</v>
      </c>
      <c r="AB23" s="6">
        <v>-37.732891000000002</v>
      </c>
      <c r="AD23" s="6">
        <v>-70.834541000000002</v>
      </c>
      <c r="AF23" s="6">
        <v>-44.837443999999998</v>
      </c>
    </row>
    <row r="24" spans="2:32" x14ac:dyDescent="0.25">
      <c r="B24" s="6">
        <f>'CL &amp; Data'!B446/1000000000</f>
        <v>7.3848599999999998</v>
      </c>
      <c r="D24" s="6">
        <f>'CL &amp; Data'!C446</f>
        <v>-10.295593</v>
      </c>
      <c r="F24" s="6">
        <f>'CL &amp; Data'!D446</f>
        <v>-46.855227999999997</v>
      </c>
      <c r="H24" s="6">
        <f>'CL &amp; Data'!E446</f>
        <v>-47.699997000000003</v>
      </c>
      <c r="J24" s="6">
        <f>'CL &amp; Data'!F446</f>
        <v>-48.195286000000003</v>
      </c>
      <c r="L24" s="6">
        <f>'CL &amp; Data'!L446/1000000000</f>
        <v>7.3848599999999998</v>
      </c>
      <c r="N24" s="6">
        <f>'CL &amp; Data'!M446</f>
        <v>-7.2791380999999999</v>
      </c>
      <c r="P24" s="6">
        <f>'CL &amp; Data'!N446</f>
        <v>-64.362449999999995</v>
      </c>
      <c r="R24" s="6">
        <f>'CL &amp; Data'!O446</f>
        <v>-48.900329999999997</v>
      </c>
      <c r="T24" s="6">
        <f>'CL &amp; Data'!P446</f>
        <v>-48.367274999999999</v>
      </c>
      <c r="X24" s="6">
        <v>3.4224999999999999</v>
      </c>
      <c r="Z24" s="6">
        <v>-71.295897999999994</v>
      </c>
      <c r="AB24" s="6">
        <v>-37.533760000000001</v>
      </c>
      <c r="AD24" s="6">
        <v>-70.443993000000006</v>
      </c>
      <c r="AF24" s="6">
        <v>-43.601050999999998</v>
      </c>
    </row>
    <row r="25" spans="2:32" x14ac:dyDescent="0.25">
      <c r="B25" s="6">
        <f>'CL &amp; Data'!B447/1000000000</f>
        <v>7.5098000000000003</v>
      </c>
      <c r="D25" s="6">
        <f>'CL &amp; Data'!C447</f>
        <v>-10.590586999999999</v>
      </c>
      <c r="F25" s="6">
        <f>'CL &amp; Data'!D447</f>
        <v>-46.708354999999997</v>
      </c>
      <c r="H25" s="6">
        <f>'CL &amp; Data'!E447</f>
        <v>-47.678356000000001</v>
      </c>
      <c r="J25" s="6">
        <f>'CL &amp; Data'!F447</f>
        <v>-47.725104999999999</v>
      </c>
      <c r="L25" s="6">
        <f>'CL &amp; Data'!L447/1000000000</f>
        <v>7.5098000000000003</v>
      </c>
      <c r="N25" s="6">
        <f>'CL &amp; Data'!M447</f>
        <v>-7.4167657</v>
      </c>
      <c r="P25" s="6">
        <f>'CL &amp; Data'!N447</f>
        <v>-62.820563999999997</v>
      </c>
      <c r="R25" s="6">
        <f>'CL &amp; Data'!O447</f>
        <v>-48.568562</v>
      </c>
      <c r="T25" s="6">
        <f>'CL &amp; Data'!P447</f>
        <v>-48.487319999999997</v>
      </c>
      <c r="X25" s="6">
        <v>3.55</v>
      </c>
      <c r="Z25" s="6">
        <v>-70.759636</v>
      </c>
      <c r="AB25" s="6">
        <v>-37.326542000000003</v>
      </c>
      <c r="AD25" s="6">
        <v>-69.704903000000002</v>
      </c>
      <c r="AF25" s="6">
        <v>-42.423096000000001</v>
      </c>
    </row>
    <row r="26" spans="2:32" x14ac:dyDescent="0.25">
      <c r="B26" s="6">
        <f>'CL &amp; Data'!B448/1000000000</f>
        <v>7.6347399999999999</v>
      </c>
      <c r="D26" s="6">
        <f>'CL &amp; Data'!C448</f>
        <v>-10.871661</v>
      </c>
      <c r="F26" s="6">
        <f>'CL &amp; Data'!D448</f>
        <v>-46.596798</v>
      </c>
      <c r="H26" s="6">
        <f>'CL &amp; Data'!E448</f>
        <v>-47.649825999999997</v>
      </c>
      <c r="J26" s="6">
        <f>'CL &amp; Data'!F448</f>
        <v>-47.134608999999998</v>
      </c>
      <c r="L26" s="6">
        <f>'CL &amp; Data'!L448/1000000000</f>
        <v>7.6347399999999999</v>
      </c>
      <c r="N26" s="6">
        <f>'CL &amp; Data'!M448</f>
        <v>-7.6324114999999999</v>
      </c>
      <c r="P26" s="6">
        <f>'CL &amp; Data'!N448</f>
        <v>-64.769226000000003</v>
      </c>
      <c r="R26" s="6">
        <f>'CL &amp; Data'!O448</f>
        <v>-47.903641</v>
      </c>
      <c r="T26" s="6">
        <f>'CL &amp; Data'!P448</f>
        <v>-48.416389000000002</v>
      </c>
      <c r="X26" s="6">
        <v>3.6775000000000002</v>
      </c>
      <c r="Z26" s="6">
        <v>-70.321586999999994</v>
      </c>
      <c r="AB26" s="6">
        <v>-37.064922000000003</v>
      </c>
      <c r="AD26" s="6">
        <v>-68.946288999999993</v>
      </c>
      <c r="AF26" s="6">
        <v>-41.255549999999999</v>
      </c>
    </row>
    <row r="27" spans="2:32" x14ac:dyDescent="0.25">
      <c r="B27" s="6">
        <f>'CL &amp; Data'!B449/1000000000</f>
        <v>7.7596800000000004</v>
      </c>
      <c r="D27" s="6">
        <f>'CL &amp; Data'!C449</f>
        <v>-11.189463999999999</v>
      </c>
      <c r="F27" s="6">
        <f>'CL &amp; Data'!D449</f>
        <v>-46.563965000000003</v>
      </c>
      <c r="H27" s="6">
        <f>'CL &amp; Data'!E449</f>
        <v>-47.793982999999997</v>
      </c>
      <c r="J27" s="6">
        <f>'CL &amp; Data'!F449</f>
        <v>-46.805317000000002</v>
      </c>
      <c r="L27" s="6">
        <f>'CL &amp; Data'!L449/1000000000</f>
        <v>7.7596800000000004</v>
      </c>
      <c r="N27" s="6">
        <f>'CL &amp; Data'!M449</f>
        <v>-7.7741251</v>
      </c>
      <c r="P27" s="6">
        <f>'CL &amp; Data'!N449</f>
        <v>-66.952171000000007</v>
      </c>
      <c r="R27" s="6">
        <f>'CL &amp; Data'!O449</f>
        <v>-47.250717000000002</v>
      </c>
      <c r="T27" s="6">
        <f>'CL &amp; Data'!P449</f>
        <v>-48.419612999999998</v>
      </c>
      <c r="X27" s="6">
        <v>3.8050000000000002</v>
      </c>
      <c r="Z27" s="6">
        <v>-70.033835999999994</v>
      </c>
      <c r="AB27" s="6">
        <v>-36.798499999999997</v>
      </c>
      <c r="AD27" s="6">
        <v>-68.340514999999996</v>
      </c>
      <c r="AF27" s="6">
        <v>-40.141818999999998</v>
      </c>
    </row>
    <row r="28" spans="2:32" x14ac:dyDescent="0.25">
      <c r="B28" s="6">
        <f>'CL &amp; Data'!B450/1000000000</f>
        <v>7.88462</v>
      </c>
      <c r="D28" s="6">
        <f>'CL &amp; Data'!C450</f>
        <v>-11.395728999999999</v>
      </c>
      <c r="F28" s="6">
        <f>'CL &amp; Data'!D450</f>
        <v>-46.131287</v>
      </c>
      <c r="H28" s="6">
        <f>'CL &amp; Data'!E450</f>
        <v>-47.910285999999999</v>
      </c>
      <c r="J28" s="6">
        <f>'CL &amp; Data'!F450</f>
        <v>-46.424171000000001</v>
      </c>
      <c r="L28" s="6">
        <f>'CL &amp; Data'!L450/1000000000</f>
        <v>7.88462</v>
      </c>
      <c r="N28" s="6">
        <f>'CL &amp; Data'!M450</f>
        <v>-8.0835656999999994</v>
      </c>
      <c r="P28" s="6">
        <f>'CL &amp; Data'!N450</f>
        <v>-65.897255000000001</v>
      </c>
      <c r="R28" s="6">
        <f>'CL &amp; Data'!O450</f>
        <v>-46.564804000000002</v>
      </c>
      <c r="T28" s="6">
        <f>'CL &amp; Data'!P450</f>
        <v>-48.144126999999997</v>
      </c>
      <c r="X28" s="6">
        <v>3.9325000000000001</v>
      </c>
      <c r="Z28" s="6">
        <v>-69.732979</v>
      </c>
      <c r="AB28" s="6">
        <v>-36.471905</v>
      </c>
      <c r="AD28" s="6">
        <v>-67.745116999999993</v>
      </c>
      <c r="AF28" s="6">
        <v>-39.042625000000001</v>
      </c>
    </row>
    <row r="29" spans="2:32" x14ac:dyDescent="0.25">
      <c r="B29" s="6">
        <f>'CL &amp; Data'!B451/1000000000</f>
        <v>8.0095600000000005</v>
      </c>
      <c r="D29" s="6">
        <f>'CL &amp; Data'!C451</f>
        <v>-11.455007999999999</v>
      </c>
      <c r="F29" s="6">
        <f>'CL &amp; Data'!D451</f>
        <v>-45.405513999999997</v>
      </c>
      <c r="H29" s="6">
        <f>'CL &amp; Data'!E451</f>
        <v>-47.865475000000004</v>
      </c>
      <c r="J29" s="6">
        <f>'CL &amp; Data'!F451</f>
        <v>-45.999820999999997</v>
      </c>
      <c r="L29" s="6">
        <f>'CL &amp; Data'!L451/1000000000</f>
        <v>8.0095600000000005</v>
      </c>
      <c r="N29" s="6">
        <f>'CL &amp; Data'!M451</f>
        <v>-8.1468781999999997</v>
      </c>
      <c r="P29" s="6">
        <f>'CL &amp; Data'!N451</f>
        <v>-61.802624000000002</v>
      </c>
      <c r="R29" s="6">
        <f>'CL &amp; Data'!O451</f>
        <v>-46.100979000000002</v>
      </c>
      <c r="T29" s="6">
        <f>'CL &amp; Data'!P451</f>
        <v>-48.035685999999998</v>
      </c>
      <c r="X29" s="6">
        <v>4.0599999999999996</v>
      </c>
      <c r="Z29" s="6">
        <v>-69.472313</v>
      </c>
      <c r="AB29" s="6">
        <v>-36.095272000000001</v>
      </c>
      <c r="AD29" s="6">
        <v>-67.251930000000002</v>
      </c>
      <c r="AF29" s="6">
        <v>-37.960205000000002</v>
      </c>
    </row>
    <row r="30" spans="2:32" x14ac:dyDescent="0.25">
      <c r="B30" s="6">
        <f>'CL &amp; Data'!B452/1000000000</f>
        <v>8.1344999999999992</v>
      </c>
      <c r="D30" s="6">
        <f>'CL &amp; Data'!C452</f>
        <v>-11.527772000000001</v>
      </c>
      <c r="F30" s="6">
        <f>'CL &amp; Data'!D452</f>
        <v>-44.886142999999997</v>
      </c>
      <c r="H30" s="6">
        <f>'CL &amp; Data'!E452</f>
        <v>-47.898529000000003</v>
      </c>
      <c r="J30" s="6">
        <f>'CL &amp; Data'!F452</f>
        <v>-45.862701000000001</v>
      </c>
      <c r="L30" s="6">
        <f>'CL &amp; Data'!L452/1000000000</f>
        <v>8.1344999999999992</v>
      </c>
      <c r="N30" s="6">
        <f>'CL &amp; Data'!M452</f>
        <v>-8.2512053999999999</v>
      </c>
      <c r="P30" s="6">
        <f>'CL &amp; Data'!N452</f>
        <v>-57.962336999999998</v>
      </c>
      <c r="R30" s="6">
        <f>'CL &amp; Data'!O452</f>
        <v>-45.912098</v>
      </c>
      <c r="T30" s="6">
        <f>'CL &amp; Data'!P452</f>
        <v>-48.073135000000001</v>
      </c>
      <c r="X30" s="6">
        <v>4.1875</v>
      </c>
      <c r="Z30" s="6">
        <v>-69.187331999999998</v>
      </c>
      <c r="AB30" s="6">
        <v>-35.696247</v>
      </c>
      <c r="AD30" s="6">
        <v>-67.010979000000006</v>
      </c>
      <c r="AF30" s="6">
        <v>-36.916176</v>
      </c>
    </row>
    <row r="31" spans="2:32" x14ac:dyDescent="0.25">
      <c r="B31" s="6">
        <f>'CL &amp; Data'!B453/1000000000</f>
        <v>8.2594399999999997</v>
      </c>
      <c r="D31" s="6">
        <f>'CL &amp; Data'!C453</f>
        <v>-11.539683999999999</v>
      </c>
      <c r="F31" s="6">
        <f>'CL &amp; Data'!D453</f>
        <v>-44.872470999999997</v>
      </c>
      <c r="H31" s="6">
        <f>'CL &amp; Data'!E453</f>
        <v>-47.853661000000002</v>
      </c>
      <c r="J31" s="6">
        <f>'CL &amp; Data'!F453</f>
        <v>-45.667060999999997</v>
      </c>
      <c r="L31" s="6">
        <f>'CL &amp; Data'!L453/1000000000</f>
        <v>8.2594399999999997</v>
      </c>
      <c r="N31" s="6">
        <f>'CL &amp; Data'!M453</f>
        <v>-8.1023444999999992</v>
      </c>
      <c r="P31" s="6">
        <f>'CL &amp; Data'!N453</f>
        <v>-56.416969000000002</v>
      </c>
      <c r="R31" s="6">
        <f>'CL &amp; Data'!O453</f>
        <v>-45.884059999999998</v>
      </c>
      <c r="T31" s="6">
        <f>'CL &amp; Data'!P453</f>
        <v>-48.060817999999998</v>
      </c>
      <c r="X31" s="6">
        <v>4.3150000000000004</v>
      </c>
      <c r="Z31" s="6">
        <v>-68.760093999999995</v>
      </c>
      <c r="AB31" s="6">
        <v>-35.302230999999999</v>
      </c>
      <c r="AD31" s="6">
        <v>-66.670303000000004</v>
      </c>
      <c r="AF31" s="6">
        <v>-35.883105999999998</v>
      </c>
    </row>
    <row r="32" spans="2:32" x14ac:dyDescent="0.25">
      <c r="B32" s="6">
        <f>'CL &amp; Data'!B454/1000000000</f>
        <v>8.3843800000000002</v>
      </c>
      <c r="D32" s="6">
        <f>'CL &amp; Data'!C454</f>
        <v>-11.730188999999999</v>
      </c>
      <c r="F32" s="6">
        <f>'CL &amp; Data'!D454</f>
        <v>-45.311371000000001</v>
      </c>
      <c r="H32" s="6">
        <f>'CL &amp; Data'!E454</f>
        <v>-48.015830999999999</v>
      </c>
      <c r="J32" s="6">
        <f>'CL &amp; Data'!F454</f>
        <v>-45.727885999999998</v>
      </c>
      <c r="L32" s="6">
        <f>'CL &amp; Data'!L454/1000000000</f>
        <v>8.3843800000000002</v>
      </c>
      <c r="N32" s="6">
        <f>'CL &amp; Data'!M454</f>
        <v>-8.0910911999999993</v>
      </c>
      <c r="P32" s="6">
        <f>'CL &amp; Data'!N454</f>
        <v>-55.144409000000003</v>
      </c>
      <c r="R32" s="6">
        <f>'CL &amp; Data'!O454</f>
        <v>-45.948681000000001</v>
      </c>
      <c r="T32" s="6">
        <f>'CL &amp; Data'!P454</f>
        <v>-48.229725000000002</v>
      </c>
      <c r="X32" s="6">
        <v>4.4424999999999999</v>
      </c>
      <c r="Z32" s="6">
        <v>-68.286247000000003</v>
      </c>
      <c r="AB32" s="6">
        <v>-34.879303</v>
      </c>
      <c r="AD32" s="6">
        <v>-66.046356000000003</v>
      </c>
      <c r="AF32" s="6">
        <v>-34.882796999999997</v>
      </c>
    </row>
    <row r="33" spans="2:32" x14ac:dyDescent="0.25">
      <c r="B33" s="6">
        <f>'CL &amp; Data'!B455/1000000000</f>
        <v>8.5093200000000007</v>
      </c>
      <c r="D33" s="6">
        <f>'CL &amp; Data'!C455</f>
        <v>-11.799936000000001</v>
      </c>
      <c r="F33" s="6">
        <f>'CL &amp; Data'!D455</f>
        <v>-45.690002</v>
      </c>
      <c r="H33" s="6">
        <f>'CL &amp; Data'!E455</f>
        <v>-47.976878999999997</v>
      </c>
      <c r="J33" s="6">
        <f>'CL &amp; Data'!F455</f>
        <v>-45.568348</v>
      </c>
      <c r="L33" s="6">
        <f>'CL &amp; Data'!L455/1000000000</f>
        <v>8.5093200000000007</v>
      </c>
      <c r="N33" s="6">
        <f>'CL &amp; Data'!M455</f>
        <v>-8.1465663999999993</v>
      </c>
      <c r="P33" s="6">
        <f>'CL &amp; Data'!N455</f>
        <v>-54.331035999999997</v>
      </c>
      <c r="R33" s="6">
        <f>'CL &amp; Data'!O455</f>
        <v>-45.777985000000001</v>
      </c>
      <c r="T33" s="6">
        <f>'CL &amp; Data'!P455</f>
        <v>-48.013255999999998</v>
      </c>
      <c r="X33" s="6">
        <v>4.57</v>
      </c>
      <c r="Z33" s="6">
        <v>-67.933372000000006</v>
      </c>
      <c r="AB33" s="6">
        <v>-34.409359000000002</v>
      </c>
      <c r="AD33" s="6">
        <v>-65.235885999999994</v>
      </c>
      <c r="AF33" s="6">
        <v>-33.895279000000002</v>
      </c>
    </row>
    <row r="34" spans="2:32" x14ac:dyDescent="0.25">
      <c r="B34" s="6">
        <f>'CL &amp; Data'!B456/1000000000</f>
        <v>8.6342599999999994</v>
      </c>
      <c r="D34" s="6">
        <f>'CL &amp; Data'!C456</f>
        <v>-11.977797000000001</v>
      </c>
      <c r="F34" s="6">
        <f>'CL &amp; Data'!D456</f>
        <v>-45.983848999999999</v>
      </c>
      <c r="H34" s="6">
        <f>'CL &amp; Data'!E456</f>
        <v>-48.155720000000002</v>
      </c>
      <c r="J34" s="6">
        <f>'CL &amp; Data'!F456</f>
        <v>-45.682861000000003</v>
      </c>
      <c r="L34" s="6">
        <f>'CL &amp; Data'!L456/1000000000</f>
        <v>8.6342599999999994</v>
      </c>
      <c r="N34" s="6">
        <f>'CL &amp; Data'!M456</f>
        <v>-8.3287782999999997</v>
      </c>
      <c r="P34" s="6">
        <f>'CL &amp; Data'!N456</f>
        <v>-53.849837999999998</v>
      </c>
      <c r="R34" s="6">
        <f>'CL &amp; Data'!O456</f>
        <v>-45.902915999999998</v>
      </c>
      <c r="T34" s="6">
        <f>'CL &amp; Data'!P456</f>
        <v>-48.212508999999997</v>
      </c>
      <c r="X34" s="6">
        <v>4.6974999999999998</v>
      </c>
      <c r="Z34" s="6">
        <v>-66.947288999999998</v>
      </c>
      <c r="AB34" s="6">
        <v>-33.938000000000002</v>
      </c>
      <c r="AD34" s="6">
        <v>-64.426781000000005</v>
      </c>
      <c r="AF34" s="6">
        <v>-32.970866999999998</v>
      </c>
    </row>
    <row r="35" spans="2:32" x14ac:dyDescent="0.25">
      <c r="B35" s="6">
        <f>'CL &amp; Data'!B457/1000000000</f>
        <v>8.7591999999999999</v>
      </c>
      <c r="D35" s="6">
        <f>'CL &amp; Data'!C457</f>
        <v>-12.031193999999999</v>
      </c>
      <c r="F35" s="6">
        <f>'CL &amp; Data'!D457</f>
        <v>-46.419750000000001</v>
      </c>
      <c r="H35" s="6">
        <f>'CL &amp; Data'!E457</f>
        <v>-48.103217999999998</v>
      </c>
      <c r="J35" s="6">
        <f>'CL &amp; Data'!F457</f>
        <v>-45.742911999999997</v>
      </c>
      <c r="L35" s="6">
        <f>'CL &amp; Data'!L457/1000000000</f>
        <v>8.7591999999999999</v>
      </c>
      <c r="N35" s="6">
        <f>'CL &amp; Data'!M457</f>
        <v>-8.4132853000000001</v>
      </c>
      <c r="P35" s="6">
        <f>'CL &amp; Data'!N457</f>
        <v>-54.040607000000001</v>
      </c>
      <c r="R35" s="6">
        <f>'CL &amp; Data'!O457</f>
        <v>-46.005093000000002</v>
      </c>
      <c r="T35" s="6">
        <f>'CL &amp; Data'!P457</f>
        <v>-48.412754</v>
      </c>
      <c r="X35" s="6">
        <v>4.8250000000000002</v>
      </c>
      <c r="Z35" s="6">
        <v>-66.029335000000003</v>
      </c>
      <c r="AB35" s="6">
        <v>-33.473151999999999</v>
      </c>
      <c r="AD35" s="6">
        <v>-63.834544999999999</v>
      </c>
      <c r="AF35" s="6">
        <v>-32.088715000000001</v>
      </c>
    </row>
    <row r="36" spans="2:32" x14ac:dyDescent="0.25">
      <c r="B36" s="6">
        <f>'CL &amp; Data'!B458/1000000000</f>
        <v>8.8841400000000004</v>
      </c>
      <c r="D36" s="6">
        <f>'CL &amp; Data'!C458</f>
        <v>-12.149057000000001</v>
      </c>
      <c r="F36" s="6">
        <f>'CL &amp; Data'!D458</f>
        <v>-47.028534000000001</v>
      </c>
      <c r="H36" s="6">
        <f>'CL &amp; Data'!E458</f>
        <v>-48.348492</v>
      </c>
      <c r="J36" s="6">
        <f>'CL &amp; Data'!F458</f>
        <v>-45.919708</v>
      </c>
      <c r="L36" s="6">
        <f>'CL &amp; Data'!L458/1000000000</f>
        <v>8.8841400000000004</v>
      </c>
      <c r="N36" s="6">
        <f>'CL &amp; Data'!M458</f>
        <v>-8.5271568000000002</v>
      </c>
      <c r="P36" s="6">
        <f>'CL &amp; Data'!N458</f>
        <v>-54.256641000000002</v>
      </c>
      <c r="R36" s="6">
        <f>'CL &amp; Data'!O458</f>
        <v>-46.217658999999998</v>
      </c>
      <c r="T36" s="6">
        <f>'CL &amp; Data'!P458</f>
        <v>-48.926169999999999</v>
      </c>
      <c r="X36" s="6">
        <v>4.9524999999999997</v>
      </c>
      <c r="Z36" s="6">
        <v>-65.140784999999994</v>
      </c>
      <c r="AB36" s="6">
        <v>-32.992457999999999</v>
      </c>
      <c r="AD36" s="6">
        <v>-63.094563000000001</v>
      </c>
      <c r="AF36" s="6">
        <v>-31.249856999999999</v>
      </c>
    </row>
    <row r="37" spans="2:32" x14ac:dyDescent="0.25">
      <c r="B37" s="6">
        <f>'CL &amp; Data'!B459/1000000000</f>
        <v>9.0090800000000009</v>
      </c>
      <c r="D37" s="6">
        <f>'CL &amp; Data'!C459</f>
        <v>-12.226393</v>
      </c>
      <c r="F37" s="6">
        <f>'CL &amp; Data'!D459</f>
        <v>-47.058822999999997</v>
      </c>
      <c r="H37" s="6">
        <f>'CL &amp; Data'!E459</f>
        <v>-48.598945999999998</v>
      </c>
      <c r="J37" s="6">
        <f>'CL &amp; Data'!F459</f>
        <v>-46.234462999999998</v>
      </c>
      <c r="L37" s="6">
        <f>'CL &amp; Data'!L459/1000000000</f>
        <v>9.0090800000000009</v>
      </c>
      <c r="N37" s="6">
        <f>'CL &amp; Data'!M459</f>
        <v>-8.6400641999999994</v>
      </c>
      <c r="P37" s="6">
        <f>'CL &amp; Data'!N459</f>
        <v>-54.149410000000003</v>
      </c>
      <c r="R37" s="6">
        <f>'CL &amp; Data'!O459</f>
        <v>-46.557091</v>
      </c>
      <c r="T37" s="6">
        <f>'CL &amp; Data'!P459</f>
        <v>-49.368153</v>
      </c>
      <c r="X37" s="6">
        <v>5.08</v>
      </c>
      <c r="Z37" s="6">
        <v>-64.231093999999999</v>
      </c>
      <c r="AB37" s="6">
        <v>-32.514235999999997</v>
      </c>
      <c r="AD37" s="6">
        <v>-62.453277999999997</v>
      </c>
      <c r="AF37" s="6">
        <v>-30.480772000000002</v>
      </c>
    </row>
    <row r="38" spans="2:32" x14ac:dyDescent="0.25">
      <c r="B38" s="6">
        <f>'CL &amp; Data'!B460/1000000000</f>
        <v>9.1340199999999996</v>
      </c>
      <c r="D38" s="6">
        <f>'CL &amp; Data'!C460</f>
        <v>-12.292192</v>
      </c>
      <c r="F38" s="6">
        <f>'CL &amp; Data'!D460</f>
        <v>-46.553654000000002</v>
      </c>
      <c r="H38" s="6">
        <f>'CL &amp; Data'!E460</f>
        <v>-48.973339000000003</v>
      </c>
      <c r="J38" s="6">
        <f>'CL &amp; Data'!F460</f>
        <v>-46.517474999999997</v>
      </c>
      <c r="L38" s="6">
        <f>'CL &amp; Data'!L460/1000000000</f>
        <v>9.1340199999999996</v>
      </c>
      <c r="N38" s="6">
        <f>'CL &amp; Data'!M460</f>
        <v>-8.8297223999999996</v>
      </c>
      <c r="P38" s="6">
        <f>'CL &amp; Data'!N460</f>
        <v>-53.669063999999999</v>
      </c>
      <c r="R38" s="6">
        <f>'CL &amp; Data'!O460</f>
        <v>-46.814723999999998</v>
      </c>
      <c r="T38" s="6">
        <f>'CL &amp; Data'!P460</f>
        <v>-49.595813999999997</v>
      </c>
      <c r="X38" s="6">
        <v>5.2074999999999996</v>
      </c>
      <c r="Z38" s="6">
        <v>-63.482723</v>
      </c>
      <c r="AB38" s="6">
        <v>-32.052405999999998</v>
      </c>
      <c r="AD38" s="6">
        <v>-62.135452000000001</v>
      </c>
      <c r="AF38" s="6">
        <v>-29.828737</v>
      </c>
    </row>
    <row r="39" spans="2:32" x14ac:dyDescent="0.25">
      <c r="B39" s="6">
        <f>'CL &amp; Data'!B461/1000000000</f>
        <v>9.2589600000000001</v>
      </c>
      <c r="D39" s="6">
        <f>'CL &amp; Data'!C461</f>
        <v>-12.475125999999999</v>
      </c>
      <c r="F39" s="6">
        <f>'CL &amp; Data'!D461</f>
        <v>-45.618786</v>
      </c>
      <c r="H39" s="6">
        <f>'CL &amp; Data'!E461</f>
        <v>-49.153697999999999</v>
      </c>
      <c r="J39" s="6">
        <f>'CL &amp; Data'!F461</f>
        <v>-46.766632000000001</v>
      </c>
      <c r="L39" s="6">
        <f>'CL &amp; Data'!L461/1000000000</f>
        <v>9.2589600000000001</v>
      </c>
      <c r="N39" s="6">
        <f>'CL &amp; Data'!M461</f>
        <v>-9.0558577000000007</v>
      </c>
      <c r="P39" s="6">
        <f>'CL &amp; Data'!N461</f>
        <v>-53.114505999999999</v>
      </c>
      <c r="R39" s="6">
        <f>'CL &amp; Data'!O461</f>
        <v>-47.071773999999998</v>
      </c>
      <c r="T39" s="6">
        <f>'CL &amp; Data'!P461</f>
        <v>-49.723323999999998</v>
      </c>
      <c r="X39" s="6">
        <v>5.335</v>
      </c>
      <c r="Z39" s="6">
        <v>-62.635609000000002</v>
      </c>
      <c r="AB39" s="6">
        <v>-31.585305999999999</v>
      </c>
      <c r="AD39" s="6">
        <v>-61.640059999999998</v>
      </c>
      <c r="AF39" s="6">
        <v>-29.218937</v>
      </c>
    </row>
    <row r="40" spans="2:32" x14ac:dyDescent="0.25">
      <c r="B40" s="6">
        <f>'CL &amp; Data'!B462/1000000000</f>
        <v>9.3839000000000006</v>
      </c>
      <c r="D40" s="6">
        <f>'CL &amp; Data'!C462</f>
        <v>-12.600885999999999</v>
      </c>
      <c r="F40" s="6">
        <f>'CL &amp; Data'!D462</f>
        <v>-45.266502000000003</v>
      </c>
      <c r="H40" s="6">
        <f>'CL &amp; Data'!E462</f>
        <v>-49.236065000000004</v>
      </c>
      <c r="J40" s="6">
        <f>'CL &amp; Data'!F462</f>
        <v>-46.887497000000003</v>
      </c>
      <c r="L40" s="6">
        <f>'CL &amp; Data'!L462/1000000000</f>
        <v>9.3839000000000006</v>
      </c>
      <c r="N40" s="6">
        <f>'CL &amp; Data'!M462</f>
        <v>-9.1363573000000002</v>
      </c>
      <c r="P40" s="6">
        <f>'CL &amp; Data'!N462</f>
        <v>-53.110965999999998</v>
      </c>
      <c r="R40" s="6">
        <f>'CL &amp; Data'!O462</f>
        <v>-47.238712</v>
      </c>
      <c r="T40" s="6">
        <f>'CL &amp; Data'!P462</f>
        <v>-49.748519999999999</v>
      </c>
      <c r="X40" s="6">
        <v>5.4625000000000004</v>
      </c>
      <c r="Z40" s="6">
        <v>-61.828406999999999</v>
      </c>
      <c r="AB40" s="6">
        <v>-31.154667</v>
      </c>
      <c r="AD40" s="6">
        <v>-61.176212</v>
      </c>
      <c r="AF40" s="6">
        <v>-28.764174000000001</v>
      </c>
    </row>
    <row r="41" spans="2:32" x14ac:dyDescent="0.25">
      <c r="B41" s="6">
        <f>'CL &amp; Data'!B463/1000000000</f>
        <v>9.5088399999999993</v>
      </c>
      <c r="D41" s="6">
        <f>'CL &amp; Data'!C463</f>
        <v>-12.999198</v>
      </c>
      <c r="F41" s="6">
        <f>'CL &amp; Data'!D463</f>
        <v>-45.215274999999998</v>
      </c>
      <c r="H41" s="6">
        <f>'CL &amp; Data'!E463</f>
        <v>-49.142380000000003</v>
      </c>
      <c r="J41" s="6">
        <f>'CL &amp; Data'!F463</f>
        <v>-46.904701000000003</v>
      </c>
      <c r="L41" s="6">
        <f>'CL &amp; Data'!L463/1000000000</f>
        <v>9.5088399999999993</v>
      </c>
      <c r="N41" s="6">
        <f>'CL &amp; Data'!M463</f>
        <v>-9.3908690999999997</v>
      </c>
      <c r="P41" s="6">
        <f>'CL &amp; Data'!N463</f>
        <v>-52.806026000000003</v>
      </c>
      <c r="R41" s="6">
        <f>'CL &amp; Data'!O463</f>
        <v>-47.284618000000002</v>
      </c>
      <c r="T41" s="6">
        <f>'CL &amp; Data'!P463</f>
        <v>-49.609229999999997</v>
      </c>
      <c r="X41" s="6">
        <v>5.59</v>
      </c>
      <c r="Z41" s="6">
        <v>-61.059730999999999</v>
      </c>
      <c r="AB41" s="6">
        <v>-30.732361000000001</v>
      </c>
      <c r="AD41" s="6">
        <v>-60.699016999999998</v>
      </c>
      <c r="AF41" s="6">
        <v>-28.377869</v>
      </c>
    </row>
    <row r="42" spans="2:32" x14ac:dyDescent="0.25">
      <c r="B42" s="6">
        <f>'CL &amp; Data'!B464/1000000000</f>
        <v>9.6337799999999998</v>
      </c>
      <c r="D42" s="6">
        <f>'CL &amp; Data'!C464</f>
        <v>-13.078524</v>
      </c>
      <c r="F42" s="6">
        <f>'CL &amp; Data'!D464</f>
        <v>-44.909331999999999</v>
      </c>
      <c r="H42" s="6">
        <f>'CL &amp; Data'!E464</f>
        <v>-48.957465999999997</v>
      </c>
      <c r="J42" s="6">
        <f>'CL &amp; Data'!F464</f>
        <v>-46.977055</v>
      </c>
      <c r="L42" s="6">
        <f>'CL &amp; Data'!L464/1000000000</f>
        <v>9.6337799999999998</v>
      </c>
      <c r="N42" s="6">
        <f>'CL &amp; Data'!M464</f>
        <v>-9.3514985999999993</v>
      </c>
      <c r="P42" s="6">
        <f>'CL &amp; Data'!N464</f>
        <v>-52.315097999999999</v>
      </c>
      <c r="R42" s="6">
        <f>'CL &amp; Data'!O464</f>
        <v>-47.371364999999997</v>
      </c>
      <c r="T42" s="6">
        <f>'CL &amp; Data'!P464</f>
        <v>-49.409205999999998</v>
      </c>
      <c r="X42" s="6">
        <v>5.7175000000000002</v>
      </c>
      <c r="Z42" s="6">
        <v>-60.238506000000001</v>
      </c>
      <c r="AB42" s="6">
        <v>-30.355267000000001</v>
      </c>
      <c r="AD42" s="6">
        <v>-60.165599999999998</v>
      </c>
      <c r="AF42" s="6">
        <v>-28.072727</v>
      </c>
    </row>
    <row r="43" spans="2:32" x14ac:dyDescent="0.25">
      <c r="B43" s="6">
        <f>'CL &amp; Data'!B465/1000000000</f>
        <v>9.7587200000000003</v>
      </c>
      <c r="D43" s="6">
        <f>'CL &amp; Data'!C465</f>
        <v>-13.286712</v>
      </c>
      <c r="F43" s="6">
        <f>'CL &amp; Data'!D465</f>
        <v>-44.646633000000001</v>
      </c>
      <c r="H43" s="6">
        <f>'CL &amp; Data'!E465</f>
        <v>-48.803871000000001</v>
      </c>
      <c r="J43" s="6">
        <f>'CL &amp; Data'!F465</f>
        <v>-47.114581999999999</v>
      </c>
      <c r="L43" s="6">
        <f>'CL &amp; Data'!L465/1000000000</f>
        <v>9.7587200000000003</v>
      </c>
      <c r="N43" s="6">
        <f>'CL &amp; Data'!M465</f>
        <v>-9.4195919000000004</v>
      </c>
      <c r="P43" s="6">
        <f>'CL &amp; Data'!N465</f>
        <v>-51.638382</v>
      </c>
      <c r="R43" s="6">
        <f>'CL &amp; Data'!O465</f>
        <v>-47.459854</v>
      </c>
      <c r="T43" s="6">
        <f>'CL &amp; Data'!P465</f>
        <v>-49.218120999999996</v>
      </c>
      <c r="X43" s="6">
        <v>5.8449999999999998</v>
      </c>
      <c r="Z43" s="6">
        <v>-59.400379000000001</v>
      </c>
      <c r="AB43" s="6">
        <v>-29.968502000000001</v>
      </c>
      <c r="AD43" s="6">
        <v>-59.597225000000002</v>
      </c>
      <c r="AF43" s="6">
        <v>-27.759208999999998</v>
      </c>
    </row>
    <row r="44" spans="2:32" x14ac:dyDescent="0.25">
      <c r="B44" s="6">
        <f>'CL &amp; Data'!B466/1000000000</f>
        <v>9.8836600000000008</v>
      </c>
      <c r="D44" s="6">
        <f>'CL &amp; Data'!C466</f>
        <v>-13.199009</v>
      </c>
      <c r="F44" s="6">
        <f>'CL &amp; Data'!D466</f>
        <v>-44.007976999999997</v>
      </c>
      <c r="H44" s="6">
        <f>'CL &amp; Data'!E466</f>
        <v>-48.761218999999997</v>
      </c>
      <c r="J44" s="6">
        <f>'CL &amp; Data'!F466</f>
        <v>-47.257713000000003</v>
      </c>
      <c r="L44" s="6">
        <f>'CL &amp; Data'!L466/1000000000</f>
        <v>9.8836600000000008</v>
      </c>
      <c r="N44" s="6">
        <f>'CL &amp; Data'!M466</f>
        <v>-9.1862402000000003</v>
      </c>
      <c r="P44" s="6">
        <f>'CL &amp; Data'!N466</f>
        <v>-51.269604000000001</v>
      </c>
      <c r="R44" s="6">
        <f>'CL &amp; Data'!O466</f>
        <v>-47.633667000000003</v>
      </c>
      <c r="T44" s="6">
        <f>'CL &amp; Data'!P466</f>
        <v>-49.251877</v>
      </c>
      <c r="X44" s="6">
        <v>5.9725000000000001</v>
      </c>
      <c r="Z44" s="6">
        <v>-58.596344000000002</v>
      </c>
      <c r="AB44" s="6">
        <v>-29.616543</v>
      </c>
      <c r="AD44" s="6">
        <v>-58.778503000000001</v>
      </c>
      <c r="AF44" s="6">
        <v>-27.574314000000001</v>
      </c>
    </row>
    <row r="45" spans="2:32" x14ac:dyDescent="0.25">
      <c r="B45" s="6">
        <f>'CL &amp; Data'!B467/1000000000</f>
        <v>10.008599999999999</v>
      </c>
      <c r="D45" s="6">
        <f>'CL &amp; Data'!C467</f>
        <v>-13.288892000000001</v>
      </c>
      <c r="F45" s="6">
        <f>'CL &amp; Data'!D467</f>
        <v>-43.937393</v>
      </c>
      <c r="H45" s="6">
        <f>'CL &amp; Data'!E467</f>
        <v>-48.711948</v>
      </c>
      <c r="J45" s="6">
        <f>'CL &amp; Data'!F467</f>
        <v>-47.176516999999997</v>
      </c>
      <c r="L45" s="6">
        <f>'CL &amp; Data'!L467/1000000000</f>
        <v>10.008599999999999</v>
      </c>
      <c r="N45" s="6">
        <f>'CL &amp; Data'!M467</f>
        <v>-9.3751783</v>
      </c>
      <c r="P45" s="6">
        <f>'CL &amp; Data'!N467</f>
        <v>-50.956032</v>
      </c>
      <c r="R45" s="6">
        <f>'CL &amp; Data'!O467</f>
        <v>-47.534573000000002</v>
      </c>
      <c r="T45" s="6">
        <f>'CL &amp; Data'!P467</f>
        <v>-49.310966000000001</v>
      </c>
      <c r="X45" s="6">
        <v>6.1</v>
      </c>
      <c r="Z45" s="6">
        <v>-57.837730000000001</v>
      </c>
      <c r="AB45" s="6">
        <v>-29.257750000000001</v>
      </c>
      <c r="AD45" s="6">
        <v>-57.907825000000003</v>
      </c>
      <c r="AF45" s="6">
        <v>-27.441545000000001</v>
      </c>
    </row>
    <row r="46" spans="2:32" x14ac:dyDescent="0.25">
      <c r="B46" s="6">
        <f>'CL &amp; Data'!B468/1000000000</f>
        <v>10.13354</v>
      </c>
      <c r="D46" s="6">
        <f>'CL &amp; Data'!C468</f>
        <v>-13.311271</v>
      </c>
      <c r="F46" s="6">
        <f>'CL &amp; Data'!D468</f>
        <v>-44.117111000000001</v>
      </c>
      <c r="H46" s="6">
        <f>'CL &amp; Data'!E468</f>
        <v>-48.778046000000003</v>
      </c>
      <c r="J46" s="6">
        <f>'CL &amp; Data'!F468</f>
        <v>-46.924984000000002</v>
      </c>
      <c r="L46" s="6">
        <f>'CL &amp; Data'!L468/1000000000</f>
        <v>10.13354</v>
      </c>
      <c r="N46" s="6">
        <f>'CL &amp; Data'!M468</f>
        <v>-9.4418182000000002</v>
      </c>
      <c r="P46" s="6">
        <f>'CL &amp; Data'!N468</f>
        <v>-50.695537999999999</v>
      </c>
      <c r="R46" s="6">
        <f>'CL &amp; Data'!O468</f>
        <v>-47.207191000000002</v>
      </c>
      <c r="T46" s="6">
        <f>'CL &amp; Data'!P468</f>
        <v>-49.453910999999998</v>
      </c>
      <c r="X46" s="6">
        <v>6.2275</v>
      </c>
      <c r="Z46" s="6">
        <v>-57.127139999999997</v>
      </c>
      <c r="AB46" s="6">
        <v>-28.889700000000001</v>
      </c>
      <c r="AD46" s="6">
        <v>-57.442295000000001</v>
      </c>
      <c r="AF46" s="6">
        <v>-27.35792</v>
      </c>
    </row>
    <row r="47" spans="2:32" x14ac:dyDescent="0.25">
      <c r="B47" s="6">
        <f>'CL &amp; Data'!B469/1000000000</f>
        <v>10.25848</v>
      </c>
      <c r="D47" s="6">
        <f>'CL &amp; Data'!C469</f>
        <v>-13.290032</v>
      </c>
      <c r="F47" s="6">
        <f>'CL &amp; Data'!D469</f>
        <v>-44.150055000000002</v>
      </c>
      <c r="H47" s="6">
        <f>'CL &amp; Data'!E469</f>
        <v>-48.873947000000001</v>
      </c>
      <c r="J47" s="6">
        <f>'CL &amp; Data'!F469</f>
        <v>-46.502693000000001</v>
      </c>
      <c r="L47" s="6">
        <f>'CL &amp; Data'!L469/1000000000</f>
        <v>10.25848</v>
      </c>
      <c r="N47" s="6">
        <f>'CL &amp; Data'!M469</f>
        <v>-9.9353762000000003</v>
      </c>
      <c r="P47" s="6">
        <f>'CL &amp; Data'!N469</f>
        <v>-50.051327000000001</v>
      </c>
      <c r="R47" s="6">
        <f>'CL &amp; Data'!O469</f>
        <v>-46.633377000000003</v>
      </c>
      <c r="T47" s="6">
        <f>'CL &amp; Data'!P469</f>
        <v>-49.474541000000002</v>
      </c>
      <c r="X47" s="6">
        <v>6.3550000000000004</v>
      </c>
      <c r="Z47" s="6">
        <v>-56.400612000000002</v>
      </c>
      <c r="AB47" s="6">
        <v>-28.587271000000001</v>
      </c>
      <c r="AD47" s="6">
        <v>-56.940925999999997</v>
      </c>
      <c r="AF47" s="6">
        <v>-27.385083999999999</v>
      </c>
    </row>
    <row r="48" spans="2:32" x14ac:dyDescent="0.25">
      <c r="B48" s="6">
        <f>'CL &amp; Data'!B470/1000000000</f>
        <v>10.383419999999999</v>
      </c>
      <c r="D48" s="6">
        <f>'CL &amp; Data'!C470</f>
        <v>-13.398293000000001</v>
      </c>
      <c r="F48" s="6">
        <f>'CL &amp; Data'!D470</f>
        <v>-44.079864999999998</v>
      </c>
      <c r="H48" s="6">
        <f>'CL &amp; Data'!E470</f>
        <v>-48.854610000000001</v>
      </c>
      <c r="J48" s="6">
        <f>'CL &amp; Data'!F470</f>
        <v>-46.068393999999998</v>
      </c>
      <c r="L48" s="6">
        <f>'CL &amp; Data'!L470/1000000000</f>
        <v>10.383419999999999</v>
      </c>
      <c r="N48" s="6">
        <f>'CL &amp; Data'!M470</f>
        <v>-10.183372</v>
      </c>
      <c r="P48" s="6">
        <f>'CL &amp; Data'!N470</f>
        <v>-49.505890000000001</v>
      </c>
      <c r="R48" s="6">
        <f>'CL &amp; Data'!O470</f>
        <v>-46.161163000000002</v>
      </c>
      <c r="T48" s="6">
        <f>'CL &amp; Data'!P470</f>
        <v>-49.403514999999999</v>
      </c>
      <c r="X48" s="6">
        <v>6.4824999999999999</v>
      </c>
      <c r="Z48" s="6">
        <v>-55.579166000000001</v>
      </c>
      <c r="AB48" s="6">
        <v>-28.271356999999998</v>
      </c>
      <c r="AD48" s="6">
        <v>-56.339725000000001</v>
      </c>
      <c r="AF48" s="6">
        <v>-27.437988000000001</v>
      </c>
    </row>
    <row r="49" spans="2:32" x14ac:dyDescent="0.25">
      <c r="B49" s="6">
        <f>'CL &amp; Data'!B471/1000000000</f>
        <v>10.50836</v>
      </c>
      <c r="D49" s="6">
        <f>'CL &amp; Data'!C471</f>
        <v>-13.274355999999999</v>
      </c>
      <c r="F49" s="6">
        <f>'CL &amp; Data'!D471</f>
        <v>-43.540028</v>
      </c>
      <c r="H49" s="6">
        <f>'CL &amp; Data'!E471</f>
        <v>-48.787342000000002</v>
      </c>
      <c r="J49" s="6">
        <f>'CL &amp; Data'!F471</f>
        <v>-45.757046000000003</v>
      </c>
      <c r="L49" s="6">
        <f>'CL &amp; Data'!L471/1000000000</f>
        <v>10.50836</v>
      </c>
      <c r="N49" s="6">
        <f>'CL &amp; Data'!M471</f>
        <v>-10.581638</v>
      </c>
      <c r="P49" s="6">
        <f>'CL &amp; Data'!N471</f>
        <v>-48.942183999999997</v>
      </c>
      <c r="R49" s="6">
        <f>'CL &amp; Data'!O471</f>
        <v>-45.827057000000003</v>
      </c>
      <c r="T49" s="6">
        <f>'CL &amp; Data'!P471</f>
        <v>-49.280276999999998</v>
      </c>
      <c r="X49" s="6">
        <v>6.61</v>
      </c>
      <c r="Z49" s="6">
        <v>-54.796345000000002</v>
      </c>
      <c r="AB49" s="6">
        <v>-27.945022999999999</v>
      </c>
      <c r="AD49" s="6">
        <v>-55.751868999999999</v>
      </c>
      <c r="AF49" s="6">
        <v>-27.548670000000001</v>
      </c>
    </row>
    <row r="50" spans="2:32" x14ac:dyDescent="0.25">
      <c r="B50" s="6">
        <f>'CL &amp; Data'!B472/1000000000</f>
        <v>10.6333</v>
      </c>
      <c r="D50" s="6">
        <f>'CL &amp; Data'!C472</f>
        <v>-13.333130000000001</v>
      </c>
      <c r="F50" s="6">
        <f>'CL &amp; Data'!D472</f>
        <v>-43.465397000000003</v>
      </c>
      <c r="H50" s="6">
        <f>'CL &amp; Data'!E472</f>
        <v>-48.664684000000001</v>
      </c>
      <c r="J50" s="6">
        <f>'CL &amp; Data'!F472</f>
        <v>-45.598166999999997</v>
      </c>
      <c r="L50" s="6">
        <f>'CL &amp; Data'!L472/1000000000</f>
        <v>10.6333</v>
      </c>
      <c r="N50" s="6">
        <f>'CL &amp; Data'!M472</f>
        <v>-10.500527</v>
      </c>
      <c r="P50" s="6">
        <f>'CL &amp; Data'!N472</f>
        <v>-48.780127999999998</v>
      </c>
      <c r="R50" s="6">
        <f>'CL &amp; Data'!O472</f>
        <v>-45.769215000000003</v>
      </c>
      <c r="T50" s="6">
        <f>'CL &amp; Data'!P472</f>
        <v>-49.260246000000002</v>
      </c>
      <c r="X50" s="6">
        <v>6.7374999999999998</v>
      </c>
      <c r="Z50" s="6">
        <v>-53.988639999999997</v>
      </c>
      <c r="AB50" s="6">
        <v>-27.658442000000001</v>
      </c>
      <c r="AD50" s="6">
        <v>-54.942646000000003</v>
      </c>
      <c r="AF50" s="6">
        <v>-27.724981</v>
      </c>
    </row>
    <row r="51" spans="2:32" x14ac:dyDescent="0.25">
      <c r="B51" s="6">
        <f>'CL &amp; Data'!B473/1000000000</f>
        <v>10.758240000000001</v>
      </c>
      <c r="D51" s="6">
        <f>'CL &amp; Data'!C473</f>
        <v>-13.065552</v>
      </c>
      <c r="F51" s="6">
        <f>'CL &amp; Data'!D473</f>
        <v>-43.390759000000003</v>
      </c>
      <c r="H51" s="6">
        <f>'CL &amp; Data'!E473</f>
        <v>-48.738247000000001</v>
      </c>
      <c r="J51" s="6">
        <f>'CL &amp; Data'!F473</f>
        <v>-45.630347999999998</v>
      </c>
      <c r="L51" s="6">
        <f>'CL &amp; Data'!L473/1000000000</f>
        <v>10.758240000000001</v>
      </c>
      <c r="N51" s="6">
        <f>'CL &amp; Data'!M473</f>
        <v>-10.251066</v>
      </c>
      <c r="P51" s="6">
        <f>'CL &amp; Data'!N473</f>
        <v>-48.490958999999997</v>
      </c>
      <c r="R51" s="6">
        <f>'CL &amp; Data'!O473</f>
        <v>-45.719475000000003</v>
      </c>
      <c r="T51" s="6">
        <f>'CL &amp; Data'!P473</f>
        <v>-49.346569000000002</v>
      </c>
      <c r="X51" s="6">
        <v>6.8650000000000002</v>
      </c>
      <c r="Z51" s="6">
        <v>-53.255844000000003</v>
      </c>
      <c r="AB51" s="6">
        <v>-27.360469999999999</v>
      </c>
      <c r="AD51" s="6">
        <v>-53.878509999999999</v>
      </c>
      <c r="AF51" s="6">
        <v>-27.903210000000001</v>
      </c>
    </row>
    <row r="52" spans="2:32" x14ac:dyDescent="0.25">
      <c r="B52" s="6">
        <f>'CL &amp; Data'!B474/1000000000</f>
        <v>10.883179999999999</v>
      </c>
      <c r="D52" s="6">
        <f>'CL &amp; Data'!C474</f>
        <v>-12.921707</v>
      </c>
      <c r="F52" s="6">
        <f>'CL &amp; Data'!D474</f>
        <v>-43.191383000000002</v>
      </c>
      <c r="H52" s="6">
        <f>'CL &amp; Data'!E474</f>
        <v>-48.946747000000002</v>
      </c>
      <c r="J52" s="6">
        <f>'CL &amp; Data'!F474</f>
        <v>-45.724449</v>
      </c>
      <c r="L52" s="6">
        <f>'CL &amp; Data'!L474/1000000000</f>
        <v>10.883179999999999</v>
      </c>
      <c r="N52" s="6">
        <f>'CL &amp; Data'!M474</f>
        <v>-10.031947000000001</v>
      </c>
      <c r="P52" s="6">
        <f>'CL &amp; Data'!N474</f>
        <v>-48.092312</v>
      </c>
      <c r="R52" s="6">
        <f>'CL &amp; Data'!O474</f>
        <v>-45.795841000000003</v>
      </c>
      <c r="T52" s="6">
        <f>'CL &amp; Data'!P474</f>
        <v>-49.389263</v>
      </c>
      <c r="X52" s="6">
        <v>6.9924999999999997</v>
      </c>
      <c r="Z52" s="6">
        <v>-52.656170000000003</v>
      </c>
      <c r="AB52" s="6">
        <v>-27.083189000000001</v>
      </c>
      <c r="AD52" s="6">
        <v>-52.865546999999999</v>
      </c>
      <c r="AF52" s="6">
        <v>-28.130299000000001</v>
      </c>
    </row>
    <row r="53" spans="2:32" x14ac:dyDescent="0.25">
      <c r="B53" s="6">
        <f>'CL &amp; Data'!B475/1000000000</f>
        <v>11.00812</v>
      </c>
      <c r="D53" s="6">
        <f>'CL &amp; Data'!C475</f>
        <v>-12.769323999999999</v>
      </c>
      <c r="F53" s="6">
        <f>'CL &amp; Data'!D475</f>
        <v>-42.758968000000003</v>
      </c>
      <c r="H53" s="6">
        <f>'CL &amp; Data'!E475</f>
        <v>-49.137763999999997</v>
      </c>
      <c r="J53" s="6">
        <f>'CL &amp; Data'!F475</f>
        <v>-45.902256000000001</v>
      </c>
      <c r="L53" s="6">
        <f>'CL &amp; Data'!L475/1000000000</f>
        <v>11.00812</v>
      </c>
      <c r="N53" s="6">
        <f>'CL &amp; Data'!M475</f>
        <v>-9.7259626000000008</v>
      </c>
      <c r="P53" s="6">
        <f>'CL &amp; Data'!N475</f>
        <v>-47.589539000000002</v>
      </c>
      <c r="R53" s="6">
        <f>'CL &amp; Data'!O475</f>
        <v>-45.892226999999998</v>
      </c>
      <c r="T53" s="6">
        <f>'CL &amp; Data'!P475</f>
        <v>-49.39817</v>
      </c>
      <c r="X53" s="6">
        <v>7.12</v>
      </c>
      <c r="Z53" s="6">
        <v>-52.218055999999997</v>
      </c>
      <c r="AB53" s="6">
        <v>-26.807459000000001</v>
      </c>
      <c r="AD53" s="6">
        <v>-52.052643000000003</v>
      </c>
      <c r="AF53" s="6">
        <v>-28.383398</v>
      </c>
    </row>
    <row r="54" spans="2:32" x14ac:dyDescent="0.25">
      <c r="B54" s="6">
        <f>'CL &amp; Data'!B476/1000000000</f>
        <v>11.13306</v>
      </c>
      <c r="D54" s="6">
        <f>'CL &amp; Data'!C476</f>
        <v>-12.594882999999999</v>
      </c>
      <c r="F54" s="6">
        <f>'CL &amp; Data'!D476</f>
        <v>-42.118664000000003</v>
      </c>
      <c r="H54" s="6">
        <f>'CL &amp; Data'!E476</f>
        <v>-49.257584000000001</v>
      </c>
      <c r="J54" s="6">
        <f>'CL &amp; Data'!F476</f>
        <v>-46.370269999999998</v>
      </c>
      <c r="L54" s="6">
        <f>'CL &amp; Data'!L476/1000000000</f>
        <v>11.13306</v>
      </c>
      <c r="N54" s="6">
        <f>'CL &amp; Data'!M476</f>
        <v>-9.5782833000000007</v>
      </c>
      <c r="P54" s="6">
        <f>'CL &amp; Data'!N476</f>
        <v>-47.211826000000002</v>
      </c>
      <c r="R54" s="6">
        <f>'CL &amp; Data'!O476</f>
        <v>-46.261127000000002</v>
      </c>
      <c r="T54" s="6">
        <f>'CL &amp; Data'!P476</f>
        <v>-49.494307999999997</v>
      </c>
      <c r="X54" s="6">
        <v>7.2474999999999996</v>
      </c>
      <c r="Z54" s="6">
        <v>-51.890244000000003</v>
      </c>
      <c r="AB54" s="6">
        <v>-26.542677000000001</v>
      </c>
      <c r="AD54" s="6">
        <v>-51.407364000000001</v>
      </c>
      <c r="AF54" s="6">
        <v>-28.700082999999999</v>
      </c>
    </row>
    <row r="55" spans="2:32" x14ac:dyDescent="0.25">
      <c r="B55" s="6">
        <f>'CL &amp; Data'!B477/1000000000</f>
        <v>11.257999999999999</v>
      </c>
      <c r="D55" s="6">
        <f>'CL &amp; Data'!C477</f>
        <v>-12.388745999999999</v>
      </c>
      <c r="F55" s="6">
        <f>'CL &amp; Data'!D477</f>
        <v>-41.753529</v>
      </c>
      <c r="H55" s="6">
        <f>'CL &amp; Data'!E477</f>
        <v>-49.190086000000001</v>
      </c>
      <c r="J55" s="6">
        <f>'CL &amp; Data'!F477</f>
        <v>-47.042793000000003</v>
      </c>
      <c r="L55" s="6">
        <f>'CL &amp; Data'!L477/1000000000</f>
        <v>11.257999999999999</v>
      </c>
      <c r="N55" s="6">
        <f>'CL &amp; Data'!M477</f>
        <v>-9.6151628000000002</v>
      </c>
      <c r="P55" s="6">
        <f>'CL &amp; Data'!N477</f>
        <v>-47.152625999999998</v>
      </c>
      <c r="R55" s="6">
        <f>'CL &amp; Data'!O477</f>
        <v>-47.067729999999997</v>
      </c>
      <c r="T55" s="6">
        <f>'CL &amp; Data'!P477</f>
        <v>-49.651088999999999</v>
      </c>
      <c r="X55" s="6">
        <v>7.375</v>
      </c>
      <c r="Z55" s="6">
        <v>-51.648628000000002</v>
      </c>
      <c r="AB55" s="6">
        <v>-26.274681000000001</v>
      </c>
      <c r="AD55" s="6">
        <v>-50.662125000000003</v>
      </c>
      <c r="AF55" s="6">
        <v>-29.042013000000001</v>
      </c>
    </row>
    <row r="56" spans="2:32" x14ac:dyDescent="0.25">
      <c r="B56" s="6">
        <f>'CL &amp; Data'!B478/1000000000</f>
        <v>11.38294</v>
      </c>
      <c r="D56" s="6">
        <f>'CL &amp; Data'!C478</f>
        <v>-11.921495</v>
      </c>
      <c r="F56" s="6">
        <f>'CL &amp; Data'!D478</f>
        <v>-41.485523000000001</v>
      </c>
      <c r="H56" s="6">
        <f>'CL &amp; Data'!E478</f>
        <v>-49.07349</v>
      </c>
      <c r="J56" s="6">
        <f>'CL &amp; Data'!F478</f>
        <v>-48.140720000000002</v>
      </c>
      <c r="L56" s="6">
        <f>'CL &amp; Data'!L478/1000000000</f>
        <v>11.38294</v>
      </c>
      <c r="N56" s="6">
        <f>'CL &amp; Data'!M478</f>
        <v>-9.7519826999999992</v>
      </c>
      <c r="P56" s="6">
        <f>'CL &amp; Data'!N478</f>
        <v>-47.178668999999999</v>
      </c>
      <c r="R56" s="6">
        <f>'CL &amp; Data'!O478</f>
        <v>-48.128146999999998</v>
      </c>
      <c r="T56" s="6">
        <f>'CL &amp; Data'!P478</f>
        <v>-49.786895999999999</v>
      </c>
      <c r="X56" s="6">
        <v>7.5025000000000004</v>
      </c>
      <c r="Z56" s="6">
        <v>-51.453938000000001</v>
      </c>
      <c r="AB56" s="6">
        <v>-25.992674000000001</v>
      </c>
      <c r="AD56" s="6">
        <v>-49.677605</v>
      </c>
      <c r="AF56" s="6">
        <v>-29.423721</v>
      </c>
    </row>
    <row r="57" spans="2:32" x14ac:dyDescent="0.25">
      <c r="B57" s="6">
        <f>'CL &amp; Data'!B479/1000000000</f>
        <v>11.50788</v>
      </c>
      <c r="D57" s="6">
        <f>'CL &amp; Data'!C479</f>
        <v>-11.674564999999999</v>
      </c>
      <c r="F57" s="6">
        <f>'CL &amp; Data'!D479</f>
        <v>-41.231026</v>
      </c>
      <c r="H57" s="6">
        <f>'CL &amp; Data'!E479</f>
        <v>-49.017550999999997</v>
      </c>
      <c r="J57" s="6">
        <f>'CL &amp; Data'!F479</f>
        <v>-49.019840000000002</v>
      </c>
      <c r="L57" s="6">
        <f>'CL &amp; Data'!L479/1000000000</f>
        <v>11.50788</v>
      </c>
      <c r="N57" s="6">
        <f>'CL &amp; Data'!M479</f>
        <v>-9.7317838999999999</v>
      </c>
      <c r="P57" s="6">
        <f>'CL &amp; Data'!N479</f>
        <v>-47.132389000000003</v>
      </c>
      <c r="R57" s="6">
        <f>'CL &amp; Data'!O479</f>
        <v>-49.179909000000002</v>
      </c>
      <c r="T57" s="6">
        <f>'CL &amp; Data'!P479</f>
        <v>-49.742668000000002</v>
      </c>
      <c r="X57" s="6">
        <v>7.63</v>
      </c>
      <c r="Z57" s="6">
        <v>-51.302509000000001</v>
      </c>
      <c r="AB57" s="6">
        <v>-25.744859999999999</v>
      </c>
      <c r="AD57" s="6">
        <v>-48.862659000000001</v>
      </c>
      <c r="AF57" s="6">
        <v>-29.860261999999999</v>
      </c>
    </row>
    <row r="58" spans="2:32" x14ac:dyDescent="0.25">
      <c r="B58" s="6">
        <f>'CL &amp; Data'!B480/1000000000</f>
        <v>11.632820000000001</v>
      </c>
      <c r="D58" s="6">
        <f>'CL &amp; Data'!C480</f>
        <v>-11.652520000000001</v>
      </c>
      <c r="F58" s="6">
        <f>'CL &amp; Data'!D480</f>
        <v>-40.908374999999999</v>
      </c>
      <c r="H58" s="6">
        <f>'CL &amp; Data'!E480</f>
        <v>-48.790291000000003</v>
      </c>
      <c r="J58" s="6">
        <f>'CL &amp; Data'!F480</f>
        <v>-50.086314999999999</v>
      </c>
      <c r="L58" s="6">
        <f>'CL &amp; Data'!L480/1000000000</f>
        <v>11.632820000000001</v>
      </c>
      <c r="N58" s="6">
        <f>'CL &amp; Data'!M480</f>
        <v>-9.7274455999999994</v>
      </c>
      <c r="P58" s="6">
        <f>'CL &amp; Data'!N480</f>
        <v>-47.185268000000001</v>
      </c>
      <c r="R58" s="6">
        <f>'CL &amp; Data'!O480</f>
        <v>-50.425026000000003</v>
      </c>
      <c r="T58" s="6">
        <f>'CL &amp; Data'!P480</f>
        <v>-49.433776999999999</v>
      </c>
      <c r="X58" s="6">
        <v>7.7575000000000003</v>
      </c>
      <c r="Z58" s="6">
        <v>-51.203570999999997</v>
      </c>
      <c r="AB58" s="6">
        <v>-25.470359999999999</v>
      </c>
      <c r="AD58" s="6">
        <v>-48.131104000000001</v>
      </c>
      <c r="AF58" s="6">
        <v>-30.270966000000001</v>
      </c>
    </row>
    <row r="59" spans="2:32" x14ac:dyDescent="0.25">
      <c r="B59" s="6">
        <f>'CL &amp; Data'!B481/1000000000</f>
        <v>11.757759999999999</v>
      </c>
      <c r="D59" s="6">
        <f>'CL &amp; Data'!C481</f>
        <v>-11.544511</v>
      </c>
      <c r="F59" s="6">
        <f>'CL &amp; Data'!D481</f>
        <v>-40.610626000000003</v>
      </c>
      <c r="H59" s="6">
        <f>'CL &amp; Data'!E481</f>
        <v>-48.602673000000003</v>
      </c>
      <c r="J59" s="6">
        <f>'CL &amp; Data'!F481</f>
        <v>-50.706741000000001</v>
      </c>
      <c r="L59" s="6">
        <f>'CL &amp; Data'!L481/1000000000</f>
        <v>11.757759999999999</v>
      </c>
      <c r="N59" s="6">
        <f>'CL &amp; Data'!M481</f>
        <v>-9.5426082999999995</v>
      </c>
      <c r="P59" s="6">
        <f>'CL &amp; Data'!N481</f>
        <v>-47.211680999999999</v>
      </c>
      <c r="R59" s="6">
        <f>'CL &amp; Data'!O481</f>
        <v>-51.040123000000001</v>
      </c>
      <c r="T59" s="6">
        <f>'CL &amp; Data'!P481</f>
        <v>-49.110283000000003</v>
      </c>
      <c r="X59" s="6">
        <v>7.8849999999999998</v>
      </c>
      <c r="Z59" s="6">
        <v>-51.117179999999998</v>
      </c>
      <c r="AB59" s="6">
        <v>-25.190249999999999</v>
      </c>
      <c r="AD59" s="6">
        <v>-47.500717000000002</v>
      </c>
      <c r="AF59" s="6">
        <v>-30.678995</v>
      </c>
    </row>
    <row r="60" spans="2:32" x14ac:dyDescent="0.25">
      <c r="B60" s="6">
        <f>'CL &amp; Data'!B482/1000000000</f>
        <v>11.8827</v>
      </c>
      <c r="D60" s="6">
        <f>'CL &amp; Data'!C482</f>
        <v>-11.432482</v>
      </c>
      <c r="F60" s="6">
        <f>'CL &amp; Data'!D482</f>
        <v>-40.594059000000001</v>
      </c>
      <c r="H60" s="6">
        <f>'CL &amp; Data'!E482</f>
        <v>-48.266902999999999</v>
      </c>
      <c r="J60" s="6">
        <f>'CL &amp; Data'!F482</f>
        <v>-51.278500000000001</v>
      </c>
      <c r="L60" s="6">
        <f>'CL &amp; Data'!L482/1000000000</f>
        <v>11.8827</v>
      </c>
      <c r="N60" s="6">
        <f>'CL &amp; Data'!M482</f>
        <v>-9.3837565999999999</v>
      </c>
      <c r="P60" s="6">
        <f>'CL &amp; Data'!N482</f>
        <v>-47.372498</v>
      </c>
      <c r="R60" s="6">
        <f>'CL &amp; Data'!O482</f>
        <v>-51.607779999999998</v>
      </c>
      <c r="T60" s="6">
        <f>'CL &amp; Data'!P482</f>
        <v>-48.818111000000002</v>
      </c>
      <c r="X60" s="6">
        <v>8.0124999999999993</v>
      </c>
      <c r="Z60" s="6">
        <v>-51.088928000000003</v>
      </c>
      <c r="AB60" s="6">
        <v>-24.938697999999999</v>
      </c>
      <c r="AD60" s="6">
        <v>-47.032871</v>
      </c>
      <c r="AF60" s="6">
        <v>-31.121441000000001</v>
      </c>
    </row>
    <row r="61" spans="2:32" x14ac:dyDescent="0.25">
      <c r="B61" s="6">
        <f>'CL &amp; Data'!B483/1000000000</f>
        <v>12.00764</v>
      </c>
      <c r="D61" s="6">
        <f>'CL &amp; Data'!C483</f>
        <v>-11.122256</v>
      </c>
      <c r="F61" s="6">
        <f>'CL &amp; Data'!D483</f>
        <v>-40.692233999999999</v>
      </c>
      <c r="H61" s="6">
        <f>'CL &amp; Data'!E483</f>
        <v>-47.971184000000001</v>
      </c>
      <c r="J61" s="6">
        <f>'CL &amp; Data'!F483</f>
        <v>-51.233635</v>
      </c>
      <c r="L61" s="6">
        <f>'CL &amp; Data'!L483/1000000000</f>
        <v>12.00764</v>
      </c>
      <c r="N61" s="6">
        <f>'CL &amp; Data'!M483</f>
        <v>-8.8408069999999999</v>
      </c>
      <c r="P61" s="6">
        <f>'CL &amp; Data'!N483</f>
        <v>-47.370113000000003</v>
      </c>
      <c r="R61" s="6">
        <f>'CL &amp; Data'!O483</f>
        <v>-51.178668999999999</v>
      </c>
      <c r="T61" s="6">
        <f>'CL &amp; Data'!P483</f>
        <v>-48.702133000000003</v>
      </c>
      <c r="X61" s="6">
        <v>8.14</v>
      </c>
      <c r="Z61" s="6">
        <v>-51.096848000000001</v>
      </c>
      <c r="AB61" s="6">
        <v>-24.648147999999999</v>
      </c>
      <c r="AD61" s="6">
        <v>-46.628428999999997</v>
      </c>
      <c r="AF61" s="6">
        <v>-31.517817999999998</v>
      </c>
    </row>
    <row r="62" spans="2:32" x14ac:dyDescent="0.25">
      <c r="B62" s="6">
        <f>'CL &amp; Data'!B484/1000000000</f>
        <v>12.132580000000001</v>
      </c>
      <c r="D62" s="6">
        <f>'CL &amp; Data'!C484</f>
        <v>-11.058239</v>
      </c>
      <c r="F62" s="6">
        <f>'CL &amp; Data'!D484</f>
        <v>-40.909599</v>
      </c>
      <c r="H62" s="6">
        <f>'CL &amp; Data'!E484</f>
        <v>-47.729111000000003</v>
      </c>
      <c r="J62" s="6">
        <f>'CL &amp; Data'!F484</f>
        <v>-50.924854000000003</v>
      </c>
      <c r="L62" s="6">
        <f>'CL &amp; Data'!L484/1000000000</f>
        <v>12.132580000000001</v>
      </c>
      <c r="N62" s="6">
        <f>'CL &amp; Data'!M484</f>
        <v>-8.8855219000000005</v>
      </c>
      <c r="P62" s="6">
        <f>'CL &amp; Data'!N484</f>
        <v>-47.782187999999998</v>
      </c>
      <c r="R62" s="6">
        <f>'CL &amp; Data'!O484</f>
        <v>-50.998032000000002</v>
      </c>
      <c r="T62" s="6">
        <f>'CL &amp; Data'!P484</f>
        <v>-48.476334000000001</v>
      </c>
      <c r="X62" s="6">
        <v>8.2675000000000001</v>
      </c>
      <c r="Z62" s="6">
        <v>-51.129227</v>
      </c>
      <c r="AB62" s="6">
        <v>-24.380451000000001</v>
      </c>
      <c r="AD62" s="6">
        <v>-46.180202000000001</v>
      </c>
      <c r="AF62" s="6">
        <v>-31.889097</v>
      </c>
    </row>
    <row r="63" spans="2:32" x14ac:dyDescent="0.25">
      <c r="B63" s="6">
        <f>'CL &amp; Data'!B485/1000000000</f>
        <v>12.25752</v>
      </c>
      <c r="D63" s="6">
        <f>'CL &amp; Data'!C485</f>
        <v>-11.042452000000001</v>
      </c>
      <c r="F63" s="6">
        <f>'CL &amp; Data'!D485</f>
        <v>-41.044628000000003</v>
      </c>
      <c r="H63" s="6">
        <f>'CL &amp; Data'!E485</f>
        <v>-47.552570000000003</v>
      </c>
      <c r="J63" s="6">
        <f>'CL &amp; Data'!F485</f>
        <v>-50.211174</v>
      </c>
      <c r="L63" s="6">
        <f>'CL &amp; Data'!L485/1000000000</f>
        <v>12.25752</v>
      </c>
      <c r="N63" s="6">
        <f>'CL &amp; Data'!M485</f>
        <v>-9.2314805999999994</v>
      </c>
      <c r="P63" s="6">
        <f>'CL &amp; Data'!N485</f>
        <v>-48.348998999999999</v>
      </c>
      <c r="R63" s="6">
        <f>'CL &amp; Data'!O485</f>
        <v>-50.325699</v>
      </c>
      <c r="T63" s="6">
        <f>'CL &amp; Data'!P485</f>
        <v>-48.170254</v>
      </c>
      <c r="X63" s="6">
        <v>8.3949999999999996</v>
      </c>
      <c r="Z63" s="6">
        <v>-51.238864999999997</v>
      </c>
      <c r="AB63" s="6">
        <v>-24.105889999999999</v>
      </c>
      <c r="AD63" s="6">
        <v>-45.749442999999999</v>
      </c>
      <c r="AF63" s="6">
        <v>-32.179389999999998</v>
      </c>
    </row>
    <row r="64" spans="2:32" x14ac:dyDescent="0.25">
      <c r="B64" s="6">
        <f>'CL &amp; Data'!B486/1000000000</f>
        <v>12.38246</v>
      </c>
      <c r="D64" s="6">
        <f>'CL &amp; Data'!C486</f>
        <v>-11.00989</v>
      </c>
      <c r="F64" s="6">
        <f>'CL &amp; Data'!D486</f>
        <v>-41.183495000000001</v>
      </c>
      <c r="H64" s="6">
        <f>'CL &amp; Data'!E486</f>
        <v>-47.491768</v>
      </c>
      <c r="J64" s="6">
        <f>'CL &amp; Data'!F486</f>
        <v>-49.750481000000001</v>
      </c>
      <c r="L64" s="6">
        <f>'CL &amp; Data'!L486/1000000000</f>
        <v>12.38246</v>
      </c>
      <c r="N64" s="6">
        <f>'CL &amp; Data'!M486</f>
        <v>-9.5756253999999998</v>
      </c>
      <c r="P64" s="6">
        <f>'CL &amp; Data'!N486</f>
        <v>-48.841866000000003</v>
      </c>
      <c r="R64" s="6">
        <f>'CL &amp; Data'!O486</f>
        <v>-49.999195</v>
      </c>
      <c r="T64" s="6">
        <f>'CL &amp; Data'!P486</f>
        <v>-47.884407000000003</v>
      </c>
      <c r="X64" s="6">
        <v>8.5225000000000009</v>
      </c>
      <c r="Z64" s="6">
        <v>-51.344180999999999</v>
      </c>
      <c r="AB64" s="6">
        <v>-23.844377999999999</v>
      </c>
      <c r="AD64" s="6">
        <v>-45.350845</v>
      </c>
      <c r="AF64" s="6">
        <v>-32.501441999999997</v>
      </c>
    </row>
    <row r="65" spans="2:32" x14ac:dyDescent="0.25">
      <c r="B65" s="6">
        <f>'CL &amp; Data'!B487/1000000000</f>
        <v>12.507400000000001</v>
      </c>
      <c r="D65" s="6">
        <f>'CL &amp; Data'!C487</f>
        <v>-11.100407000000001</v>
      </c>
      <c r="F65" s="6">
        <f>'CL &amp; Data'!D487</f>
        <v>-41.110816999999997</v>
      </c>
      <c r="H65" s="6">
        <f>'CL &amp; Data'!E487</f>
        <v>-47.445740000000001</v>
      </c>
      <c r="J65" s="6">
        <f>'CL &amp; Data'!F487</f>
        <v>-49.819920000000003</v>
      </c>
      <c r="L65" s="6">
        <f>'CL &amp; Data'!L487/1000000000</f>
        <v>12.507400000000001</v>
      </c>
      <c r="N65" s="6">
        <f>'CL &amp; Data'!M487</f>
        <v>-9.6429528999999992</v>
      </c>
      <c r="P65" s="6">
        <f>'CL &amp; Data'!N487</f>
        <v>-49.026229999999998</v>
      </c>
      <c r="R65" s="6">
        <f>'CL &amp; Data'!O487</f>
        <v>-49.841777999999998</v>
      </c>
      <c r="T65" s="6">
        <f>'CL &amp; Data'!P487</f>
        <v>-47.78154</v>
      </c>
      <c r="X65" s="6">
        <v>8.65</v>
      </c>
      <c r="Z65" s="6">
        <v>-51.405276999999998</v>
      </c>
      <c r="AB65" s="6">
        <v>-23.609034999999999</v>
      </c>
      <c r="AD65" s="6">
        <v>-44.895294</v>
      </c>
      <c r="AF65" s="6">
        <v>-32.767380000000003</v>
      </c>
    </row>
    <row r="66" spans="2:32" x14ac:dyDescent="0.25">
      <c r="B66" s="6">
        <f>'CL &amp; Data'!B488/1000000000</f>
        <v>12.632339999999999</v>
      </c>
      <c r="D66" s="6">
        <f>'CL &amp; Data'!C488</f>
        <v>-11.151547000000001</v>
      </c>
      <c r="F66" s="6">
        <f>'CL &amp; Data'!D488</f>
        <v>-41.113174000000001</v>
      </c>
      <c r="H66" s="6">
        <f>'CL &amp; Data'!E488</f>
        <v>-47.320765999999999</v>
      </c>
      <c r="J66" s="6">
        <f>'CL &amp; Data'!F488</f>
        <v>-50.260750000000002</v>
      </c>
      <c r="L66" s="6">
        <f>'CL &amp; Data'!L488/1000000000</f>
        <v>12.632339999999999</v>
      </c>
      <c r="N66" s="6">
        <f>'CL &amp; Data'!M488</f>
        <v>-9.7889918999999992</v>
      </c>
      <c r="P66" s="6">
        <f>'CL &amp; Data'!N488</f>
        <v>-49.308352999999997</v>
      </c>
      <c r="R66" s="6">
        <f>'CL &amp; Data'!O488</f>
        <v>-50.057858000000003</v>
      </c>
      <c r="T66" s="6">
        <f>'CL &amp; Data'!P488</f>
        <v>-47.729213999999999</v>
      </c>
      <c r="X66" s="6">
        <v>8.7774999999999999</v>
      </c>
      <c r="Z66" s="6">
        <v>-51.217948999999997</v>
      </c>
      <c r="AB66" s="6">
        <v>-23.417964999999999</v>
      </c>
      <c r="AD66" s="6">
        <v>-44.427630999999998</v>
      </c>
      <c r="AF66" s="6">
        <v>-33.034210000000002</v>
      </c>
    </row>
    <row r="67" spans="2:32" x14ac:dyDescent="0.25">
      <c r="B67" s="6">
        <f>'CL &amp; Data'!B489/1000000000</f>
        <v>12.75728</v>
      </c>
      <c r="D67" s="6">
        <f>'CL &amp; Data'!C489</f>
        <v>-11.288688</v>
      </c>
      <c r="F67" s="6">
        <f>'CL &amp; Data'!D489</f>
        <v>-40.816916999999997</v>
      </c>
      <c r="H67" s="6">
        <f>'CL &amp; Data'!E489</f>
        <v>-47.229702000000003</v>
      </c>
      <c r="J67" s="6">
        <f>'CL &amp; Data'!F489</f>
        <v>-50.442131000000003</v>
      </c>
      <c r="L67" s="6">
        <f>'CL &amp; Data'!L489/1000000000</f>
        <v>12.75728</v>
      </c>
      <c r="N67" s="6">
        <f>'CL &amp; Data'!M489</f>
        <v>-9.7314138000000003</v>
      </c>
      <c r="P67" s="6">
        <f>'CL &amp; Data'!N489</f>
        <v>-49.267555000000002</v>
      </c>
      <c r="R67" s="6">
        <f>'CL &amp; Data'!O489</f>
        <v>-50.304023999999998</v>
      </c>
      <c r="T67" s="6">
        <f>'CL &amp; Data'!P489</f>
        <v>-47.618149000000003</v>
      </c>
      <c r="X67" s="6">
        <v>8.9049999999999994</v>
      </c>
      <c r="Z67" s="6">
        <v>-50.913257999999999</v>
      </c>
      <c r="AB67" s="6">
        <v>-23.250260999999998</v>
      </c>
      <c r="AD67" s="6">
        <v>-43.927292000000001</v>
      </c>
      <c r="AF67" s="6">
        <v>-33.285609999999998</v>
      </c>
    </row>
    <row r="68" spans="2:32" x14ac:dyDescent="0.25">
      <c r="B68" s="6">
        <f>'CL &amp; Data'!B490/1000000000</f>
        <v>12.88222</v>
      </c>
      <c r="D68" s="6">
        <f>'CL &amp; Data'!C490</f>
        <v>-11.866668000000001</v>
      </c>
      <c r="F68" s="6">
        <f>'CL &amp; Data'!D490</f>
        <v>-40.775204000000002</v>
      </c>
      <c r="H68" s="6">
        <f>'CL &amp; Data'!E490</f>
        <v>-47.159328000000002</v>
      </c>
      <c r="J68" s="6">
        <f>'CL &amp; Data'!F490</f>
        <v>-50.790931999999998</v>
      </c>
      <c r="L68" s="6">
        <f>'CL &amp; Data'!L490/1000000000</f>
        <v>12.88222</v>
      </c>
      <c r="N68" s="6">
        <f>'CL &amp; Data'!M490</f>
        <v>-9.7136993</v>
      </c>
      <c r="P68" s="6">
        <f>'CL &amp; Data'!N490</f>
        <v>-49.209274000000001</v>
      </c>
      <c r="R68" s="6">
        <f>'CL &amp; Data'!O490</f>
        <v>-50.667319999999997</v>
      </c>
      <c r="T68" s="6">
        <f>'CL &amp; Data'!P490</f>
        <v>-47.504714999999997</v>
      </c>
      <c r="X68" s="6">
        <v>9.0325000000000006</v>
      </c>
      <c r="Z68" s="6">
        <v>-50.543368999999998</v>
      </c>
      <c r="AB68" s="6">
        <v>-23.080772</v>
      </c>
      <c r="AD68" s="6">
        <v>-43.466647999999999</v>
      </c>
      <c r="AF68" s="6">
        <v>-33.500168000000002</v>
      </c>
    </row>
    <row r="69" spans="2:32" x14ac:dyDescent="0.25">
      <c r="B69" s="6">
        <f>'CL &amp; Data'!B491/1000000000</f>
        <v>13.007160000000001</v>
      </c>
      <c r="D69" s="6">
        <f>'CL &amp; Data'!C491</f>
        <v>-11.924035999999999</v>
      </c>
      <c r="F69" s="6">
        <f>'CL &amp; Data'!D491</f>
        <v>-40.408588000000002</v>
      </c>
      <c r="H69" s="6">
        <f>'CL &amp; Data'!E491</f>
        <v>-47.218414000000003</v>
      </c>
      <c r="J69" s="6">
        <f>'CL &amp; Data'!F491</f>
        <v>-51.127636000000003</v>
      </c>
      <c r="L69" s="6">
        <f>'CL &amp; Data'!L491/1000000000</f>
        <v>13.007160000000001</v>
      </c>
      <c r="N69" s="6">
        <f>'CL &amp; Data'!M491</f>
        <v>-9.4784755999999994</v>
      </c>
      <c r="P69" s="6">
        <f>'CL &amp; Data'!N491</f>
        <v>-48.648479000000002</v>
      </c>
      <c r="R69" s="6">
        <f>'CL &amp; Data'!O491</f>
        <v>-51.158127</v>
      </c>
      <c r="T69" s="6">
        <f>'CL &amp; Data'!P491</f>
        <v>-47.332847999999998</v>
      </c>
      <c r="X69" s="6">
        <v>9.16</v>
      </c>
      <c r="Z69" s="6">
        <v>-50.138893000000003</v>
      </c>
      <c r="AB69" s="6">
        <v>-22.939143999999999</v>
      </c>
      <c r="AD69" s="6">
        <v>-42.990749000000001</v>
      </c>
      <c r="AF69" s="6">
        <v>-33.727856000000003</v>
      </c>
    </row>
    <row r="70" spans="2:32" x14ac:dyDescent="0.25">
      <c r="B70" s="6">
        <f>'CL &amp; Data'!B492/1000000000</f>
        <v>13.132099999999999</v>
      </c>
      <c r="D70" s="6">
        <f>'CL &amp; Data'!C492</f>
        <v>-12.412637999999999</v>
      </c>
      <c r="F70" s="6">
        <f>'CL &amp; Data'!D492</f>
        <v>-40.143360000000001</v>
      </c>
      <c r="H70" s="6">
        <f>'CL &amp; Data'!E492</f>
        <v>-47.323757000000001</v>
      </c>
      <c r="J70" s="6">
        <f>'CL &amp; Data'!F492</f>
        <v>-51.922268000000003</v>
      </c>
      <c r="L70" s="6">
        <f>'CL &amp; Data'!L492/1000000000</f>
        <v>13.132099999999999</v>
      </c>
      <c r="N70" s="6">
        <f>'CL &amp; Data'!M492</f>
        <v>-9.6117363000000005</v>
      </c>
      <c r="P70" s="6">
        <f>'CL &amp; Data'!N492</f>
        <v>-48.278438999999999</v>
      </c>
      <c r="R70" s="6">
        <f>'CL &amp; Data'!O492</f>
        <v>-51.873455</v>
      </c>
      <c r="T70" s="6">
        <f>'CL &amp; Data'!P492</f>
        <v>-47.239356999999998</v>
      </c>
      <c r="X70" s="6">
        <v>9.2874999999999996</v>
      </c>
      <c r="Z70" s="6">
        <v>-49.778312999999997</v>
      </c>
      <c r="AB70" s="6">
        <v>-22.851890999999998</v>
      </c>
      <c r="AD70" s="6">
        <v>-42.434013</v>
      </c>
      <c r="AF70" s="6">
        <v>-33.981316</v>
      </c>
    </row>
    <row r="71" spans="2:32" x14ac:dyDescent="0.25">
      <c r="B71" s="6">
        <f>'CL &amp; Data'!B493/1000000000</f>
        <v>13.25704</v>
      </c>
      <c r="D71" s="6">
        <f>'CL &amp; Data'!C493</f>
        <v>-12.162417</v>
      </c>
      <c r="F71" s="6">
        <f>'CL &amp; Data'!D493</f>
        <v>-39.771850999999998</v>
      </c>
      <c r="H71" s="6">
        <f>'CL &amp; Data'!E493</f>
        <v>-47.366652999999999</v>
      </c>
      <c r="J71" s="6">
        <f>'CL &amp; Data'!F493</f>
        <v>-52.664012999999997</v>
      </c>
      <c r="L71" s="6">
        <f>'CL &amp; Data'!L493/1000000000</f>
        <v>13.25704</v>
      </c>
      <c r="N71" s="6">
        <f>'CL &amp; Data'!M493</f>
        <v>-10.184462</v>
      </c>
      <c r="P71" s="6">
        <f>'CL &amp; Data'!N493</f>
        <v>-47.880428000000002</v>
      </c>
      <c r="R71" s="6">
        <f>'CL &amp; Data'!O493</f>
        <v>-52.850425999999999</v>
      </c>
      <c r="T71" s="6">
        <f>'CL &amp; Data'!P493</f>
        <v>-47.185200000000002</v>
      </c>
      <c r="X71" s="6">
        <v>9.4149999999999991</v>
      </c>
      <c r="Z71" s="6">
        <v>-49.421261000000001</v>
      </c>
      <c r="AB71" s="6">
        <v>-22.709557</v>
      </c>
      <c r="AD71" s="6">
        <v>-41.948036000000002</v>
      </c>
      <c r="AF71" s="6">
        <v>-34.181838999999997</v>
      </c>
    </row>
    <row r="72" spans="2:32" x14ac:dyDescent="0.25">
      <c r="B72" s="6">
        <f>'CL &amp; Data'!B494/1000000000</f>
        <v>13.38198</v>
      </c>
      <c r="D72" s="6">
        <f>'CL &amp; Data'!C494</f>
        <v>-12.841932</v>
      </c>
      <c r="F72" s="6">
        <f>'CL &amp; Data'!D494</f>
        <v>-39.463768000000002</v>
      </c>
      <c r="H72" s="6">
        <f>'CL &amp; Data'!E494</f>
        <v>-47.254688000000002</v>
      </c>
      <c r="J72" s="6">
        <f>'CL &amp; Data'!F494</f>
        <v>-53.489409999999999</v>
      </c>
      <c r="L72" s="6">
        <f>'CL &amp; Data'!L494/1000000000</f>
        <v>13.38198</v>
      </c>
      <c r="N72" s="6">
        <f>'CL &amp; Data'!M494</f>
        <v>-10.625139000000001</v>
      </c>
      <c r="P72" s="6">
        <f>'CL &amp; Data'!N494</f>
        <v>-47.336964000000002</v>
      </c>
      <c r="R72" s="6">
        <f>'CL &amp; Data'!O494</f>
        <v>-53.610320999999999</v>
      </c>
      <c r="T72" s="6">
        <f>'CL &amp; Data'!P494</f>
        <v>-47.092765999999997</v>
      </c>
      <c r="X72" s="6">
        <v>9.5425000000000004</v>
      </c>
      <c r="Z72" s="6">
        <v>-49.069664000000003</v>
      </c>
      <c r="AB72" s="6">
        <v>-22.625153000000001</v>
      </c>
      <c r="AD72" s="6">
        <v>-41.536453000000002</v>
      </c>
      <c r="AF72" s="6">
        <v>-34.420067000000003</v>
      </c>
    </row>
    <row r="73" spans="2:32" x14ac:dyDescent="0.25">
      <c r="B73" s="6">
        <f>'CL &amp; Data'!B495/1000000000</f>
        <v>13.506919999999999</v>
      </c>
      <c r="D73" s="6">
        <f>'CL &amp; Data'!C495</f>
        <v>-11.797584000000001</v>
      </c>
      <c r="F73" s="6">
        <f>'CL &amp; Data'!D495</f>
        <v>-39.355682000000002</v>
      </c>
      <c r="H73" s="6">
        <f>'CL &amp; Data'!E495</f>
        <v>-47.000442999999997</v>
      </c>
      <c r="J73" s="6">
        <f>'CL &amp; Data'!F495</f>
        <v>-54.138863000000001</v>
      </c>
      <c r="L73" s="6">
        <f>'CL &amp; Data'!L495/1000000000</f>
        <v>13.506919999999999</v>
      </c>
      <c r="N73" s="6">
        <f>'CL &amp; Data'!M495</f>
        <v>-9.9639292000000008</v>
      </c>
      <c r="P73" s="6">
        <f>'CL &amp; Data'!N495</f>
        <v>-46.524822</v>
      </c>
      <c r="R73" s="6">
        <f>'CL &amp; Data'!O495</f>
        <v>-53.717041000000002</v>
      </c>
      <c r="T73" s="6">
        <f>'CL &amp; Data'!P495</f>
        <v>-46.062317</v>
      </c>
      <c r="X73" s="6">
        <v>9.67</v>
      </c>
      <c r="Z73" s="6">
        <v>-48.702674999999999</v>
      </c>
      <c r="AB73" s="6">
        <v>-22.52976</v>
      </c>
      <c r="AD73" s="6">
        <v>-41.228779000000003</v>
      </c>
      <c r="AF73" s="6">
        <v>-34.632866</v>
      </c>
    </row>
    <row r="74" spans="2:32" x14ac:dyDescent="0.25">
      <c r="B74" s="6">
        <f>'CL &amp; Data'!B496/1000000000</f>
        <v>13.63186</v>
      </c>
      <c r="D74" s="6">
        <f>'CL &amp; Data'!C496</f>
        <v>-10.927478000000001</v>
      </c>
      <c r="F74" s="6">
        <f>'CL &amp; Data'!D496</f>
        <v>-39.172096000000003</v>
      </c>
      <c r="H74" s="6">
        <f>'CL &amp; Data'!E496</f>
        <v>-46.624732999999999</v>
      </c>
      <c r="J74" s="6">
        <f>'CL &amp; Data'!F496</f>
        <v>-54.325153</v>
      </c>
      <c r="L74" s="6">
        <f>'CL &amp; Data'!L496/1000000000</f>
        <v>13.63186</v>
      </c>
      <c r="N74" s="6">
        <f>'CL &amp; Data'!M496</f>
        <v>-8.7622298999999995</v>
      </c>
      <c r="P74" s="6">
        <f>'CL &amp; Data'!N496</f>
        <v>-45.612572</v>
      </c>
      <c r="R74" s="6">
        <f>'CL &amp; Data'!O496</f>
        <v>-53.272278</v>
      </c>
      <c r="T74" s="6">
        <f>'CL &amp; Data'!P496</f>
        <v>-44.910224999999997</v>
      </c>
      <c r="X74" s="6">
        <v>9.7974999999999994</v>
      </c>
      <c r="Z74" s="6">
        <v>-48.275795000000002</v>
      </c>
      <c r="AB74" s="6">
        <v>-22.452636999999999</v>
      </c>
      <c r="AD74" s="6">
        <v>-40.985579999999999</v>
      </c>
      <c r="AF74" s="6">
        <v>-34.837359999999997</v>
      </c>
    </row>
    <row r="75" spans="2:32" x14ac:dyDescent="0.25">
      <c r="B75" s="6">
        <f>'CL &amp; Data'!B497/1000000000</f>
        <v>13.7568</v>
      </c>
      <c r="D75" s="6">
        <f>'CL &amp; Data'!C497</f>
        <v>-9.7411566000000001</v>
      </c>
      <c r="F75" s="6">
        <f>'CL &amp; Data'!D497</f>
        <v>-39.010165999999998</v>
      </c>
      <c r="H75" s="6">
        <f>'CL &amp; Data'!E497</f>
        <v>-46.218738999999999</v>
      </c>
      <c r="J75" s="6">
        <f>'CL &amp; Data'!F497</f>
        <v>-54.269936000000001</v>
      </c>
      <c r="L75" s="6">
        <f>'CL &amp; Data'!L497/1000000000</f>
        <v>13.7568</v>
      </c>
      <c r="N75" s="6">
        <f>'CL &amp; Data'!M497</f>
        <v>-7.7603020999999996</v>
      </c>
      <c r="P75" s="6">
        <f>'CL &amp; Data'!N497</f>
        <v>-44.861319999999999</v>
      </c>
      <c r="R75" s="6">
        <f>'CL &amp; Data'!O497</f>
        <v>-52.715255999999997</v>
      </c>
      <c r="T75" s="6">
        <f>'CL &amp; Data'!P497</f>
        <v>-43.732520999999998</v>
      </c>
      <c r="X75" s="6">
        <v>9.9250000000000007</v>
      </c>
      <c r="Z75" s="6">
        <v>-47.824683999999998</v>
      </c>
      <c r="AB75" s="6">
        <v>-22.395077000000001</v>
      </c>
      <c r="AD75" s="6">
        <v>-40.763576999999998</v>
      </c>
      <c r="AF75" s="6">
        <v>-35.034649000000002</v>
      </c>
    </row>
    <row r="76" spans="2:32" x14ac:dyDescent="0.25">
      <c r="B76" s="6">
        <f>'CL &amp; Data'!B498/1000000000</f>
        <v>13.881740000000001</v>
      </c>
      <c r="D76" s="6">
        <f>'CL &amp; Data'!C498</f>
        <v>-9.9531001999999997</v>
      </c>
      <c r="F76" s="6">
        <f>'CL &amp; Data'!D498</f>
        <v>-38.834164000000001</v>
      </c>
      <c r="H76" s="6">
        <f>'CL &amp; Data'!E498</f>
        <v>-45.780689000000002</v>
      </c>
      <c r="J76" s="6">
        <f>'CL &amp; Data'!F498</f>
        <v>-53.870280999999999</v>
      </c>
      <c r="L76" s="6">
        <f>'CL &amp; Data'!L498/1000000000</f>
        <v>13.881740000000001</v>
      </c>
      <c r="N76" s="6">
        <f>'CL &amp; Data'!M498</f>
        <v>-7.7743472999999996</v>
      </c>
      <c r="P76" s="6">
        <f>'CL &amp; Data'!N498</f>
        <v>-44.371025000000003</v>
      </c>
      <c r="R76" s="6">
        <f>'CL &amp; Data'!O498</f>
        <v>-52.345832999999999</v>
      </c>
      <c r="T76" s="6">
        <f>'CL &amp; Data'!P498</f>
        <v>-43.398834000000001</v>
      </c>
      <c r="X76" s="6">
        <v>10.0525</v>
      </c>
      <c r="Z76" s="6">
        <v>-47.390971999999998</v>
      </c>
      <c r="AB76" s="6">
        <v>-22.310099000000001</v>
      </c>
      <c r="AD76" s="6">
        <v>-40.647002999999998</v>
      </c>
      <c r="AF76" s="6">
        <v>-35.184601000000001</v>
      </c>
    </row>
    <row r="77" spans="2:32" x14ac:dyDescent="0.25">
      <c r="B77" s="6">
        <f>'CL &amp; Data'!B499/1000000000</f>
        <v>14.006679999999999</v>
      </c>
      <c r="D77" s="6">
        <f>'CL &amp; Data'!C499</f>
        <v>-10.336423999999999</v>
      </c>
      <c r="F77" s="6">
        <f>'CL &amp; Data'!D499</f>
        <v>-38.772216999999998</v>
      </c>
      <c r="H77" s="6">
        <f>'CL &amp; Data'!E499</f>
        <v>-45.403956999999998</v>
      </c>
      <c r="J77" s="6">
        <f>'CL &amp; Data'!F499</f>
        <v>-53.460003</v>
      </c>
      <c r="L77" s="6">
        <f>'CL &amp; Data'!L499/1000000000</f>
        <v>14.006679999999999</v>
      </c>
      <c r="N77" s="6">
        <f>'CL &amp; Data'!M499</f>
        <v>-7.9848908999999999</v>
      </c>
      <c r="P77" s="6">
        <f>'CL &amp; Data'!N499</f>
        <v>-43.888717999999997</v>
      </c>
      <c r="R77" s="6">
        <f>'CL &amp; Data'!O499</f>
        <v>-52.1492</v>
      </c>
      <c r="T77" s="6">
        <f>'CL &amp; Data'!P499</f>
        <v>-43.083897</v>
      </c>
      <c r="X77" s="6">
        <v>10.18</v>
      </c>
      <c r="Z77" s="6">
        <v>-46.998900999999996</v>
      </c>
      <c r="AB77" s="6">
        <v>-22.262163000000001</v>
      </c>
      <c r="AD77" s="6">
        <v>-40.652878000000001</v>
      </c>
      <c r="AF77" s="6">
        <v>-35.341594999999998</v>
      </c>
    </row>
    <row r="78" spans="2:32" x14ac:dyDescent="0.25">
      <c r="B78" s="6">
        <f>'CL &amp; Data'!B500/1000000000</f>
        <v>14.13162</v>
      </c>
      <c r="D78" s="6">
        <f>'CL &amp; Data'!C500</f>
        <v>-10.325049999999999</v>
      </c>
      <c r="F78" s="6">
        <f>'CL &amp; Data'!D500</f>
        <v>-38.972225000000002</v>
      </c>
      <c r="H78" s="6">
        <f>'CL &amp; Data'!E500</f>
        <v>-45.079459999999997</v>
      </c>
      <c r="J78" s="6">
        <f>'CL &amp; Data'!F500</f>
        <v>-53.125782000000001</v>
      </c>
      <c r="L78" s="6">
        <f>'CL &amp; Data'!L500/1000000000</f>
        <v>14.13162</v>
      </c>
      <c r="N78" s="6">
        <f>'CL &amp; Data'!M500</f>
        <v>-8.1199206999999998</v>
      </c>
      <c r="P78" s="6">
        <f>'CL &amp; Data'!N500</f>
        <v>-43.628478999999999</v>
      </c>
      <c r="R78" s="6">
        <f>'CL &amp; Data'!O500</f>
        <v>-52.178204000000001</v>
      </c>
      <c r="T78" s="6">
        <f>'CL &amp; Data'!P500</f>
        <v>-43.074379</v>
      </c>
      <c r="X78" s="6">
        <v>10.307499999999999</v>
      </c>
      <c r="Z78" s="6">
        <v>-46.696109999999997</v>
      </c>
      <c r="AB78" s="6">
        <v>-22.180046000000001</v>
      </c>
      <c r="AD78" s="6">
        <v>-40.701743999999998</v>
      </c>
      <c r="AF78" s="6">
        <v>-35.455112</v>
      </c>
    </row>
    <row r="79" spans="2:32" x14ac:dyDescent="0.25">
      <c r="B79" s="6">
        <f>'CL &amp; Data'!B501/1000000000</f>
        <v>14.25656</v>
      </c>
      <c r="D79" s="6">
        <f>'CL &amp; Data'!C501</f>
        <v>-10.148210000000001</v>
      </c>
      <c r="F79" s="6">
        <f>'CL &amp; Data'!D501</f>
        <v>-39.346190999999997</v>
      </c>
      <c r="H79" s="6">
        <f>'CL &amp; Data'!E501</f>
        <v>-44.884182000000003</v>
      </c>
      <c r="J79" s="6">
        <f>'CL &amp; Data'!F501</f>
        <v>-52.856017999999999</v>
      </c>
      <c r="L79" s="6">
        <f>'CL &amp; Data'!L501/1000000000</f>
        <v>14.25656</v>
      </c>
      <c r="N79" s="6">
        <f>'CL &amp; Data'!M501</f>
        <v>-8.423686</v>
      </c>
      <c r="P79" s="6">
        <f>'CL &amp; Data'!N501</f>
        <v>-43.721161000000002</v>
      </c>
      <c r="R79" s="6">
        <f>'CL &amp; Data'!O501</f>
        <v>-52.370831000000003</v>
      </c>
      <c r="T79" s="6">
        <f>'CL &amp; Data'!P501</f>
        <v>-43.115433000000003</v>
      </c>
      <c r="X79" s="6">
        <v>10.435</v>
      </c>
      <c r="Z79" s="6">
        <v>-46.421474000000003</v>
      </c>
      <c r="AB79" s="6">
        <v>-22.127811000000001</v>
      </c>
      <c r="AD79" s="6">
        <v>-40.866374999999998</v>
      </c>
      <c r="AF79" s="6">
        <v>-35.569481000000003</v>
      </c>
    </row>
    <row r="80" spans="2:32" x14ac:dyDescent="0.25">
      <c r="B80" s="6">
        <f>'CL &amp; Data'!B502/1000000000</f>
        <v>14.381500000000001</v>
      </c>
      <c r="D80" s="6">
        <f>'CL &amp; Data'!C502</f>
        <v>-9.9211206000000001</v>
      </c>
      <c r="F80" s="6">
        <f>'CL &amp; Data'!D502</f>
        <v>-39.916431000000003</v>
      </c>
      <c r="H80" s="6">
        <f>'CL &amp; Data'!E502</f>
        <v>-44.818344000000003</v>
      </c>
      <c r="J80" s="6">
        <f>'CL &amp; Data'!F502</f>
        <v>-52.719439999999999</v>
      </c>
      <c r="L80" s="6">
        <f>'CL &amp; Data'!L502/1000000000</f>
        <v>14.381500000000001</v>
      </c>
      <c r="N80" s="6">
        <f>'CL &amp; Data'!M502</f>
        <v>-8.5565900999999993</v>
      </c>
      <c r="P80" s="6">
        <f>'CL &amp; Data'!N502</f>
        <v>-43.905921999999997</v>
      </c>
      <c r="R80" s="6">
        <f>'CL &amp; Data'!O502</f>
        <v>-52.481853000000001</v>
      </c>
      <c r="T80" s="6">
        <f>'CL &amp; Data'!P502</f>
        <v>-43.330688000000002</v>
      </c>
      <c r="X80" s="6">
        <v>10.5625</v>
      </c>
      <c r="Z80" s="6">
        <v>-46.247543</v>
      </c>
      <c r="AB80" s="6">
        <v>-22.076803000000002</v>
      </c>
      <c r="AD80" s="6">
        <v>-41.052543999999997</v>
      </c>
      <c r="AF80" s="6">
        <v>-35.679389999999998</v>
      </c>
    </row>
    <row r="81" spans="2:32" x14ac:dyDescent="0.25">
      <c r="B81" s="6">
        <f>'CL &amp; Data'!B503/1000000000</f>
        <v>14.50644</v>
      </c>
      <c r="D81" s="6">
        <f>'CL &amp; Data'!C503</f>
        <v>-10.078422</v>
      </c>
      <c r="F81" s="6">
        <f>'CL &amp; Data'!D503</f>
        <v>-40.692782999999999</v>
      </c>
      <c r="H81" s="6">
        <f>'CL &amp; Data'!E503</f>
        <v>-44.839816999999996</v>
      </c>
      <c r="J81" s="6">
        <f>'CL &amp; Data'!F503</f>
        <v>-52.224449</v>
      </c>
      <c r="L81" s="6">
        <f>'CL &amp; Data'!L503/1000000000</f>
        <v>14.50644</v>
      </c>
      <c r="N81" s="6">
        <f>'CL &amp; Data'!M503</f>
        <v>-8.7136811999999999</v>
      </c>
      <c r="P81" s="6">
        <f>'CL &amp; Data'!N503</f>
        <v>-44.068398000000002</v>
      </c>
      <c r="R81" s="6">
        <f>'CL &amp; Data'!O503</f>
        <v>-52.119179000000003</v>
      </c>
      <c r="T81" s="6">
        <f>'CL &amp; Data'!P503</f>
        <v>-43.648944999999998</v>
      </c>
      <c r="X81" s="6">
        <v>10.69</v>
      </c>
      <c r="Z81" s="6">
        <v>-46.153950000000002</v>
      </c>
      <c r="AB81" s="6">
        <v>-22.009865000000001</v>
      </c>
      <c r="AD81" s="6">
        <v>-41.305312999999998</v>
      </c>
      <c r="AF81" s="6">
        <v>-35.769607999999998</v>
      </c>
    </row>
    <row r="82" spans="2:32" x14ac:dyDescent="0.25">
      <c r="B82" s="6">
        <f>'CL &amp; Data'!B504/1000000000</f>
        <v>14.63138</v>
      </c>
      <c r="D82" s="6">
        <f>'CL &amp; Data'!C504</f>
        <v>-10.292071999999999</v>
      </c>
      <c r="F82" s="6">
        <f>'CL &amp; Data'!D504</f>
        <v>-41.503386999999996</v>
      </c>
      <c r="H82" s="6">
        <f>'CL &amp; Data'!E504</f>
        <v>-44.879311000000001</v>
      </c>
      <c r="J82" s="6">
        <f>'CL &amp; Data'!F504</f>
        <v>-51.743416000000003</v>
      </c>
      <c r="L82" s="6">
        <f>'CL &amp; Data'!L504/1000000000</f>
        <v>14.63138</v>
      </c>
      <c r="N82" s="6">
        <f>'CL &amp; Data'!M504</f>
        <v>-8.6177769000000009</v>
      </c>
      <c r="P82" s="6">
        <f>'CL &amp; Data'!N504</f>
        <v>-43.861758999999999</v>
      </c>
      <c r="R82" s="6">
        <f>'CL &amp; Data'!O504</f>
        <v>-51.434539999999998</v>
      </c>
      <c r="T82" s="6">
        <f>'CL &amp; Data'!P504</f>
        <v>-44.101340999999998</v>
      </c>
      <c r="X82" s="6">
        <v>10.817500000000001</v>
      </c>
      <c r="Z82" s="6">
        <v>-46.129288000000003</v>
      </c>
      <c r="AB82" s="6">
        <v>-21.959412</v>
      </c>
      <c r="AD82" s="6">
        <v>-41.661892000000002</v>
      </c>
      <c r="AF82" s="6">
        <v>-35.841442000000001</v>
      </c>
    </row>
    <row r="83" spans="2:32" x14ac:dyDescent="0.25">
      <c r="B83" s="6">
        <f>'CL &amp; Data'!B505/1000000000</f>
        <v>14.756320000000001</v>
      </c>
      <c r="D83" s="6">
        <f>'CL &amp; Data'!C505</f>
        <v>-10.301698</v>
      </c>
      <c r="F83" s="6">
        <f>'CL &amp; Data'!D505</f>
        <v>-42.344718999999998</v>
      </c>
      <c r="H83" s="6">
        <f>'CL &amp; Data'!E505</f>
        <v>-44.759490999999997</v>
      </c>
      <c r="J83" s="6">
        <f>'CL &amp; Data'!F505</f>
        <v>-51.207343999999999</v>
      </c>
      <c r="L83" s="6">
        <f>'CL &amp; Data'!L505/1000000000</f>
        <v>14.756320000000001</v>
      </c>
      <c r="N83" s="6">
        <f>'CL &amp; Data'!M505</f>
        <v>-8.5355214999999998</v>
      </c>
      <c r="P83" s="6">
        <f>'CL &amp; Data'!N505</f>
        <v>-43.751137</v>
      </c>
      <c r="R83" s="6">
        <f>'CL &amp; Data'!O505</f>
        <v>-50.832306000000003</v>
      </c>
      <c r="T83" s="6">
        <f>'CL &amp; Data'!P505</f>
        <v>-44.423008000000003</v>
      </c>
      <c r="X83" s="6">
        <v>10.945</v>
      </c>
      <c r="Z83" s="6">
        <v>-46.134205000000001</v>
      </c>
      <c r="AB83" s="6">
        <v>-21.892921000000001</v>
      </c>
      <c r="AD83" s="6">
        <v>-42.097392999999997</v>
      </c>
      <c r="AF83" s="6">
        <v>-35.924880999999999</v>
      </c>
    </row>
    <row r="84" spans="2:32" x14ac:dyDescent="0.25">
      <c r="B84" s="6">
        <f>'CL &amp; Data'!B506/1000000000</f>
        <v>14.881259999999999</v>
      </c>
      <c r="D84" s="6">
        <f>'CL &amp; Data'!C506</f>
        <v>-10.244377999999999</v>
      </c>
      <c r="F84" s="6">
        <f>'CL &amp; Data'!D506</f>
        <v>-43.257930999999999</v>
      </c>
      <c r="H84" s="6">
        <f>'CL &amp; Data'!E506</f>
        <v>-44.479720999999998</v>
      </c>
      <c r="J84" s="6">
        <f>'CL &amp; Data'!F506</f>
        <v>-50.919079000000004</v>
      </c>
      <c r="L84" s="6">
        <f>'CL &amp; Data'!L506/1000000000</f>
        <v>14.881259999999999</v>
      </c>
      <c r="N84" s="6">
        <f>'CL &amp; Data'!M506</f>
        <v>-8.3029881000000003</v>
      </c>
      <c r="P84" s="6">
        <f>'CL &amp; Data'!N506</f>
        <v>-43.857799999999997</v>
      </c>
      <c r="R84" s="6">
        <f>'CL &amp; Data'!O506</f>
        <v>-50.605423000000002</v>
      </c>
      <c r="T84" s="6">
        <f>'CL &amp; Data'!P506</f>
        <v>-44.369616999999998</v>
      </c>
      <c r="X84" s="6">
        <v>11.0725</v>
      </c>
      <c r="Z84" s="6">
        <v>-46.080379000000001</v>
      </c>
      <c r="AB84" s="6">
        <v>-21.814216999999999</v>
      </c>
      <c r="AD84" s="6">
        <v>-42.622287999999998</v>
      </c>
      <c r="AF84" s="6">
        <v>-36.014026999999999</v>
      </c>
    </row>
    <row r="85" spans="2:32" x14ac:dyDescent="0.25">
      <c r="B85" s="6">
        <f>'CL &amp; Data'!B507/1000000000</f>
        <v>15.0062</v>
      </c>
      <c r="D85" s="6">
        <f>'CL &amp; Data'!C507</f>
        <v>-10.357841000000001</v>
      </c>
      <c r="F85" s="6">
        <f>'CL &amp; Data'!D507</f>
        <v>-44.089740999999997</v>
      </c>
      <c r="H85" s="6">
        <f>'CL &amp; Data'!E507</f>
        <v>-44.073875000000001</v>
      </c>
      <c r="J85" s="6">
        <f>'CL &amp; Data'!F507</f>
        <v>-50.637138</v>
      </c>
      <c r="L85" s="6">
        <f>'CL &amp; Data'!L507/1000000000</f>
        <v>15.0062</v>
      </c>
      <c r="N85" s="6">
        <f>'CL &amp; Data'!M507</f>
        <v>-7.9860939999999996</v>
      </c>
      <c r="P85" s="6">
        <f>'CL &amp; Data'!N507</f>
        <v>-44.183566999999996</v>
      </c>
      <c r="R85" s="6">
        <f>'CL &amp; Data'!O507</f>
        <v>-50.533669000000003</v>
      </c>
      <c r="T85" s="6">
        <f>'CL &amp; Data'!P507</f>
        <v>-44.000954</v>
      </c>
      <c r="X85" s="6">
        <v>11.2</v>
      </c>
      <c r="Z85" s="6">
        <v>-46.083309</v>
      </c>
      <c r="AB85" s="6">
        <v>-21.768523999999999</v>
      </c>
      <c r="AD85" s="6">
        <v>-43.146270999999999</v>
      </c>
      <c r="AF85" s="6">
        <v>-36.095959000000001</v>
      </c>
    </row>
    <row r="86" spans="2:32" x14ac:dyDescent="0.25">
      <c r="B86" s="6">
        <f>'CL &amp; Data'!B508/1000000000</f>
        <v>15.13114</v>
      </c>
      <c r="D86" s="6">
        <f>'CL &amp; Data'!C508</f>
        <v>-10.609776999999999</v>
      </c>
      <c r="F86" s="6">
        <f>'CL &amp; Data'!D508</f>
        <v>-44.765735999999997</v>
      </c>
      <c r="H86" s="6">
        <f>'CL &amp; Data'!E508</f>
        <v>-43.623534999999997</v>
      </c>
      <c r="J86" s="6">
        <f>'CL &amp; Data'!F508</f>
        <v>-50.374476999999999</v>
      </c>
      <c r="L86" s="6">
        <f>'CL &amp; Data'!L508/1000000000</f>
        <v>15.13114</v>
      </c>
      <c r="N86" s="6">
        <f>'CL &amp; Data'!M508</f>
        <v>-7.7334646999999999</v>
      </c>
      <c r="P86" s="6">
        <f>'CL &amp; Data'!N508</f>
        <v>-44.671782999999998</v>
      </c>
      <c r="R86" s="6">
        <f>'CL &amp; Data'!O508</f>
        <v>-50.486289999999997</v>
      </c>
      <c r="T86" s="6">
        <f>'CL &amp; Data'!P508</f>
        <v>-43.629807</v>
      </c>
      <c r="X86" s="6">
        <v>11.327500000000001</v>
      </c>
      <c r="Z86" s="6">
        <v>-46.024109000000003</v>
      </c>
      <c r="AB86" s="6">
        <v>-21.707159000000001</v>
      </c>
      <c r="AD86" s="6">
        <v>-43.699223000000003</v>
      </c>
      <c r="AF86" s="6">
        <v>-36.141528999999998</v>
      </c>
    </row>
    <row r="87" spans="2:32" x14ac:dyDescent="0.25">
      <c r="B87" s="6">
        <f>'CL &amp; Data'!B509/1000000000</f>
        <v>15.256080000000001</v>
      </c>
      <c r="D87" s="6">
        <f>'CL &amp; Data'!C509</f>
        <v>-10.597118999999999</v>
      </c>
      <c r="F87" s="6">
        <f>'CL &amp; Data'!D509</f>
        <v>-44.941875000000003</v>
      </c>
      <c r="H87" s="6">
        <f>'CL &amp; Data'!E509</f>
        <v>-43.204757999999998</v>
      </c>
      <c r="J87" s="6">
        <f>'CL &amp; Data'!F509</f>
        <v>-50.150970000000001</v>
      </c>
      <c r="L87" s="6">
        <f>'CL &amp; Data'!L509/1000000000</f>
        <v>15.256080000000001</v>
      </c>
      <c r="N87" s="6">
        <f>'CL &amp; Data'!M509</f>
        <v>-7.6900114999999998</v>
      </c>
      <c r="P87" s="6">
        <f>'CL &amp; Data'!N509</f>
        <v>-44.943053999999997</v>
      </c>
      <c r="R87" s="6">
        <f>'CL &amp; Data'!O509</f>
        <v>-50.169589999999999</v>
      </c>
      <c r="T87" s="6">
        <f>'CL &amp; Data'!P509</f>
        <v>-43.139488</v>
      </c>
      <c r="X87" s="6">
        <v>11.455</v>
      </c>
      <c r="Z87" s="6">
        <v>-46.127879999999998</v>
      </c>
      <c r="AB87" s="6">
        <v>-21.644945</v>
      </c>
      <c r="AD87" s="6">
        <v>-44.285212999999999</v>
      </c>
      <c r="AF87" s="6">
        <v>-36.153689999999997</v>
      </c>
    </row>
    <row r="88" spans="2:32" x14ac:dyDescent="0.25">
      <c r="B88" s="6">
        <f>'CL &amp; Data'!B510/1000000000</f>
        <v>15.381019999999999</v>
      </c>
      <c r="D88" s="6">
        <f>'CL &amp; Data'!C510</f>
        <v>-10.401736</v>
      </c>
      <c r="F88" s="6">
        <f>'CL &amp; Data'!D510</f>
        <v>-45.017910000000001</v>
      </c>
      <c r="H88" s="6">
        <f>'CL &amp; Data'!E510</f>
        <v>-42.902892999999999</v>
      </c>
      <c r="J88" s="6">
        <f>'CL &amp; Data'!F510</f>
        <v>-49.606068</v>
      </c>
      <c r="L88" s="6">
        <f>'CL &amp; Data'!L510/1000000000</f>
        <v>15.381019999999999</v>
      </c>
      <c r="N88" s="6">
        <f>'CL &amp; Data'!M510</f>
        <v>-7.6863979999999996</v>
      </c>
      <c r="P88" s="6">
        <f>'CL &amp; Data'!N510</f>
        <v>-44.927647</v>
      </c>
      <c r="R88" s="6">
        <f>'CL &amp; Data'!O510</f>
        <v>-49.257289999999998</v>
      </c>
      <c r="T88" s="6">
        <f>'CL &amp; Data'!P510</f>
        <v>-42.728946999999998</v>
      </c>
      <c r="X88" s="6">
        <v>11.5825</v>
      </c>
      <c r="Z88" s="6">
        <v>-46.294181999999999</v>
      </c>
      <c r="AB88" s="6">
        <v>-21.607959999999999</v>
      </c>
      <c r="AD88" s="6">
        <v>-44.943618999999998</v>
      </c>
      <c r="AF88" s="6">
        <v>-36.156033000000001</v>
      </c>
    </row>
    <row r="89" spans="2:32" x14ac:dyDescent="0.25">
      <c r="B89" s="6">
        <f>'CL &amp; Data'!B511/1000000000</f>
        <v>15.50596</v>
      </c>
      <c r="D89" s="6">
        <f>'CL &amp; Data'!C511</f>
        <v>-9.8668975999999997</v>
      </c>
      <c r="F89" s="6">
        <f>'CL &amp; Data'!D511</f>
        <v>-44.887690999999997</v>
      </c>
      <c r="H89" s="6">
        <f>'CL &amp; Data'!E511</f>
        <v>-42.721908999999997</v>
      </c>
      <c r="J89" s="6">
        <f>'CL &amp; Data'!F511</f>
        <v>-48.903542000000002</v>
      </c>
      <c r="L89" s="6">
        <f>'CL &amp; Data'!L511/1000000000</f>
        <v>15.50596</v>
      </c>
      <c r="N89" s="6">
        <f>'CL &amp; Data'!M511</f>
        <v>-7.6589599000000002</v>
      </c>
      <c r="P89" s="6">
        <f>'CL &amp; Data'!N511</f>
        <v>-44.420071</v>
      </c>
      <c r="R89" s="6">
        <f>'CL &amp; Data'!O511</f>
        <v>-47.965426999999998</v>
      </c>
      <c r="T89" s="6">
        <f>'CL &amp; Data'!P511</f>
        <v>-42.188533999999997</v>
      </c>
      <c r="X89" s="6">
        <v>11.71</v>
      </c>
      <c r="Z89" s="6">
        <v>-46.414909000000002</v>
      </c>
      <c r="AB89" s="6">
        <v>-21.593060000000001</v>
      </c>
      <c r="AD89" s="6">
        <v>-45.691783999999998</v>
      </c>
      <c r="AF89" s="6">
        <v>-36.147457000000003</v>
      </c>
    </row>
    <row r="90" spans="2:32" x14ac:dyDescent="0.25">
      <c r="B90" s="6">
        <f>'CL &amp; Data'!B512/1000000000</f>
        <v>15.6309</v>
      </c>
      <c r="D90" s="6">
        <f>'CL &amp; Data'!C512</f>
        <v>-9.5595654999999997</v>
      </c>
      <c r="F90" s="6">
        <f>'CL &amp; Data'!D512</f>
        <v>-44.566357000000004</v>
      </c>
      <c r="H90" s="6">
        <f>'CL &amp; Data'!E512</f>
        <v>-42.636246</v>
      </c>
      <c r="J90" s="6">
        <f>'CL &amp; Data'!F512</f>
        <v>-47.841873</v>
      </c>
      <c r="L90" s="6">
        <f>'CL &amp; Data'!L512/1000000000</f>
        <v>15.6309</v>
      </c>
      <c r="N90" s="6">
        <f>'CL &amp; Data'!M512</f>
        <v>-7.5548859000000004</v>
      </c>
      <c r="P90" s="6">
        <f>'CL &amp; Data'!N512</f>
        <v>-43.804229999999997</v>
      </c>
      <c r="R90" s="6">
        <f>'CL &amp; Data'!O512</f>
        <v>-46.5229</v>
      </c>
      <c r="T90" s="6">
        <f>'CL &amp; Data'!P512</f>
        <v>-41.896670999999998</v>
      </c>
      <c r="X90" s="6">
        <v>11.8375</v>
      </c>
      <c r="Z90" s="6">
        <v>-46.533938999999997</v>
      </c>
      <c r="AB90" s="6">
        <v>-21.583286000000001</v>
      </c>
      <c r="AD90" s="6">
        <v>-46.771327999999997</v>
      </c>
      <c r="AF90" s="6">
        <v>-36.137993000000002</v>
      </c>
    </row>
    <row r="91" spans="2:32" x14ac:dyDescent="0.25">
      <c r="B91" s="6">
        <f>'CL &amp; Data'!B513/1000000000</f>
        <v>15.755839999999999</v>
      </c>
      <c r="D91" s="6">
        <f>'CL &amp; Data'!C513</f>
        <v>-9.0804462000000008</v>
      </c>
      <c r="F91" s="6">
        <f>'CL &amp; Data'!D513</f>
        <v>-43.978248999999998</v>
      </c>
      <c r="H91" s="6">
        <f>'CL &amp; Data'!E513</f>
        <v>-42.371403000000001</v>
      </c>
      <c r="J91" s="6">
        <f>'CL &amp; Data'!F513</f>
        <v>-46.865901999999998</v>
      </c>
      <c r="L91" s="6">
        <f>'CL &amp; Data'!L513/1000000000</f>
        <v>15.755839999999999</v>
      </c>
      <c r="N91" s="6">
        <f>'CL &amp; Data'!M513</f>
        <v>-7.4000143999999999</v>
      </c>
      <c r="P91" s="6">
        <f>'CL &amp; Data'!N513</f>
        <v>-43.263443000000002</v>
      </c>
      <c r="R91" s="6">
        <f>'CL &amp; Data'!O513</f>
        <v>-45.641171</v>
      </c>
      <c r="T91" s="6">
        <f>'CL &amp; Data'!P513</f>
        <v>-41.628979000000001</v>
      </c>
      <c r="X91" s="6">
        <v>11.965</v>
      </c>
      <c r="Z91" s="6">
        <v>-46.644759999999998</v>
      </c>
      <c r="AB91" s="6">
        <v>-21.574795000000002</v>
      </c>
      <c r="AD91" s="6">
        <v>-48.198807000000002</v>
      </c>
      <c r="AF91" s="6">
        <v>-36.097946</v>
      </c>
    </row>
    <row r="92" spans="2:32" x14ac:dyDescent="0.25">
      <c r="B92" s="6">
        <f>'CL &amp; Data'!B514/1000000000</f>
        <v>15.88078</v>
      </c>
      <c r="D92" s="6">
        <f>'CL &amp; Data'!C514</f>
        <v>-8.9080838999999994</v>
      </c>
      <c r="F92" s="6">
        <f>'CL &amp; Data'!D514</f>
        <v>-43.301495000000003</v>
      </c>
      <c r="H92" s="6">
        <f>'CL &amp; Data'!E514</f>
        <v>-42.026394000000003</v>
      </c>
      <c r="J92" s="6">
        <f>'CL &amp; Data'!F514</f>
        <v>-45.554912999999999</v>
      </c>
      <c r="L92" s="6">
        <f>'CL &amp; Data'!L514/1000000000</f>
        <v>15.88078</v>
      </c>
      <c r="N92" s="6">
        <f>'CL &amp; Data'!M514</f>
        <v>-7.2705511999999999</v>
      </c>
      <c r="P92" s="6">
        <f>'CL &amp; Data'!N514</f>
        <v>-42.871346000000003</v>
      </c>
      <c r="R92" s="6">
        <f>'CL &amp; Data'!O514</f>
        <v>-44.820374000000001</v>
      </c>
      <c r="T92" s="6">
        <f>'CL &amp; Data'!P514</f>
        <v>-41.528286000000001</v>
      </c>
      <c r="X92" s="6">
        <v>12.092499999999999</v>
      </c>
      <c r="Z92" s="6">
        <v>-46.768191999999999</v>
      </c>
      <c r="AB92" s="6">
        <v>-21.613686000000001</v>
      </c>
      <c r="AD92" s="6">
        <v>-49.461658</v>
      </c>
      <c r="AF92" s="6">
        <v>-36.082928000000003</v>
      </c>
    </row>
    <row r="93" spans="2:32" x14ac:dyDescent="0.25">
      <c r="B93" s="6">
        <f>'CL &amp; Data'!B515/1000000000</f>
        <v>16.00572</v>
      </c>
      <c r="D93" s="6">
        <f>'CL &amp; Data'!C515</f>
        <v>-8.6484708999999995</v>
      </c>
      <c r="F93" s="6">
        <f>'CL &amp; Data'!D515</f>
        <v>-42.674847</v>
      </c>
      <c r="H93" s="6">
        <f>'CL &amp; Data'!E515</f>
        <v>-41.538017000000004</v>
      </c>
      <c r="J93" s="6">
        <f>'CL &amp; Data'!F515</f>
        <v>-44.521309000000002</v>
      </c>
      <c r="L93" s="6">
        <f>'CL &amp; Data'!L515/1000000000</f>
        <v>16.00572</v>
      </c>
      <c r="N93" s="6">
        <f>'CL &amp; Data'!M515</f>
        <v>-7.1196922999999996</v>
      </c>
      <c r="P93" s="6">
        <f>'CL &amp; Data'!N515</f>
        <v>-42.637135000000001</v>
      </c>
      <c r="R93" s="6">
        <f>'CL &amp; Data'!O515</f>
        <v>-44.214545999999999</v>
      </c>
      <c r="T93" s="6">
        <f>'CL &amp; Data'!P515</f>
        <v>-41.174624999999999</v>
      </c>
      <c r="X93" s="6">
        <v>12.22</v>
      </c>
      <c r="Z93" s="6">
        <v>-46.926501999999999</v>
      </c>
      <c r="AB93" s="6">
        <v>-21.627818999999999</v>
      </c>
      <c r="AD93" s="6">
        <v>-50.593552000000003</v>
      </c>
      <c r="AF93" s="6">
        <v>-36.044716000000001</v>
      </c>
    </row>
    <row r="94" spans="2:32" x14ac:dyDescent="0.25">
      <c r="B94" s="6">
        <f>'CL &amp; Data'!B516/1000000000</f>
        <v>16.130659999999999</v>
      </c>
      <c r="D94" s="6">
        <f>'CL &amp; Data'!C516</f>
        <v>-8.6810427000000008</v>
      </c>
      <c r="F94" s="6">
        <f>'CL &amp; Data'!D516</f>
        <v>-42.144103999999999</v>
      </c>
      <c r="H94" s="6">
        <f>'CL &amp; Data'!E516</f>
        <v>-41.070065</v>
      </c>
      <c r="J94" s="6">
        <f>'CL &amp; Data'!F516</f>
        <v>-43.366318</v>
      </c>
      <c r="L94" s="6">
        <f>'CL &amp; Data'!L516/1000000000</f>
        <v>16.130659999999999</v>
      </c>
      <c r="N94" s="6">
        <f>'CL &amp; Data'!M516</f>
        <v>-7.1572355999999999</v>
      </c>
      <c r="P94" s="6">
        <f>'CL &amp; Data'!N516</f>
        <v>-42.796512999999997</v>
      </c>
      <c r="R94" s="6">
        <f>'CL &amp; Data'!O516</f>
        <v>-43.581795</v>
      </c>
      <c r="T94" s="6">
        <f>'CL &amp; Data'!P516</f>
        <v>-40.961616999999997</v>
      </c>
      <c r="X94" s="6">
        <v>12.3475</v>
      </c>
      <c r="Z94" s="6">
        <v>-47.136088999999998</v>
      </c>
      <c r="AB94" s="6">
        <v>-21.660710999999999</v>
      </c>
      <c r="AD94" s="6">
        <v>-51.58643</v>
      </c>
      <c r="AF94" s="6">
        <v>-36.01144</v>
      </c>
    </row>
    <row r="95" spans="2:32" x14ac:dyDescent="0.25">
      <c r="B95" s="6">
        <f>'CL &amp; Data'!B517/1000000000</f>
        <v>16.255600000000001</v>
      </c>
      <c r="D95" s="6">
        <f>'CL &amp; Data'!C517</f>
        <v>-8.6808280999999994</v>
      </c>
      <c r="F95" s="6">
        <f>'CL &amp; Data'!D517</f>
        <v>-41.771056999999999</v>
      </c>
      <c r="H95" s="6">
        <f>'CL &amp; Data'!E517</f>
        <v>-40.497996999999998</v>
      </c>
      <c r="J95" s="6">
        <f>'CL &amp; Data'!F517</f>
        <v>-42.409779</v>
      </c>
      <c r="L95" s="6">
        <f>'CL &amp; Data'!L517/1000000000</f>
        <v>16.255600000000001</v>
      </c>
      <c r="N95" s="6">
        <f>'CL &amp; Data'!M517</f>
        <v>-7.1685429000000003</v>
      </c>
      <c r="P95" s="6">
        <f>'CL &amp; Data'!N517</f>
        <v>-43.235686999999999</v>
      </c>
      <c r="R95" s="6">
        <f>'CL &amp; Data'!O517</f>
        <v>-42.878273</v>
      </c>
      <c r="T95" s="6">
        <f>'CL &amp; Data'!P517</f>
        <v>-40.498569000000003</v>
      </c>
      <c r="X95" s="6">
        <v>12.475</v>
      </c>
      <c r="Z95" s="6">
        <v>-47.406700000000001</v>
      </c>
      <c r="AB95" s="6">
        <v>-21.6709</v>
      </c>
      <c r="AD95" s="6">
        <v>-52.371239000000003</v>
      </c>
      <c r="AF95" s="6">
        <v>-35.974716000000001</v>
      </c>
    </row>
    <row r="96" spans="2:32" x14ac:dyDescent="0.25">
      <c r="B96" s="6">
        <f>'CL &amp; Data'!B518/1000000000</f>
        <v>16.38054</v>
      </c>
      <c r="D96" s="6">
        <f>'CL &amp; Data'!C518</f>
        <v>-8.9600725000000008</v>
      </c>
      <c r="F96" s="6">
        <f>'CL &amp; Data'!D518</f>
        <v>-41.568919999999999</v>
      </c>
      <c r="H96" s="6">
        <f>'CL &amp; Data'!E518</f>
        <v>-39.941048000000002</v>
      </c>
      <c r="J96" s="6">
        <f>'CL &amp; Data'!F518</f>
        <v>-41.286338999999998</v>
      </c>
      <c r="L96" s="6">
        <f>'CL &amp; Data'!L518/1000000000</f>
        <v>16.38054</v>
      </c>
      <c r="N96" s="6">
        <f>'CL &amp; Data'!M518</f>
        <v>-7.2044028999999998</v>
      </c>
      <c r="P96" s="6">
        <f>'CL &amp; Data'!N518</f>
        <v>-44.120274000000002</v>
      </c>
      <c r="R96" s="6">
        <f>'CL &amp; Data'!O518</f>
        <v>-42.039580999999998</v>
      </c>
      <c r="T96" s="6">
        <f>'CL &amp; Data'!P518</f>
        <v>-40.111621999999997</v>
      </c>
      <c r="X96" s="6">
        <v>12.602499999999999</v>
      </c>
      <c r="Z96" s="6">
        <v>-47.731383999999998</v>
      </c>
      <c r="AB96" s="6">
        <v>-21.650304999999999</v>
      </c>
      <c r="AD96" s="6">
        <v>-53.192131000000003</v>
      </c>
      <c r="AF96" s="6">
        <v>-35.919604999999997</v>
      </c>
    </row>
    <row r="97" spans="2:32" x14ac:dyDescent="0.25">
      <c r="B97" s="6">
        <f>'CL &amp; Data'!B519/1000000000</f>
        <v>16.505479999999999</v>
      </c>
      <c r="D97" s="6">
        <f>'CL &amp; Data'!C519</f>
        <v>-9.2770413999999999</v>
      </c>
      <c r="F97" s="6">
        <f>'CL &amp; Data'!D519</f>
        <v>-41.287922000000002</v>
      </c>
      <c r="H97" s="6">
        <f>'CL &amp; Data'!E519</f>
        <v>-39.265262999999997</v>
      </c>
      <c r="J97" s="6">
        <f>'CL &amp; Data'!F519</f>
        <v>-40.461987000000001</v>
      </c>
      <c r="L97" s="6">
        <f>'CL &amp; Data'!L519/1000000000</f>
        <v>16.505479999999999</v>
      </c>
      <c r="N97" s="6">
        <f>'CL &amp; Data'!M519</f>
        <v>-7.3490266999999996</v>
      </c>
      <c r="P97" s="6">
        <f>'CL &amp; Data'!N519</f>
        <v>-44.956547</v>
      </c>
      <c r="R97" s="6">
        <f>'CL &amp; Data'!O519</f>
        <v>-41.264854</v>
      </c>
      <c r="T97" s="6">
        <f>'CL &amp; Data'!P519</f>
        <v>-39.440136000000003</v>
      </c>
      <c r="X97" s="6">
        <v>12.73</v>
      </c>
      <c r="Z97" s="6">
        <v>-48.166015999999999</v>
      </c>
      <c r="AB97" s="6">
        <v>-21.654616999999998</v>
      </c>
      <c r="AD97" s="6">
        <v>-54.072842000000001</v>
      </c>
      <c r="AF97" s="6">
        <v>-35.874775</v>
      </c>
    </row>
    <row r="98" spans="2:32" x14ac:dyDescent="0.25">
      <c r="B98" s="6">
        <f>'CL &amp; Data'!B520/1000000000</f>
        <v>16.630420000000001</v>
      </c>
      <c r="D98" s="6">
        <f>'CL &amp; Data'!C520</f>
        <v>-9.9504394999999999</v>
      </c>
      <c r="F98" s="6">
        <f>'CL &amp; Data'!D520</f>
        <v>-40.968173999999998</v>
      </c>
      <c r="H98" s="6">
        <f>'CL &amp; Data'!E520</f>
        <v>-38.629241999999998</v>
      </c>
      <c r="J98" s="6">
        <f>'CL &amp; Data'!F520</f>
        <v>-39.995415000000001</v>
      </c>
      <c r="L98" s="6">
        <f>'CL &amp; Data'!L520/1000000000</f>
        <v>16.630420000000001</v>
      </c>
      <c r="N98" s="6">
        <f>'CL &amp; Data'!M520</f>
        <v>-7.4878969</v>
      </c>
      <c r="P98" s="6">
        <f>'CL &amp; Data'!N520</f>
        <v>-45.344242000000001</v>
      </c>
      <c r="R98" s="6">
        <f>'CL &amp; Data'!O520</f>
        <v>-40.798363000000002</v>
      </c>
      <c r="T98" s="6">
        <f>'CL &amp; Data'!P520</f>
        <v>-38.912163</v>
      </c>
      <c r="X98" s="6">
        <v>12.8575</v>
      </c>
      <c r="Z98" s="6">
        <v>-48.628326000000001</v>
      </c>
      <c r="AB98" s="6">
        <v>-21.641672</v>
      </c>
      <c r="AD98" s="6">
        <v>-54.951667999999998</v>
      </c>
      <c r="AF98" s="6">
        <v>-35.791187000000001</v>
      </c>
    </row>
    <row r="99" spans="2:32" x14ac:dyDescent="0.25">
      <c r="B99" s="6">
        <f>'CL &amp; Data'!B521/1000000000</f>
        <v>16.75536</v>
      </c>
      <c r="D99" s="6">
        <f>'CL &amp; Data'!C521</f>
        <v>-10.351433999999999</v>
      </c>
      <c r="F99" s="6">
        <f>'CL &amp; Data'!D521</f>
        <v>-40.688353999999997</v>
      </c>
      <c r="H99" s="6">
        <f>'CL &amp; Data'!E521</f>
        <v>-37.923157000000003</v>
      </c>
      <c r="J99" s="6">
        <f>'CL &amp; Data'!F521</f>
        <v>-39.735691000000003</v>
      </c>
      <c r="L99" s="6">
        <f>'CL &amp; Data'!L521/1000000000</f>
        <v>16.75536</v>
      </c>
      <c r="N99" s="6">
        <f>'CL &amp; Data'!M521</f>
        <v>-7.6384138999999998</v>
      </c>
      <c r="P99" s="6">
        <f>'CL &amp; Data'!N521</f>
        <v>-45.176043999999997</v>
      </c>
      <c r="R99" s="6">
        <f>'CL &amp; Data'!O521</f>
        <v>-40.540958000000003</v>
      </c>
      <c r="T99" s="6">
        <f>'CL &amp; Data'!P521</f>
        <v>-38.181950000000001</v>
      </c>
      <c r="X99" s="6">
        <v>12.984999999999999</v>
      </c>
      <c r="Z99" s="6">
        <v>-48.955666000000001</v>
      </c>
      <c r="AB99" s="6">
        <v>-21.638287999999999</v>
      </c>
      <c r="AD99" s="6">
        <v>-55.767757000000003</v>
      </c>
      <c r="AF99" s="6">
        <v>-35.708401000000002</v>
      </c>
    </row>
    <row r="100" spans="2:32" x14ac:dyDescent="0.25">
      <c r="B100" s="6">
        <f>'CL &amp; Data'!B522/1000000000</f>
        <v>16.880299999999998</v>
      </c>
      <c r="D100" s="6">
        <f>'CL &amp; Data'!C522</f>
        <v>-10.539296999999999</v>
      </c>
      <c r="F100" s="6">
        <f>'CL &amp; Data'!D522</f>
        <v>-40.355727999999999</v>
      </c>
      <c r="H100" s="6">
        <f>'CL &amp; Data'!E522</f>
        <v>-37.258468999999998</v>
      </c>
      <c r="J100" s="6">
        <f>'CL &amp; Data'!F522</f>
        <v>-39.691142999999997</v>
      </c>
      <c r="L100" s="6">
        <f>'CL &amp; Data'!L522/1000000000</f>
        <v>16.880299999999998</v>
      </c>
      <c r="N100" s="6">
        <f>'CL &amp; Data'!M522</f>
        <v>-7.6150136000000002</v>
      </c>
      <c r="P100" s="6">
        <f>'CL &amp; Data'!N522</f>
        <v>-44.204540000000001</v>
      </c>
      <c r="R100" s="6">
        <f>'CL &amp; Data'!O522</f>
        <v>-40.553829</v>
      </c>
      <c r="T100" s="6">
        <f>'CL &amp; Data'!P522</f>
        <v>-37.410556999999997</v>
      </c>
      <c r="X100" s="6">
        <v>13.112500000000001</v>
      </c>
      <c r="Z100" s="6">
        <v>-49.202891999999999</v>
      </c>
      <c r="AB100" s="6">
        <v>-21.647551</v>
      </c>
      <c r="AD100" s="6">
        <v>-57.171149999999997</v>
      </c>
      <c r="AF100" s="6">
        <v>-35.611815999999997</v>
      </c>
    </row>
    <row r="101" spans="2:32" x14ac:dyDescent="0.25">
      <c r="B101" s="6">
        <f>'CL &amp; Data'!B523/1000000000</f>
        <v>17.005240000000001</v>
      </c>
      <c r="D101" s="6">
        <f>'CL &amp; Data'!C523</f>
        <v>-10.395598</v>
      </c>
      <c r="F101" s="6">
        <f>'CL &amp; Data'!D523</f>
        <v>-40.020797999999999</v>
      </c>
      <c r="H101" s="6">
        <f>'CL &amp; Data'!E523</f>
        <v>-36.558762000000002</v>
      </c>
      <c r="J101" s="6">
        <f>'CL &amp; Data'!F523</f>
        <v>-39.745846</v>
      </c>
      <c r="L101" s="6">
        <f>'CL &amp; Data'!L523/1000000000</f>
        <v>17.005240000000001</v>
      </c>
      <c r="N101" s="6">
        <f>'CL &amp; Data'!M523</f>
        <v>-7.6675763000000003</v>
      </c>
      <c r="P101" s="6">
        <f>'CL &amp; Data'!N523</f>
        <v>-43.233348999999997</v>
      </c>
      <c r="R101" s="6">
        <f>'CL &amp; Data'!O523</f>
        <v>-40.951560999999998</v>
      </c>
      <c r="T101" s="6">
        <f>'CL &amp; Data'!P523</f>
        <v>-36.467838</v>
      </c>
      <c r="X101" s="6">
        <v>13.24</v>
      </c>
      <c r="Z101" s="6">
        <v>-49.269565999999998</v>
      </c>
      <c r="AB101" s="6">
        <v>-21.673296000000001</v>
      </c>
      <c r="AD101" s="6">
        <v>-59.137858999999999</v>
      </c>
      <c r="AF101" s="6">
        <v>-35.494469000000002</v>
      </c>
    </row>
    <row r="102" spans="2:32" x14ac:dyDescent="0.25">
      <c r="B102" s="6">
        <f>'CL &amp; Data'!B524/1000000000</f>
        <v>17.130179999999999</v>
      </c>
      <c r="D102" s="6">
        <f>'CL &amp; Data'!C524</f>
        <v>-10.231545000000001</v>
      </c>
      <c r="F102" s="6">
        <f>'CL &amp; Data'!D524</f>
        <v>-39.411293000000001</v>
      </c>
      <c r="H102" s="6">
        <f>'CL &amp; Data'!E524</f>
        <v>-36.006068999999997</v>
      </c>
      <c r="J102" s="6">
        <f>'CL &amp; Data'!F524</f>
        <v>-40.216380999999998</v>
      </c>
      <c r="L102" s="6">
        <f>'CL &amp; Data'!L524/1000000000</f>
        <v>17.130179999999999</v>
      </c>
      <c r="N102" s="6">
        <f>'CL &amp; Data'!M524</f>
        <v>-7.6161460999999999</v>
      </c>
      <c r="P102" s="6">
        <f>'CL &amp; Data'!N524</f>
        <v>-42.155563000000001</v>
      </c>
      <c r="R102" s="6">
        <f>'CL &amp; Data'!O524</f>
        <v>-41.591273999999999</v>
      </c>
      <c r="T102" s="6">
        <f>'CL &amp; Data'!P524</f>
        <v>-35.794525</v>
      </c>
      <c r="X102" s="6">
        <v>13.3675</v>
      </c>
      <c r="Z102" s="6">
        <v>-49.197868</v>
      </c>
      <c r="AB102" s="6">
        <v>-21.714217999999999</v>
      </c>
      <c r="AD102" s="6">
        <v>-59.868670999999999</v>
      </c>
      <c r="AF102" s="6">
        <v>-35.371169999999999</v>
      </c>
    </row>
    <row r="103" spans="2:32" x14ac:dyDescent="0.25">
      <c r="B103" s="6">
        <f>'CL &amp; Data'!B525/1000000000</f>
        <v>17.255120000000002</v>
      </c>
      <c r="D103" s="6">
        <f>'CL &amp; Data'!C525</f>
        <v>-10.143128000000001</v>
      </c>
      <c r="F103" s="6">
        <f>'CL &amp; Data'!D525</f>
        <v>-38.868659999999998</v>
      </c>
      <c r="H103" s="6">
        <f>'CL &amp; Data'!E525</f>
        <v>-35.721142</v>
      </c>
      <c r="J103" s="6">
        <f>'CL &amp; Data'!F525</f>
        <v>-40.895583999999999</v>
      </c>
      <c r="L103" s="6">
        <f>'CL &amp; Data'!L525/1000000000</f>
        <v>17.255120000000002</v>
      </c>
      <c r="N103" s="6">
        <f>'CL &amp; Data'!M525</f>
        <v>-7.5310139999999999</v>
      </c>
      <c r="P103" s="6">
        <f>'CL &amp; Data'!N525</f>
        <v>-41.608272999999997</v>
      </c>
      <c r="R103" s="6">
        <f>'CL &amp; Data'!O525</f>
        <v>-42.386260999999998</v>
      </c>
      <c r="T103" s="6">
        <f>'CL &amp; Data'!P525</f>
        <v>-35.631152999999998</v>
      </c>
      <c r="X103" s="6">
        <v>13.494999999999999</v>
      </c>
      <c r="Z103" s="6">
        <v>-49.044823000000001</v>
      </c>
      <c r="AB103" s="6">
        <v>-21.772797000000001</v>
      </c>
      <c r="AD103" s="6">
        <v>-60.331299000000001</v>
      </c>
      <c r="AF103" s="6">
        <v>-35.266258000000001</v>
      </c>
    </row>
    <row r="104" spans="2:32" x14ac:dyDescent="0.25">
      <c r="B104" s="6">
        <f>'CL &amp; Data'!B526/1000000000</f>
        <v>17.38006</v>
      </c>
      <c r="D104" s="6">
        <f>'CL &amp; Data'!C526</f>
        <v>-10.113477</v>
      </c>
      <c r="F104" s="6">
        <f>'CL &amp; Data'!D526</f>
        <v>-38.373671999999999</v>
      </c>
      <c r="H104" s="6">
        <f>'CL &amp; Data'!E526</f>
        <v>-35.944450000000003</v>
      </c>
      <c r="J104" s="6">
        <f>'CL &amp; Data'!F526</f>
        <v>-41.620700999999997</v>
      </c>
      <c r="L104" s="6">
        <f>'CL &amp; Data'!L526/1000000000</f>
        <v>17.38006</v>
      </c>
      <c r="N104" s="6">
        <f>'CL &amp; Data'!M526</f>
        <v>-7.4701804999999997</v>
      </c>
      <c r="P104" s="6">
        <f>'CL &amp; Data'!N526</f>
        <v>-41.378422</v>
      </c>
      <c r="R104" s="6">
        <f>'CL &amp; Data'!O526</f>
        <v>-43.092571</v>
      </c>
      <c r="T104" s="6">
        <f>'CL &amp; Data'!P526</f>
        <v>-36.015236000000002</v>
      </c>
      <c r="X104" s="6">
        <v>13.6225</v>
      </c>
      <c r="Z104" s="6">
        <v>-48.887473999999997</v>
      </c>
      <c r="AB104" s="6">
        <v>-21.84967</v>
      </c>
      <c r="AD104" s="6">
        <v>-60.401299000000002</v>
      </c>
      <c r="AF104" s="6">
        <v>-35.146599000000002</v>
      </c>
    </row>
    <row r="105" spans="2:32" x14ac:dyDescent="0.25">
      <c r="B105" s="6">
        <f>'CL &amp; Data'!B527/1000000000</f>
        <v>17.504999999999999</v>
      </c>
      <c r="D105" s="6">
        <f>'CL &amp; Data'!C527</f>
        <v>-10.129020000000001</v>
      </c>
      <c r="F105" s="6">
        <f>'CL &amp; Data'!D527</f>
        <v>-38.170726999999999</v>
      </c>
      <c r="H105" s="6">
        <f>'CL &amp; Data'!E527</f>
        <v>-36.729514999999999</v>
      </c>
      <c r="J105" s="6">
        <f>'CL &amp; Data'!F527</f>
        <v>-42.2714</v>
      </c>
      <c r="L105" s="6">
        <f>'CL &amp; Data'!L527/1000000000</f>
        <v>17.504999999999999</v>
      </c>
      <c r="N105" s="6">
        <f>'CL &amp; Data'!M527</f>
        <v>-7.4509439000000004</v>
      </c>
      <c r="P105" s="6">
        <f>'CL &amp; Data'!N527</f>
        <v>-41.331543000000003</v>
      </c>
      <c r="R105" s="6">
        <f>'CL &amp; Data'!O527</f>
        <v>-43.675465000000003</v>
      </c>
      <c r="T105" s="6">
        <f>'CL &amp; Data'!P527</f>
        <v>-36.982559000000002</v>
      </c>
      <c r="X105" s="6">
        <v>13.75</v>
      </c>
      <c r="Z105" s="6">
        <v>-48.797874</v>
      </c>
      <c r="AB105" s="6">
        <v>-21.954058</v>
      </c>
      <c r="AD105" s="6">
        <v>-61.574730000000002</v>
      </c>
      <c r="AF105" s="6">
        <v>-35.045932999999998</v>
      </c>
    </row>
    <row r="106" spans="2:32" x14ac:dyDescent="0.25">
      <c r="B106" s="6">
        <f>'CL &amp; Data'!B528/1000000000</f>
        <v>17.629940000000001</v>
      </c>
      <c r="D106" s="6">
        <f>'CL &amp; Data'!C528</f>
        <v>-10.063787</v>
      </c>
      <c r="F106" s="6">
        <f>'CL &amp; Data'!D528</f>
        <v>-38.263919999999999</v>
      </c>
      <c r="H106" s="6">
        <f>'CL &amp; Data'!E528</f>
        <v>-38.129128000000001</v>
      </c>
      <c r="J106" s="6">
        <f>'CL &amp; Data'!F528</f>
        <v>-42.751072000000001</v>
      </c>
      <c r="L106" s="6">
        <f>'CL &amp; Data'!L528/1000000000</f>
        <v>17.629940000000001</v>
      </c>
      <c r="N106" s="6">
        <f>'CL &amp; Data'!M528</f>
        <v>-7.5045028</v>
      </c>
      <c r="P106" s="6">
        <f>'CL &amp; Data'!N528</f>
        <v>-41.462097</v>
      </c>
      <c r="R106" s="6">
        <f>'CL &amp; Data'!O528</f>
        <v>-43.938831</v>
      </c>
      <c r="T106" s="6">
        <f>'CL &amp; Data'!P528</f>
        <v>-38.271586999999997</v>
      </c>
      <c r="X106" s="6">
        <v>13.8775</v>
      </c>
      <c r="Z106" s="6">
        <v>-48.693306</v>
      </c>
      <c r="AB106" s="6">
        <v>-22.044219999999999</v>
      </c>
      <c r="AD106" s="6">
        <v>-61.977741000000002</v>
      </c>
      <c r="AF106" s="6">
        <v>-34.949779999999997</v>
      </c>
    </row>
    <row r="107" spans="2:32" x14ac:dyDescent="0.25">
      <c r="B107" s="6">
        <f>'CL &amp; Data'!B529/1000000000</f>
        <v>17.75488</v>
      </c>
      <c r="D107" s="6">
        <f>'CL &amp; Data'!C529</f>
        <v>-9.7744932000000002</v>
      </c>
      <c r="F107" s="6">
        <f>'CL &amp; Data'!D529</f>
        <v>-38.367603000000003</v>
      </c>
      <c r="H107" s="6">
        <f>'CL &amp; Data'!E529</f>
        <v>-39.705288000000003</v>
      </c>
      <c r="J107" s="6">
        <f>'CL &amp; Data'!F529</f>
        <v>-43.283985000000001</v>
      </c>
      <c r="L107" s="6">
        <f>'CL &amp; Data'!L529/1000000000</f>
        <v>17.75488</v>
      </c>
      <c r="N107" s="6">
        <f>'CL &amp; Data'!M529</f>
        <v>-7.4389472000000003</v>
      </c>
      <c r="P107" s="6">
        <f>'CL &amp; Data'!N529</f>
        <v>-41.644450999999997</v>
      </c>
      <c r="R107" s="6">
        <f>'CL &amp; Data'!O529</f>
        <v>-43.957721999999997</v>
      </c>
      <c r="T107" s="6">
        <f>'CL &amp; Data'!P529</f>
        <v>-39.781326</v>
      </c>
      <c r="X107" s="6">
        <v>14.005000000000001</v>
      </c>
      <c r="Z107" s="6">
        <v>-48.694716999999997</v>
      </c>
      <c r="AB107" s="6">
        <v>-22.145855000000001</v>
      </c>
      <c r="AD107" s="6">
        <v>-62.467250999999997</v>
      </c>
      <c r="AF107" s="6">
        <v>-34.870654999999999</v>
      </c>
    </row>
    <row r="108" spans="2:32" x14ac:dyDescent="0.25">
      <c r="B108" s="6">
        <f>'CL &amp; Data'!B530/1000000000</f>
        <v>17.879819999999999</v>
      </c>
      <c r="D108" s="6">
        <f>'CL &amp; Data'!C530</f>
        <v>-9.6729506999999995</v>
      </c>
      <c r="F108" s="6">
        <f>'CL &amp; Data'!D530</f>
        <v>-38.664321999999999</v>
      </c>
      <c r="H108" s="6">
        <f>'CL &amp; Data'!E530</f>
        <v>-41.297604</v>
      </c>
      <c r="J108" s="6">
        <f>'CL &amp; Data'!F530</f>
        <v>-43.715347000000001</v>
      </c>
      <c r="L108" s="6">
        <f>'CL &amp; Data'!L530/1000000000</f>
        <v>17.879819999999999</v>
      </c>
      <c r="N108" s="6">
        <f>'CL &amp; Data'!M530</f>
        <v>-7.3470683000000001</v>
      </c>
      <c r="P108" s="6">
        <f>'CL &amp; Data'!N530</f>
        <v>-41.950073000000003</v>
      </c>
      <c r="R108" s="6">
        <f>'CL &amp; Data'!O530</f>
        <v>-43.851868000000003</v>
      </c>
      <c r="T108" s="6">
        <f>'CL &amp; Data'!P530</f>
        <v>-41.164847999999999</v>
      </c>
      <c r="X108" s="6">
        <v>14.1325</v>
      </c>
      <c r="Z108" s="6">
        <v>-48.724594000000003</v>
      </c>
      <c r="AB108" s="6">
        <v>-22.234355999999998</v>
      </c>
      <c r="AD108" s="6">
        <v>-63.136702999999997</v>
      </c>
      <c r="AF108" s="6">
        <v>-34.805244000000002</v>
      </c>
    </row>
    <row r="109" spans="2:32" x14ac:dyDescent="0.25">
      <c r="B109" s="6">
        <f>'CL &amp; Data'!B531/1000000000</f>
        <v>18.004760000000001</v>
      </c>
      <c r="D109" s="6">
        <f>'CL &amp; Data'!C531</f>
        <v>-9.5725031000000005</v>
      </c>
      <c r="F109" s="6">
        <f>'CL &amp; Data'!D531</f>
        <v>-38.901885999999998</v>
      </c>
      <c r="H109" s="6">
        <f>'CL &amp; Data'!E531</f>
        <v>-42.641990999999997</v>
      </c>
      <c r="J109" s="6">
        <f>'CL &amp; Data'!F531</f>
        <v>-44.089061999999998</v>
      </c>
      <c r="L109" s="6">
        <f>'CL &amp; Data'!L531/1000000000</f>
        <v>18.004760000000001</v>
      </c>
      <c r="N109" s="6">
        <f>'CL &amp; Data'!M531</f>
        <v>-7.1309762000000001</v>
      </c>
      <c r="P109" s="6">
        <f>'CL &amp; Data'!N531</f>
        <v>-42.186923999999998</v>
      </c>
      <c r="R109" s="6">
        <f>'CL &amp; Data'!O531</f>
        <v>-43.704493999999997</v>
      </c>
      <c r="T109" s="6">
        <f>'CL &amp; Data'!P531</f>
        <v>-42.318981000000001</v>
      </c>
      <c r="X109" s="6">
        <v>14.26</v>
      </c>
      <c r="Z109" s="6">
        <v>-48.783099999999997</v>
      </c>
      <c r="AB109" s="6">
        <v>-22.310773999999999</v>
      </c>
      <c r="AD109" s="6">
        <v>-63.411304000000001</v>
      </c>
      <c r="AF109" s="6">
        <v>-34.751766000000003</v>
      </c>
    </row>
    <row r="110" spans="2:32" x14ac:dyDescent="0.25">
      <c r="B110" s="6">
        <f>'CL &amp; Data'!B532/1000000000</f>
        <v>18.1297</v>
      </c>
      <c r="D110" s="6">
        <f>'CL &amp; Data'!C532</f>
        <v>-9.5507030000000004</v>
      </c>
      <c r="F110" s="6">
        <f>'CL &amp; Data'!D532</f>
        <v>-39.304271999999997</v>
      </c>
      <c r="H110" s="6">
        <f>'CL &amp; Data'!E532</f>
        <v>-43.742893000000002</v>
      </c>
      <c r="J110" s="6">
        <f>'CL &amp; Data'!F532</f>
        <v>-44.287354000000001</v>
      </c>
      <c r="L110" s="6">
        <f>'CL &amp; Data'!L532/1000000000</f>
        <v>18.1297</v>
      </c>
      <c r="N110" s="6">
        <f>'CL &amp; Data'!M532</f>
        <v>-6.8881059000000002</v>
      </c>
      <c r="P110" s="6">
        <f>'CL &amp; Data'!N532</f>
        <v>-42.572929000000002</v>
      </c>
      <c r="R110" s="6">
        <f>'CL &amp; Data'!O532</f>
        <v>-43.372855999999999</v>
      </c>
      <c r="T110" s="6">
        <f>'CL &amp; Data'!P532</f>
        <v>-43.104365999999999</v>
      </c>
      <c r="X110" s="6">
        <v>14.387499999999999</v>
      </c>
      <c r="Z110" s="6">
        <v>-48.957756000000003</v>
      </c>
      <c r="AB110" s="6">
        <v>-22.373982999999999</v>
      </c>
      <c r="AD110" s="6">
        <v>-63.495628000000004</v>
      </c>
      <c r="AF110" s="6">
        <v>-34.710158999999997</v>
      </c>
    </row>
    <row r="111" spans="2:32" x14ac:dyDescent="0.25">
      <c r="B111" s="6">
        <f>'CL &amp; Data'!B533/1000000000</f>
        <v>18.254639999999998</v>
      </c>
      <c r="D111" s="6">
        <f>'CL &amp; Data'!C533</f>
        <v>-9.3173790000000007</v>
      </c>
      <c r="F111" s="6">
        <f>'CL &amp; Data'!D533</f>
        <v>-39.701641000000002</v>
      </c>
      <c r="H111" s="6">
        <f>'CL &amp; Data'!E533</f>
        <v>-44.658352000000001</v>
      </c>
      <c r="J111" s="6">
        <f>'CL &amp; Data'!F533</f>
        <v>-44.391666000000001</v>
      </c>
      <c r="L111" s="6">
        <f>'CL &amp; Data'!L533/1000000000</f>
        <v>18.254639999999998</v>
      </c>
      <c r="N111" s="6">
        <f>'CL &amp; Data'!M533</f>
        <v>-6.6628312999999997</v>
      </c>
      <c r="P111" s="6">
        <f>'CL &amp; Data'!N533</f>
        <v>-43.192397999999997</v>
      </c>
      <c r="R111" s="6">
        <f>'CL &amp; Data'!O533</f>
        <v>-42.843387999999997</v>
      </c>
      <c r="T111" s="6">
        <f>'CL &amp; Data'!P533</f>
        <v>-43.766975000000002</v>
      </c>
      <c r="X111" s="6">
        <v>14.515000000000001</v>
      </c>
      <c r="Z111" s="6">
        <v>-49.09346</v>
      </c>
      <c r="AB111" s="6">
        <v>-22.42944</v>
      </c>
      <c r="AD111" s="6">
        <v>-63.135696000000003</v>
      </c>
      <c r="AF111" s="6">
        <v>-34.662891000000002</v>
      </c>
    </row>
    <row r="112" spans="2:32" x14ac:dyDescent="0.25">
      <c r="B112" s="6">
        <f>'CL &amp; Data'!B534/1000000000</f>
        <v>18.379580000000001</v>
      </c>
      <c r="D112" s="6">
        <f>'CL &amp; Data'!C534</f>
        <v>-9.0883836999999996</v>
      </c>
      <c r="F112" s="6">
        <f>'CL &amp; Data'!D534</f>
        <v>-40.082023999999997</v>
      </c>
      <c r="H112" s="6">
        <f>'CL &amp; Data'!E534</f>
        <v>-45.290954999999997</v>
      </c>
      <c r="J112" s="6">
        <f>'CL &amp; Data'!F534</f>
        <v>-44.362797</v>
      </c>
      <c r="L112" s="6">
        <f>'CL &amp; Data'!L534/1000000000</f>
        <v>18.379580000000001</v>
      </c>
      <c r="N112" s="6">
        <f>'CL &amp; Data'!M534</f>
        <v>-6.4623885000000003</v>
      </c>
      <c r="P112" s="6">
        <f>'CL &amp; Data'!N534</f>
        <v>-43.761023999999999</v>
      </c>
      <c r="R112" s="6">
        <f>'CL &amp; Data'!O534</f>
        <v>-42.33437</v>
      </c>
      <c r="T112" s="6">
        <f>'CL &amp; Data'!P534</f>
        <v>-44.679543000000002</v>
      </c>
      <c r="X112" s="6">
        <v>14.6425</v>
      </c>
      <c r="Z112" s="6">
        <v>-49.126083000000001</v>
      </c>
      <c r="AB112" s="6">
        <v>-22.459602</v>
      </c>
      <c r="AD112" s="6">
        <v>-62.419936999999997</v>
      </c>
      <c r="AF112" s="6">
        <v>-34.614773</v>
      </c>
    </row>
    <row r="113" spans="2:32" x14ac:dyDescent="0.25">
      <c r="B113" s="6">
        <f>'CL &amp; Data'!B535/1000000000</f>
        <v>18.504519999999999</v>
      </c>
      <c r="D113" s="6">
        <f>'CL &amp; Data'!C535</f>
        <v>-8.8679705000000002</v>
      </c>
      <c r="F113" s="6">
        <f>'CL &amp; Data'!D535</f>
        <v>-40.373009000000003</v>
      </c>
      <c r="H113" s="6">
        <f>'CL &amp; Data'!E535</f>
        <v>-45.969662</v>
      </c>
      <c r="J113" s="6">
        <f>'CL &amp; Data'!F535</f>
        <v>-44.287930000000003</v>
      </c>
      <c r="L113" s="6">
        <f>'CL &amp; Data'!L535/1000000000</f>
        <v>18.504519999999999</v>
      </c>
      <c r="N113" s="6">
        <f>'CL &amp; Data'!M535</f>
        <v>-6.2793026000000003</v>
      </c>
      <c r="P113" s="6">
        <f>'CL &amp; Data'!N535</f>
        <v>-43.897841999999997</v>
      </c>
      <c r="R113" s="6">
        <f>'CL &amp; Data'!O535</f>
        <v>-41.789135000000002</v>
      </c>
      <c r="T113" s="6">
        <f>'CL &amp; Data'!P535</f>
        <v>-45.655472000000003</v>
      </c>
      <c r="X113" s="6">
        <v>14.77</v>
      </c>
      <c r="Z113" s="6">
        <v>-49.143250000000002</v>
      </c>
      <c r="AB113" s="6">
        <v>-22.482469999999999</v>
      </c>
      <c r="AD113" s="6">
        <v>-61.843604999999997</v>
      </c>
      <c r="AF113" s="6">
        <v>-34.567276</v>
      </c>
    </row>
    <row r="114" spans="2:32" x14ac:dyDescent="0.25">
      <c r="B114" s="6">
        <f>'CL &amp; Data'!B536/1000000000</f>
        <v>18.629460000000002</v>
      </c>
      <c r="D114" s="6">
        <f>'CL &amp; Data'!C536</f>
        <v>-8.7438316</v>
      </c>
      <c r="F114" s="6">
        <f>'CL &amp; Data'!D536</f>
        <v>-40.555728999999999</v>
      </c>
      <c r="H114" s="6">
        <f>'CL &amp; Data'!E536</f>
        <v>-47.058495000000001</v>
      </c>
      <c r="J114" s="6">
        <f>'CL &amp; Data'!F536</f>
        <v>-44.042721</v>
      </c>
      <c r="L114" s="6">
        <f>'CL &amp; Data'!L536/1000000000</f>
        <v>18.629460000000002</v>
      </c>
      <c r="N114" s="6">
        <f>'CL &amp; Data'!M536</f>
        <v>-6.0874661999999997</v>
      </c>
      <c r="P114" s="6">
        <f>'CL &amp; Data'!N536</f>
        <v>-43.372779999999999</v>
      </c>
      <c r="R114" s="6">
        <f>'CL &amp; Data'!O536</f>
        <v>-41.626480000000001</v>
      </c>
      <c r="T114" s="6">
        <f>'CL &amp; Data'!P536</f>
        <v>-47.233142999999998</v>
      </c>
      <c r="X114" s="6">
        <v>14.897500000000001</v>
      </c>
      <c r="Z114" s="6">
        <v>-49.077404000000001</v>
      </c>
      <c r="AB114" s="6">
        <v>-22.503672000000002</v>
      </c>
      <c r="AD114" s="6">
        <v>-61.270423999999998</v>
      </c>
      <c r="AF114" s="6">
        <v>-34.508220999999999</v>
      </c>
    </row>
    <row r="115" spans="2:32" x14ac:dyDescent="0.25">
      <c r="B115" s="6">
        <f>'CL &amp; Data'!B537/1000000000</f>
        <v>18.7544</v>
      </c>
      <c r="D115" s="6">
        <f>'CL &amp; Data'!C537</f>
        <v>-8.6376925</v>
      </c>
      <c r="F115" s="6">
        <f>'CL &amp; Data'!D537</f>
        <v>-40.726180999999997</v>
      </c>
      <c r="H115" s="6">
        <f>'CL &amp; Data'!E537</f>
        <v>-48.612186000000001</v>
      </c>
      <c r="J115" s="6">
        <f>'CL &amp; Data'!F537</f>
        <v>-43.979205999999998</v>
      </c>
      <c r="L115" s="6">
        <f>'CL &amp; Data'!L537/1000000000</f>
        <v>18.7544</v>
      </c>
      <c r="N115" s="6">
        <f>'CL &amp; Data'!M537</f>
        <v>-5.8843436000000002</v>
      </c>
      <c r="P115" s="6">
        <f>'CL &amp; Data'!N537</f>
        <v>-42.812702000000002</v>
      </c>
      <c r="R115" s="6">
        <f>'CL &amp; Data'!O537</f>
        <v>-41.507595000000002</v>
      </c>
      <c r="T115" s="6">
        <f>'CL &amp; Data'!P537</f>
        <v>-48.529335000000003</v>
      </c>
      <c r="X115" s="6">
        <v>15.025</v>
      </c>
      <c r="Z115" s="6">
        <v>-49.019424000000001</v>
      </c>
      <c r="AB115" s="6">
        <v>-22.526516000000001</v>
      </c>
      <c r="AD115" s="6">
        <v>-60.742061999999997</v>
      </c>
      <c r="AF115" s="6">
        <v>-34.438853999999999</v>
      </c>
    </row>
    <row r="116" spans="2:32" x14ac:dyDescent="0.25">
      <c r="B116" s="6">
        <f>'CL &amp; Data'!B538/1000000000</f>
        <v>18.879339999999999</v>
      </c>
      <c r="D116" s="6">
        <f>'CL &amp; Data'!C538</f>
        <v>-8.0719042000000005</v>
      </c>
      <c r="F116" s="6">
        <f>'CL &amp; Data'!D538</f>
        <v>-41.081245000000003</v>
      </c>
      <c r="H116" s="6">
        <f>'CL &amp; Data'!E538</f>
        <v>-48.868034000000002</v>
      </c>
      <c r="J116" s="6">
        <f>'CL &amp; Data'!F538</f>
        <v>-44.236874</v>
      </c>
      <c r="L116" s="6">
        <f>'CL &amp; Data'!L538/1000000000</f>
        <v>18.879339999999999</v>
      </c>
      <c r="N116" s="6">
        <f>'CL &amp; Data'!M538</f>
        <v>-5.6688514000000003</v>
      </c>
      <c r="P116" s="6">
        <f>'CL &amp; Data'!N538</f>
        <v>-42.752533</v>
      </c>
      <c r="R116" s="6">
        <f>'CL &amp; Data'!O538</f>
        <v>-41.783993000000002</v>
      </c>
      <c r="T116" s="6">
        <f>'CL &amp; Data'!P538</f>
        <v>-48.685473999999999</v>
      </c>
      <c r="X116" s="6">
        <v>15.1525</v>
      </c>
      <c r="Z116" s="6">
        <v>-48.917442000000001</v>
      </c>
      <c r="AB116" s="6">
        <v>-22.558928000000002</v>
      </c>
      <c r="AD116" s="6">
        <v>-60.405124999999998</v>
      </c>
      <c r="AF116" s="6">
        <v>-34.364063000000002</v>
      </c>
    </row>
    <row r="117" spans="2:32" x14ac:dyDescent="0.25">
      <c r="B117" s="6">
        <f>'CL &amp; Data'!B539/1000000000</f>
        <v>19.004280000000001</v>
      </c>
      <c r="D117" s="6">
        <f>'CL &amp; Data'!C539</f>
        <v>-7.4295834999999997</v>
      </c>
      <c r="F117" s="6">
        <f>'CL &amp; Data'!D539</f>
        <v>-41.279761999999998</v>
      </c>
      <c r="H117" s="6">
        <f>'CL &amp; Data'!E539</f>
        <v>-48.669502000000001</v>
      </c>
      <c r="J117" s="6">
        <f>'CL &amp; Data'!F539</f>
        <v>-44.443409000000003</v>
      </c>
      <c r="L117" s="6">
        <f>'CL &amp; Data'!L539/1000000000</f>
        <v>19.004280000000001</v>
      </c>
      <c r="N117" s="6">
        <f>'CL &amp; Data'!M539</f>
        <v>-5.4707869999999996</v>
      </c>
      <c r="P117" s="6">
        <f>'CL &amp; Data'!N539</f>
        <v>-43.099884000000003</v>
      </c>
      <c r="R117" s="6">
        <f>'CL &amp; Data'!O539</f>
        <v>-41.873919999999998</v>
      </c>
      <c r="T117" s="6">
        <f>'CL &amp; Data'!P539</f>
        <v>-48.797024</v>
      </c>
      <c r="X117" s="6">
        <v>15.28</v>
      </c>
      <c r="Z117" s="6">
        <v>-48.751964999999998</v>
      </c>
      <c r="AB117" s="6">
        <v>-22.608315000000001</v>
      </c>
      <c r="AD117" s="6">
        <v>-59.969741999999997</v>
      </c>
      <c r="AF117" s="6">
        <v>-34.278720999999997</v>
      </c>
    </row>
    <row r="118" spans="2:32" x14ac:dyDescent="0.25">
      <c r="B118" s="6">
        <f>'CL &amp; Data'!B540/1000000000</f>
        <v>19.12922</v>
      </c>
      <c r="D118" s="6">
        <f>'CL &amp; Data'!C540</f>
        <v>-6.8846578999999997</v>
      </c>
      <c r="F118" s="6">
        <f>'CL &amp; Data'!D540</f>
        <v>-41.465099000000002</v>
      </c>
      <c r="H118" s="6">
        <f>'CL &amp; Data'!E540</f>
        <v>-48.779319999999998</v>
      </c>
      <c r="J118" s="6">
        <f>'CL &amp; Data'!F540</f>
        <v>-44.547542999999997</v>
      </c>
      <c r="L118" s="6">
        <f>'CL &amp; Data'!L540/1000000000</f>
        <v>19.12922</v>
      </c>
      <c r="N118" s="6">
        <f>'CL &amp; Data'!M540</f>
        <v>-5.3177180000000002</v>
      </c>
      <c r="P118" s="6">
        <f>'CL &amp; Data'!N540</f>
        <v>-43.670794999999998</v>
      </c>
      <c r="R118" s="6">
        <f>'CL &amp; Data'!O540</f>
        <v>-41.820217</v>
      </c>
      <c r="T118" s="6">
        <f>'CL &amp; Data'!P540</f>
        <v>-48.938006999999999</v>
      </c>
      <c r="X118" s="6">
        <v>15.407500000000001</v>
      </c>
      <c r="Z118" s="6">
        <v>-48.441048000000002</v>
      </c>
      <c r="AB118" s="6">
        <v>-22.671939999999999</v>
      </c>
      <c r="AD118" s="6">
        <v>-59.393622999999998</v>
      </c>
      <c r="AF118" s="6">
        <v>-34.183574999999998</v>
      </c>
    </row>
    <row r="119" spans="2:32" x14ac:dyDescent="0.25">
      <c r="B119" s="6">
        <f>'CL &amp; Data'!B541/1000000000</f>
        <v>19.254159999999999</v>
      </c>
      <c r="D119" s="6">
        <f>'CL &amp; Data'!C541</f>
        <v>-6.7727833000000004</v>
      </c>
      <c r="F119" s="6">
        <f>'CL &amp; Data'!D541</f>
        <v>-41.359904999999998</v>
      </c>
      <c r="H119" s="6">
        <f>'CL &amp; Data'!E541</f>
        <v>-50.098807999999998</v>
      </c>
      <c r="J119" s="6">
        <f>'CL &amp; Data'!F541</f>
        <v>-44.012301999999998</v>
      </c>
      <c r="L119" s="6">
        <f>'CL &amp; Data'!L541/1000000000</f>
        <v>19.254159999999999</v>
      </c>
      <c r="N119" s="6">
        <f>'CL &amp; Data'!M541</f>
        <v>-5.1765679999999996</v>
      </c>
      <c r="P119" s="6">
        <f>'CL &amp; Data'!N541</f>
        <v>-44.094093000000001</v>
      </c>
      <c r="R119" s="6">
        <f>'CL &amp; Data'!O541</f>
        <v>-41.446987</v>
      </c>
      <c r="T119" s="6">
        <f>'CL &amp; Data'!P541</f>
        <v>-51.112105999999997</v>
      </c>
      <c r="X119" s="6">
        <v>15.535</v>
      </c>
      <c r="Z119" s="6">
        <v>-48.091208999999999</v>
      </c>
      <c r="AB119" s="6">
        <v>-22.750256</v>
      </c>
      <c r="AD119" s="6">
        <v>-58.672508000000001</v>
      </c>
      <c r="AF119" s="6">
        <v>-34.075660999999997</v>
      </c>
    </row>
    <row r="120" spans="2:32" x14ac:dyDescent="0.25">
      <c r="B120" s="6">
        <f>'CL &amp; Data'!B542/1000000000</f>
        <v>19.379100000000001</v>
      </c>
      <c r="D120" s="6">
        <f>'CL &amp; Data'!C542</f>
        <v>-6.7201629000000001</v>
      </c>
      <c r="F120" s="6">
        <f>'CL &amp; Data'!D542</f>
        <v>-41.460903000000002</v>
      </c>
      <c r="H120" s="6">
        <f>'CL &amp; Data'!E542</f>
        <v>-51.659863000000001</v>
      </c>
      <c r="J120" s="6">
        <f>'CL &amp; Data'!F542</f>
        <v>-43.958934999999997</v>
      </c>
      <c r="L120" s="6">
        <f>'CL &amp; Data'!L542/1000000000</f>
        <v>19.379100000000001</v>
      </c>
      <c r="N120" s="6">
        <f>'CL &amp; Data'!M542</f>
        <v>-5.0697488999999996</v>
      </c>
      <c r="P120" s="6">
        <f>'CL &amp; Data'!N542</f>
        <v>-44.393802999999998</v>
      </c>
      <c r="R120" s="6">
        <f>'CL &amp; Data'!O542</f>
        <v>-41.312004000000002</v>
      </c>
      <c r="T120" s="6">
        <f>'CL &amp; Data'!P542</f>
        <v>-52.158493</v>
      </c>
      <c r="X120" s="6">
        <v>15.6625</v>
      </c>
      <c r="Z120" s="6">
        <v>-47.815331</v>
      </c>
      <c r="AB120" s="6">
        <v>-22.834693999999999</v>
      </c>
      <c r="AD120" s="6">
        <v>-57.943728999999998</v>
      </c>
      <c r="AF120" s="6">
        <v>-33.969470999999999</v>
      </c>
    </row>
    <row r="121" spans="2:32" x14ac:dyDescent="0.25">
      <c r="B121" s="6">
        <f>'CL &amp; Data'!B543/1000000000</f>
        <v>19.50404</v>
      </c>
      <c r="D121" s="6">
        <f>'CL &amp; Data'!C543</f>
        <v>-6.5323148</v>
      </c>
      <c r="F121" s="6">
        <f>'CL &amp; Data'!D543</f>
        <v>-41.570762999999999</v>
      </c>
      <c r="H121" s="6">
        <f>'CL &amp; Data'!E543</f>
        <v>-52.345084999999997</v>
      </c>
      <c r="J121" s="6">
        <f>'CL &amp; Data'!F543</f>
        <v>-43.813254999999998</v>
      </c>
      <c r="L121" s="6">
        <f>'CL &amp; Data'!L543/1000000000</f>
        <v>19.50404</v>
      </c>
      <c r="N121" s="6">
        <f>'CL &amp; Data'!M543</f>
        <v>-4.9869617999999996</v>
      </c>
      <c r="P121" s="6">
        <f>'CL &amp; Data'!N543</f>
        <v>-44.519641999999997</v>
      </c>
      <c r="R121" s="6">
        <f>'CL &amp; Data'!O543</f>
        <v>-41.251640000000002</v>
      </c>
      <c r="T121" s="6">
        <f>'CL &amp; Data'!P543</f>
        <v>-53.685532000000002</v>
      </c>
      <c r="X121" s="6">
        <v>15.79</v>
      </c>
      <c r="Z121" s="6">
        <v>-47.607852999999999</v>
      </c>
      <c r="AB121" s="6">
        <v>-22.929978999999999</v>
      </c>
      <c r="AD121" s="6">
        <v>-56.540675999999998</v>
      </c>
      <c r="AF121" s="6">
        <v>-33.859810000000003</v>
      </c>
    </row>
    <row r="122" spans="2:32" x14ac:dyDescent="0.25">
      <c r="B122" s="6">
        <f>'CL &amp; Data'!B544/1000000000</f>
        <v>19.628979999999999</v>
      </c>
      <c r="D122" s="6">
        <f>'CL &amp; Data'!C544</f>
        <v>-6.4827608999999997</v>
      </c>
      <c r="F122" s="6">
        <f>'CL &amp; Data'!D544</f>
        <v>-41.636195999999998</v>
      </c>
      <c r="H122" s="6">
        <f>'CL &amp; Data'!E544</f>
        <v>-53.774624000000003</v>
      </c>
      <c r="J122" s="6">
        <f>'CL &amp; Data'!F544</f>
        <v>-43.954720000000002</v>
      </c>
      <c r="L122" s="6">
        <f>'CL &amp; Data'!L544/1000000000</f>
        <v>19.628979999999999</v>
      </c>
      <c r="N122" s="6">
        <f>'CL &amp; Data'!M544</f>
        <v>-4.9428377000000001</v>
      </c>
      <c r="P122" s="6">
        <f>'CL &amp; Data'!N544</f>
        <v>-44.308307999999997</v>
      </c>
      <c r="R122" s="6">
        <f>'CL &amp; Data'!O544</f>
        <v>-41.339889999999997</v>
      </c>
      <c r="T122" s="6">
        <f>'CL &amp; Data'!P544</f>
        <v>-54.115814</v>
      </c>
      <c r="X122" s="6">
        <v>15.9175</v>
      </c>
      <c r="Z122" s="6">
        <v>-47.597248</v>
      </c>
      <c r="AB122" s="6">
        <v>-23.025143</v>
      </c>
      <c r="AD122" s="6">
        <v>-54.526291000000001</v>
      </c>
      <c r="AF122" s="6">
        <v>-33.762466000000003</v>
      </c>
    </row>
    <row r="123" spans="2:32" x14ac:dyDescent="0.25">
      <c r="B123" s="6">
        <f>'CL &amp; Data'!B545/1000000000</f>
        <v>19.753920000000001</v>
      </c>
      <c r="D123" s="6">
        <f>'CL &amp; Data'!C545</f>
        <v>-6.4522995999999999</v>
      </c>
      <c r="F123" s="6">
        <f>'CL &amp; Data'!D545</f>
        <v>-41.605099000000003</v>
      </c>
      <c r="H123" s="6">
        <f>'CL &amp; Data'!E545</f>
        <v>-55.37941</v>
      </c>
      <c r="J123" s="6">
        <f>'CL &amp; Data'!F545</f>
        <v>-43.621592999999997</v>
      </c>
      <c r="L123" s="6">
        <f>'CL &amp; Data'!L545/1000000000</f>
        <v>19.753920000000001</v>
      </c>
      <c r="N123" s="6">
        <f>'CL &amp; Data'!M545</f>
        <v>-4.9162435999999996</v>
      </c>
      <c r="P123" s="6">
        <f>'CL &amp; Data'!N545</f>
        <v>-44.019756000000001</v>
      </c>
      <c r="R123" s="6">
        <f>'CL &amp; Data'!O545</f>
        <v>-41.279578999999998</v>
      </c>
      <c r="T123" s="6">
        <f>'CL &amp; Data'!P545</f>
        <v>-55.699280000000002</v>
      </c>
      <c r="X123" s="6">
        <v>16.045000000000002</v>
      </c>
      <c r="Z123" s="6">
        <v>-47.840221</v>
      </c>
      <c r="AB123" s="6">
        <v>-23.126732000000001</v>
      </c>
      <c r="AD123" s="6">
        <v>-53.693935000000003</v>
      </c>
      <c r="AF123" s="6">
        <v>-33.657963000000002</v>
      </c>
    </row>
    <row r="124" spans="2:32" x14ac:dyDescent="0.25">
      <c r="B124" s="6">
        <f>'CL &amp; Data'!B546/1000000000</f>
        <v>19.87886</v>
      </c>
      <c r="D124" s="6">
        <f>'CL &amp; Data'!C546</f>
        <v>-6.4991522000000002</v>
      </c>
      <c r="F124" s="6">
        <f>'CL &amp; Data'!D546</f>
        <v>-41.622714999999999</v>
      </c>
      <c r="H124" s="6">
        <f>'CL &amp; Data'!E546</f>
        <v>-56.927002000000002</v>
      </c>
      <c r="J124" s="6">
        <f>'CL &amp; Data'!F546</f>
        <v>-43.207053999999999</v>
      </c>
      <c r="L124" s="6">
        <f>'CL &amp; Data'!L546/1000000000</f>
        <v>19.87886</v>
      </c>
      <c r="N124" s="6">
        <f>'CL &amp; Data'!M546</f>
        <v>-4.9069900999999998</v>
      </c>
      <c r="P124" s="6">
        <f>'CL &amp; Data'!N546</f>
        <v>-43.841206</v>
      </c>
      <c r="R124" s="6">
        <f>'CL &amp; Data'!O546</f>
        <v>-41.111839000000003</v>
      </c>
      <c r="T124" s="6">
        <f>'CL &amp; Data'!P546</f>
        <v>-56.579453000000001</v>
      </c>
      <c r="X124" s="6">
        <v>16.172499999999999</v>
      </c>
      <c r="Z124" s="6">
        <v>-48.224781</v>
      </c>
      <c r="AB124" s="6">
        <v>-23.236664000000001</v>
      </c>
      <c r="AD124" s="6">
        <v>-53.095897999999998</v>
      </c>
      <c r="AF124" s="6">
        <v>-33.544410999999997</v>
      </c>
    </row>
    <row r="125" spans="2:32" x14ac:dyDescent="0.25">
      <c r="B125" s="6">
        <f>'CL &amp; Data'!B547/1000000000</f>
        <v>20.003799999999998</v>
      </c>
      <c r="D125" s="6">
        <f>'CL &amp; Data'!C547</f>
        <v>-6.4564380999999997</v>
      </c>
      <c r="F125" s="6">
        <f>'CL &amp; Data'!D547</f>
        <v>-41.722011999999999</v>
      </c>
      <c r="H125" s="6">
        <f>'CL &amp; Data'!E547</f>
        <v>-56.927455999999999</v>
      </c>
      <c r="J125" s="6">
        <f>'CL &amp; Data'!F547</f>
        <v>-42.557659000000001</v>
      </c>
      <c r="L125" s="6">
        <f>'CL &amp; Data'!L547/1000000000</f>
        <v>20.003799999999998</v>
      </c>
      <c r="N125" s="6">
        <f>'CL &amp; Data'!M547</f>
        <v>-4.9013228</v>
      </c>
      <c r="P125" s="6">
        <f>'CL &amp; Data'!N547</f>
        <v>-43.837981999999997</v>
      </c>
      <c r="R125" s="6">
        <f>'CL &amp; Data'!O547</f>
        <v>-40.740375999999998</v>
      </c>
      <c r="T125" s="6">
        <f>'CL &amp; Data'!P547</f>
        <v>-56.795906000000002</v>
      </c>
      <c r="X125" s="6">
        <v>16.3</v>
      </c>
      <c r="Z125" s="6">
        <v>-48.717098</v>
      </c>
      <c r="AB125" s="6">
        <v>-23.346105999999999</v>
      </c>
      <c r="AD125" s="6">
        <v>-52.826832000000003</v>
      </c>
      <c r="AF125" s="6">
        <v>-33.438965000000003</v>
      </c>
    </row>
    <row r="126" spans="2:32" x14ac:dyDescent="0.25">
      <c r="B126" s="6">
        <f>'CL &amp; Data'!B548/1000000000</f>
        <v>20.128740000000001</v>
      </c>
      <c r="D126" s="6">
        <f>'CL &amp; Data'!C548</f>
        <v>-6.4240440999999997</v>
      </c>
      <c r="F126" s="6">
        <f>'CL &amp; Data'!D548</f>
        <v>-41.922829</v>
      </c>
      <c r="H126" s="6">
        <f>'CL &amp; Data'!E548</f>
        <v>-56.11665</v>
      </c>
      <c r="J126" s="6">
        <f>'CL &amp; Data'!F548</f>
        <v>-42.124695000000003</v>
      </c>
      <c r="L126" s="6">
        <f>'CL &amp; Data'!L548/1000000000</f>
        <v>20.128740000000001</v>
      </c>
      <c r="N126" s="6">
        <f>'CL &amp; Data'!M548</f>
        <v>-4.8065929000000001</v>
      </c>
      <c r="P126" s="6">
        <f>'CL &amp; Data'!N548</f>
        <v>-44.289172999999998</v>
      </c>
      <c r="R126" s="6">
        <f>'CL &amp; Data'!O548</f>
        <v>-40.046810000000001</v>
      </c>
      <c r="T126" s="6">
        <f>'CL &amp; Data'!P548</f>
        <v>-55.904769999999999</v>
      </c>
      <c r="X126" s="6">
        <v>16.427499999999998</v>
      </c>
      <c r="Z126" s="6">
        <v>-49.264366000000003</v>
      </c>
      <c r="AB126" s="6">
        <v>-23.452351</v>
      </c>
      <c r="AD126" s="6">
        <v>-51.455649999999999</v>
      </c>
      <c r="AF126" s="6">
        <v>-33.334499000000001</v>
      </c>
    </row>
    <row r="127" spans="2:32" x14ac:dyDescent="0.25">
      <c r="B127" s="6">
        <f>'CL &amp; Data'!B549/1000000000</f>
        <v>20.253679999999999</v>
      </c>
      <c r="D127" s="6">
        <f>'CL &amp; Data'!C549</f>
        <v>-6.4646182000000003</v>
      </c>
      <c r="F127" s="6">
        <f>'CL &amp; Data'!D549</f>
        <v>-42.039551000000003</v>
      </c>
      <c r="H127" s="6">
        <f>'CL &amp; Data'!E549</f>
        <v>-54.686790000000002</v>
      </c>
      <c r="J127" s="6">
        <f>'CL &amp; Data'!F549</f>
        <v>-41.673972999999997</v>
      </c>
      <c r="L127" s="6">
        <f>'CL &amp; Data'!L549/1000000000</f>
        <v>20.253679999999999</v>
      </c>
      <c r="N127" s="6">
        <f>'CL &amp; Data'!M549</f>
        <v>-4.7292503999999997</v>
      </c>
      <c r="P127" s="6">
        <f>'CL &amp; Data'!N549</f>
        <v>-44.639446</v>
      </c>
      <c r="R127" s="6">
        <f>'CL &amp; Data'!O549</f>
        <v>-39.363674000000003</v>
      </c>
      <c r="T127" s="6">
        <f>'CL &amp; Data'!P549</f>
        <v>-54.379299000000003</v>
      </c>
      <c r="X127" s="6">
        <v>16.555</v>
      </c>
      <c r="Z127" s="6">
        <v>-49.942219000000001</v>
      </c>
      <c r="AB127" s="6">
        <v>-23.552741999999999</v>
      </c>
      <c r="AD127" s="6">
        <v>-50.874634</v>
      </c>
      <c r="AF127" s="6">
        <v>-33.229084</v>
      </c>
    </row>
    <row r="128" spans="2:32" x14ac:dyDescent="0.25">
      <c r="B128" s="6">
        <f>'CL &amp; Data'!B550/1000000000</f>
        <v>20.378620000000002</v>
      </c>
      <c r="D128" s="6">
        <f>'CL &amp; Data'!C550</f>
        <v>-6.6200260999999996</v>
      </c>
      <c r="F128" s="6">
        <f>'CL &amp; Data'!D550</f>
        <v>-42.117106999999997</v>
      </c>
      <c r="H128" s="6">
        <f>'CL &amp; Data'!E550</f>
        <v>-53.091670999999998</v>
      </c>
      <c r="J128" s="6">
        <f>'CL &amp; Data'!F550</f>
        <v>-41.257148999999998</v>
      </c>
      <c r="L128" s="6">
        <f>'CL &amp; Data'!L550/1000000000</f>
        <v>20.378620000000002</v>
      </c>
      <c r="N128" s="6">
        <f>'CL &amp; Data'!M550</f>
        <v>-4.6062650999999999</v>
      </c>
      <c r="P128" s="6">
        <f>'CL &amp; Data'!N550</f>
        <v>-44.948070999999999</v>
      </c>
      <c r="R128" s="6">
        <f>'CL &amp; Data'!O550</f>
        <v>-38.659702000000003</v>
      </c>
      <c r="T128" s="6">
        <f>'CL &amp; Data'!P550</f>
        <v>-52.876925999999997</v>
      </c>
      <c r="X128" s="6">
        <v>16.682500000000001</v>
      </c>
      <c r="Z128" s="6">
        <v>-50.792521999999998</v>
      </c>
      <c r="AB128" s="6">
        <v>-23.648164999999999</v>
      </c>
      <c r="AD128" s="6">
        <v>-50.218086</v>
      </c>
      <c r="AF128" s="6">
        <v>-33.117538000000003</v>
      </c>
    </row>
    <row r="129" spans="2:32" x14ac:dyDescent="0.25">
      <c r="B129" s="6">
        <f>'CL &amp; Data'!B551/1000000000</f>
        <v>20.50356</v>
      </c>
      <c r="D129" s="6">
        <f>'CL &amp; Data'!C551</f>
        <v>-6.7663001999999999</v>
      </c>
      <c r="F129" s="6">
        <f>'CL &amp; Data'!D551</f>
        <v>-42.102974000000003</v>
      </c>
      <c r="H129" s="6">
        <f>'CL &amp; Data'!E551</f>
        <v>-51.256186999999997</v>
      </c>
      <c r="J129" s="6">
        <f>'CL &amp; Data'!F551</f>
        <v>-40.554901000000001</v>
      </c>
      <c r="L129" s="6">
        <f>'CL &amp; Data'!L551/1000000000</f>
        <v>20.50356</v>
      </c>
      <c r="N129" s="6">
        <f>'CL &amp; Data'!M551</f>
        <v>-4.5140357</v>
      </c>
      <c r="P129" s="6">
        <f>'CL &amp; Data'!N551</f>
        <v>-44.664982000000002</v>
      </c>
      <c r="R129" s="6">
        <f>'CL &amp; Data'!O551</f>
        <v>-38.092875999999997</v>
      </c>
      <c r="T129" s="6">
        <f>'CL &amp; Data'!P551</f>
        <v>-50.773356999999997</v>
      </c>
      <c r="X129" s="6">
        <v>16.809999999999999</v>
      </c>
      <c r="Z129" s="6">
        <v>-51.611880999999997</v>
      </c>
      <c r="AB129" s="6">
        <v>-23.724924000000001</v>
      </c>
      <c r="AD129" s="6">
        <v>-49.315246999999999</v>
      </c>
      <c r="AF129" s="6">
        <v>-33.009757999999998</v>
      </c>
    </row>
    <row r="130" spans="2:32" x14ac:dyDescent="0.25">
      <c r="B130" s="6">
        <f>'CL &amp; Data'!B552/1000000000</f>
        <v>20.628499999999999</v>
      </c>
      <c r="D130" s="6">
        <f>'CL &amp; Data'!C552</f>
        <v>-6.8878016000000004</v>
      </c>
      <c r="F130" s="6">
        <f>'CL &amp; Data'!D552</f>
        <v>-42.067059</v>
      </c>
      <c r="H130" s="6">
        <f>'CL &amp; Data'!E552</f>
        <v>-49.620728</v>
      </c>
      <c r="J130" s="6">
        <f>'CL &amp; Data'!F552</f>
        <v>-39.774833999999998</v>
      </c>
      <c r="L130" s="6">
        <f>'CL &amp; Data'!L552/1000000000</f>
        <v>20.628499999999999</v>
      </c>
      <c r="N130" s="6">
        <f>'CL &amp; Data'!M552</f>
        <v>-4.4095868999999999</v>
      </c>
      <c r="P130" s="6">
        <f>'CL &amp; Data'!N552</f>
        <v>-44.227561999999999</v>
      </c>
      <c r="R130" s="6">
        <f>'CL &amp; Data'!O552</f>
        <v>-37.426032999999997</v>
      </c>
      <c r="T130" s="6">
        <f>'CL &amp; Data'!P552</f>
        <v>-48.698036000000002</v>
      </c>
      <c r="X130" s="6">
        <v>16.9375</v>
      </c>
      <c r="Z130" s="6">
        <v>-52.086575000000003</v>
      </c>
      <c r="AB130" s="6">
        <v>-23.798752</v>
      </c>
      <c r="AD130" s="6">
        <v>-48.707436000000001</v>
      </c>
      <c r="AF130" s="6">
        <v>-32.886958999999997</v>
      </c>
    </row>
    <row r="131" spans="2:32" x14ac:dyDescent="0.25">
      <c r="B131" s="6">
        <f>'CL &amp; Data'!B553/1000000000</f>
        <v>20.753440000000001</v>
      </c>
      <c r="D131" s="6">
        <f>'CL &amp; Data'!C553</f>
        <v>-6.9647031000000004</v>
      </c>
      <c r="F131" s="6">
        <f>'CL &amp; Data'!D553</f>
        <v>-41.814072000000003</v>
      </c>
      <c r="H131" s="6">
        <f>'CL &amp; Data'!E553</f>
        <v>-47.853110999999998</v>
      </c>
      <c r="J131" s="6">
        <f>'CL &amp; Data'!F553</f>
        <v>-38.616394</v>
      </c>
      <c r="L131" s="6">
        <f>'CL &amp; Data'!L553/1000000000</f>
        <v>20.753440000000001</v>
      </c>
      <c r="N131" s="6">
        <f>'CL &amp; Data'!M553</f>
        <v>-4.4419807999999996</v>
      </c>
      <c r="P131" s="6">
        <f>'CL &amp; Data'!N553</f>
        <v>-43.981247000000003</v>
      </c>
      <c r="R131" s="6">
        <f>'CL &amp; Data'!O553</f>
        <v>-36.462524000000002</v>
      </c>
      <c r="T131" s="6">
        <f>'CL &amp; Data'!P553</f>
        <v>-46.959656000000003</v>
      </c>
      <c r="X131" s="6">
        <v>17.065000000000001</v>
      </c>
      <c r="Z131" s="6">
        <v>-52.471328999999997</v>
      </c>
      <c r="AB131" s="6">
        <v>-23.861507</v>
      </c>
      <c r="AD131" s="6">
        <v>-48.101455999999999</v>
      </c>
      <c r="AF131" s="6">
        <v>-32.779411000000003</v>
      </c>
    </row>
    <row r="132" spans="2:32" x14ac:dyDescent="0.25">
      <c r="B132" s="6">
        <f>'CL &amp; Data'!B554/1000000000</f>
        <v>20.87838</v>
      </c>
      <c r="D132" s="6">
        <f>'CL &amp; Data'!C554</f>
        <v>-7.0469850999999997</v>
      </c>
      <c r="F132" s="6">
        <f>'CL &amp; Data'!D554</f>
        <v>-41.164726000000002</v>
      </c>
      <c r="H132" s="6">
        <f>'CL &amp; Data'!E554</f>
        <v>-46.535190999999998</v>
      </c>
      <c r="J132" s="6">
        <f>'CL &amp; Data'!F554</f>
        <v>-36.798938999999997</v>
      </c>
      <c r="L132" s="6">
        <f>'CL &amp; Data'!L554/1000000000</f>
        <v>20.87838</v>
      </c>
      <c r="N132" s="6">
        <f>'CL &amp; Data'!M554</f>
        <v>-4.4872265000000002</v>
      </c>
      <c r="P132" s="6">
        <f>'CL &amp; Data'!N554</f>
        <v>-43.122002000000002</v>
      </c>
      <c r="R132" s="6">
        <f>'CL &amp; Data'!O554</f>
        <v>-35.241897999999999</v>
      </c>
      <c r="T132" s="6">
        <f>'CL &amp; Data'!P554</f>
        <v>-45.991092999999999</v>
      </c>
      <c r="X132" s="6">
        <v>17.192499999999999</v>
      </c>
      <c r="Z132" s="6">
        <v>-52.973568</v>
      </c>
      <c r="AB132" s="6">
        <v>-23.922623000000002</v>
      </c>
      <c r="AD132" s="6">
        <v>-47.641478999999997</v>
      </c>
      <c r="AF132" s="6">
        <v>-32.674380999999997</v>
      </c>
    </row>
    <row r="133" spans="2:32" x14ac:dyDescent="0.25">
      <c r="B133" s="6">
        <f>'CL &amp; Data'!B555/1000000000</f>
        <v>21.003319999999999</v>
      </c>
      <c r="D133" s="6">
        <f>'CL &amp; Data'!C555</f>
        <v>-7.1720303999999997</v>
      </c>
      <c r="F133" s="6">
        <f>'CL &amp; Data'!D555</f>
        <v>-40.607784000000002</v>
      </c>
      <c r="H133" s="6">
        <f>'CL &amp; Data'!E555</f>
        <v>-45.468986999999998</v>
      </c>
      <c r="J133" s="6">
        <f>'CL &amp; Data'!F555</f>
        <v>-36.695414999999997</v>
      </c>
      <c r="L133" s="6">
        <f>'CL &amp; Data'!L555/1000000000</f>
        <v>21.003319999999999</v>
      </c>
      <c r="N133" s="6">
        <f>'CL &amp; Data'!M555</f>
        <v>-4.5101832999999996</v>
      </c>
      <c r="P133" s="6">
        <f>'CL &amp; Data'!N555</f>
        <v>-42.258141000000002</v>
      </c>
      <c r="R133" s="6">
        <f>'CL &amp; Data'!O555</f>
        <v>-35.513367000000002</v>
      </c>
      <c r="T133" s="6">
        <f>'CL &amp; Data'!P555</f>
        <v>-45.383183000000002</v>
      </c>
      <c r="X133" s="6">
        <v>17.32</v>
      </c>
      <c r="Z133" s="6">
        <v>-53.502087000000003</v>
      </c>
      <c r="AB133" s="6">
        <v>-23.981760000000001</v>
      </c>
      <c r="AD133" s="6">
        <v>-47.307175000000001</v>
      </c>
      <c r="AF133" s="6">
        <v>-32.581947</v>
      </c>
    </row>
    <row r="134" spans="2:32" x14ac:dyDescent="0.25">
      <c r="B134" s="6">
        <f>'CL &amp; Data'!B556/1000000000</f>
        <v>21.128260000000001</v>
      </c>
      <c r="D134" s="6">
        <f>'CL &amp; Data'!C556</f>
        <v>-7.3356762</v>
      </c>
      <c r="F134" s="6">
        <f>'CL &amp; Data'!D556</f>
        <v>-40.270901000000002</v>
      </c>
      <c r="H134" s="6">
        <f>'CL &amp; Data'!E556</f>
        <v>-44.701492000000002</v>
      </c>
      <c r="J134" s="6">
        <f>'CL &amp; Data'!F556</f>
        <v>-37.628948000000001</v>
      </c>
      <c r="L134" s="6">
        <f>'CL &amp; Data'!L556/1000000000</f>
        <v>21.128260000000001</v>
      </c>
      <c r="N134" s="6">
        <f>'CL &amp; Data'!M556</f>
        <v>-4.3802376000000001</v>
      </c>
      <c r="P134" s="6">
        <f>'CL &amp; Data'!N556</f>
        <v>-40.708278999999997</v>
      </c>
      <c r="R134" s="6">
        <f>'CL &amp; Data'!O556</f>
        <v>-36.419806999999999</v>
      </c>
      <c r="T134" s="6">
        <f>'CL &amp; Data'!P556</f>
        <v>-44.311123000000002</v>
      </c>
      <c r="X134" s="6">
        <v>17.447500000000002</v>
      </c>
      <c r="Z134" s="6">
        <v>-54.048198999999997</v>
      </c>
      <c r="AB134" s="6">
        <v>-24.039155999999998</v>
      </c>
      <c r="AD134" s="6">
        <v>-47.054625999999999</v>
      </c>
      <c r="AF134" s="6">
        <v>-32.497723000000001</v>
      </c>
    </row>
    <row r="135" spans="2:32" x14ac:dyDescent="0.25">
      <c r="B135" s="6">
        <f>'CL &amp; Data'!B557/1000000000</f>
        <v>21.2532</v>
      </c>
      <c r="D135" s="6">
        <f>'CL &amp; Data'!C557</f>
        <v>-7.5681086000000004</v>
      </c>
      <c r="F135" s="6">
        <f>'CL &amp; Data'!D557</f>
        <v>-40.484561999999997</v>
      </c>
      <c r="H135" s="6">
        <f>'CL &amp; Data'!E557</f>
        <v>-43.197189000000002</v>
      </c>
      <c r="J135" s="6">
        <f>'CL &amp; Data'!F557</f>
        <v>-39.712783999999999</v>
      </c>
      <c r="L135" s="6">
        <f>'CL &amp; Data'!L557/1000000000</f>
        <v>21.2532</v>
      </c>
      <c r="N135" s="6">
        <f>'CL &amp; Data'!M557</f>
        <v>-4.2428945999999996</v>
      </c>
      <c r="P135" s="6">
        <f>'CL &amp; Data'!N557</f>
        <v>-40.18882</v>
      </c>
      <c r="R135" s="6">
        <f>'CL &amp; Data'!O557</f>
        <v>-37.774825999999997</v>
      </c>
      <c r="T135" s="6">
        <f>'CL &amp; Data'!P557</f>
        <v>-42.847327999999997</v>
      </c>
      <c r="X135" s="6">
        <v>17.574999999999999</v>
      </c>
      <c r="Z135" s="6">
        <v>-54.696854000000002</v>
      </c>
      <c r="AB135" s="6">
        <v>-24.089435999999999</v>
      </c>
      <c r="AD135" s="6">
        <v>-46.877991000000002</v>
      </c>
      <c r="AF135" s="6">
        <v>-32.430186999999997</v>
      </c>
    </row>
    <row r="136" spans="2:32" x14ac:dyDescent="0.25">
      <c r="B136" s="6">
        <f>'CL &amp; Data'!B558/1000000000</f>
        <v>21.378139999999998</v>
      </c>
      <c r="D136" s="6">
        <f>'CL &amp; Data'!C558</f>
        <v>-7.7164859999999997</v>
      </c>
      <c r="F136" s="6">
        <f>'CL &amp; Data'!D558</f>
        <v>-40.602642000000003</v>
      </c>
      <c r="H136" s="6">
        <f>'CL &amp; Data'!E558</f>
        <v>-41.582458000000003</v>
      </c>
      <c r="J136" s="6">
        <f>'CL &amp; Data'!F558</f>
        <v>-40.463656999999998</v>
      </c>
      <c r="L136" s="6">
        <f>'CL &amp; Data'!L558/1000000000</f>
        <v>21.378139999999998</v>
      </c>
      <c r="N136" s="6">
        <f>'CL &amp; Data'!M558</f>
        <v>-4.1036625000000004</v>
      </c>
      <c r="P136" s="6">
        <f>'CL &amp; Data'!N558</f>
        <v>-39.703178000000001</v>
      </c>
      <c r="R136" s="6">
        <f>'CL &amp; Data'!O558</f>
        <v>-37.890179000000003</v>
      </c>
      <c r="T136" s="6">
        <f>'CL &amp; Data'!P558</f>
        <v>-41.344078000000003</v>
      </c>
      <c r="X136" s="6">
        <v>17.702500000000001</v>
      </c>
      <c r="Z136" s="6">
        <v>-55.325588000000003</v>
      </c>
      <c r="AB136" s="6">
        <v>-24.130534999999998</v>
      </c>
      <c r="AD136" s="6">
        <v>-46.736874</v>
      </c>
      <c r="AF136" s="6">
        <v>-32.375759000000002</v>
      </c>
    </row>
    <row r="137" spans="2:32" x14ac:dyDescent="0.25">
      <c r="B137" s="6">
        <f>'CL &amp; Data'!B559/1000000000</f>
        <v>21.503080000000001</v>
      </c>
      <c r="D137" s="6">
        <f>'CL &amp; Data'!C559</f>
        <v>-7.7529845000000002</v>
      </c>
      <c r="F137" s="6">
        <f>'CL &amp; Data'!D559</f>
        <v>-40.672558000000002</v>
      </c>
      <c r="H137" s="6">
        <f>'CL &amp; Data'!E559</f>
        <v>-39.889637</v>
      </c>
      <c r="J137" s="6">
        <f>'CL &amp; Data'!F559</f>
        <v>-40.813834999999997</v>
      </c>
      <c r="L137" s="6">
        <f>'CL &amp; Data'!L559/1000000000</f>
        <v>21.503080000000001</v>
      </c>
      <c r="N137" s="6">
        <f>'CL &amp; Data'!M559</f>
        <v>-4.1095724000000002</v>
      </c>
      <c r="P137" s="6">
        <f>'CL &amp; Data'!N559</f>
        <v>-40.191977999999999</v>
      </c>
      <c r="R137" s="6">
        <f>'CL &amp; Data'!O559</f>
        <v>-37.834083999999997</v>
      </c>
      <c r="T137" s="6">
        <f>'CL &amp; Data'!P559</f>
        <v>-40.076282999999997</v>
      </c>
      <c r="X137" s="6">
        <v>17.829999999999998</v>
      </c>
      <c r="Z137" s="6">
        <v>-55.933216000000002</v>
      </c>
      <c r="AB137" s="6">
        <v>-24.177305</v>
      </c>
      <c r="AD137" s="6">
        <v>-46.538291999999998</v>
      </c>
      <c r="AF137" s="6">
        <v>-32.327869</v>
      </c>
    </row>
    <row r="138" spans="2:32" x14ac:dyDescent="0.25">
      <c r="B138" s="6">
        <f>'CL &amp; Data'!B560/1000000000</f>
        <v>21.628019999999999</v>
      </c>
      <c r="D138" s="6">
        <f>'CL &amp; Data'!C560</f>
        <v>-7.6203722999999997</v>
      </c>
      <c r="F138" s="6">
        <f>'CL &amp; Data'!D560</f>
        <v>-40.591503000000003</v>
      </c>
      <c r="H138" s="6">
        <f>'CL &amp; Data'!E560</f>
        <v>-41.868706000000003</v>
      </c>
      <c r="J138" s="6">
        <f>'CL &amp; Data'!F560</f>
        <v>-41.073169999999998</v>
      </c>
      <c r="L138" s="6">
        <f>'CL &amp; Data'!L560/1000000000</f>
        <v>21.628019999999999</v>
      </c>
      <c r="N138" s="6">
        <f>'CL &amp; Data'!M560</f>
        <v>-4.1994004</v>
      </c>
      <c r="P138" s="6">
        <f>'CL &amp; Data'!N560</f>
        <v>-40.511336999999997</v>
      </c>
      <c r="R138" s="6">
        <f>'CL &amp; Data'!O560</f>
        <v>-37.809387000000001</v>
      </c>
      <c r="T138" s="6">
        <f>'CL &amp; Data'!P560</f>
        <v>-42.206519999999998</v>
      </c>
      <c r="X138" s="6">
        <v>17.9575</v>
      </c>
      <c r="Z138" s="6">
        <v>-56.510371999999997</v>
      </c>
      <c r="AB138" s="6">
        <v>-24.230452</v>
      </c>
      <c r="AD138" s="6">
        <v>-46.304417000000001</v>
      </c>
      <c r="AF138" s="6">
        <v>-32.296669000000001</v>
      </c>
    </row>
    <row r="139" spans="2:32" x14ac:dyDescent="0.25">
      <c r="B139" s="6">
        <f>'CL &amp; Data'!B561/1000000000</f>
        <v>21.752960000000002</v>
      </c>
      <c r="D139" s="6">
        <f>'CL &amp; Data'!C561</f>
        <v>-7.4972953999999996</v>
      </c>
      <c r="F139" s="6">
        <f>'CL &amp; Data'!D561</f>
        <v>-40.712276000000003</v>
      </c>
      <c r="H139" s="6">
        <f>'CL &amp; Data'!E561</f>
        <v>-45.811740999999998</v>
      </c>
      <c r="J139" s="6">
        <f>'CL &amp; Data'!F561</f>
        <v>-41.149788000000001</v>
      </c>
      <c r="L139" s="6">
        <f>'CL &amp; Data'!L561/1000000000</f>
        <v>21.752960000000002</v>
      </c>
      <c r="N139" s="6">
        <f>'CL &amp; Data'!M561</f>
        <v>-4.3079839</v>
      </c>
      <c r="P139" s="6">
        <f>'CL &amp; Data'!N561</f>
        <v>-40.860923999999997</v>
      </c>
      <c r="R139" s="6">
        <f>'CL &amp; Data'!O561</f>
        <v>-37.771011000000001</v>
      </c>
      <c r="T139" s="6">
        <f>'CL &amp; Data'!P561</f>
        <v>-46.034388999999997</v>
      </c>
      <c r="X139" s="6">
        <v>18.085000000000001</v>
      </c>
      <c r="Z139" s="6">
        <v>-57.075935000000001</v>
      </c>
      <c r="AB139" s="6">
        <v>-24.284565000000001</v>
      </c>
      <c r="AD139" s="6">
        <v>-46.069797999999999</v>
      </c>
      <c r="AF139" s="6">
        <v>-32.280467999999999</v>
      </c>
    </row>
    <row r="140" spans="2:32" x14ac:dyDescent="0.25">
      <c r="B140" s="6">
        <f>'CL &amp; Data'!B562/1000000000</f>
        <v>21.8779</v>
      </c>
      <c r="D140" s="6">
        <f>'CL &amp; Data'!C562</f>
        <v>-7.4110550999999996</v>
      </c>
      <c r="F140" s="6">
        <f>'CL &amp; Data'!D562</f>
        <v>-40.975838000000003</v>
      </c>
      <c r="H140" s="6">
        <f>'CL &amp; Data'!E562</f>
        <v>-50.175708999999998</v>
      </c>
      <c r="J140" s="6">
        <f>'CL &amp; Data'!F562</f>
        <v>-41.037750000000003</v>
      </c>
      <c r="L140" s="6">
        <f>'CL &amp; Data'!L562/1000000000</f>
        <v>21.8779</v>
      </c>
      <c r="N140" s="6">
        <f>'CL &amp; Data'!M562</f>
        <v>-4.3302307000000004</v>
      </c>
      <c r="P140" s="6">
        <f>'CL &amp; Data'!N562</f>
        <v>-40.837612</v>
      </c>
      <c r="R140" s="6">
        <f>'CL &amp; Data'!O562</f>
        <v>-37.800327000000003</v>
      </c>
      <c r="T140" s="6">
        <f>'CL &amp; Data'!P562</f>
        <v>-50.010489999999997</v>
      </c>
      <c r="X140" s="6">
        <v>18.212499999999999</v>
      </c>
      <c r="Z140" s="6">
        <v>-57.606029999999997</v>
      </c>
      <c r="AB140" s="6">
        <v>-24.332263999999999</v>
      </c>
      <c r="AD140" s="6">
        <v>-45.848025999999997</v>
      </c>
      <c r="AF140" s="6">
        <v>-32.284897000000001</v>
      </c>
    </row>
    <row r="141" spans="2:32" x14ac:dyDescent="0.25">
      <c r="B141" s="6">
        <f>'CL &amp; Data'!B563/1000000000</f>
        <v>22.002839999999999</v>
      </c>
      <c r="D141" s="6">
        <f>'CL &amp; Data'!C563</f>
        <v>-7.3418039999999998</v>
      </c>
      <c r="F141" s="6">
        <f>'CL &amp; Data'!D563</f>
        <v>-40.957774999999998</v>
      </c>
      <c r="H141" s="6">
        <f>'CL &amp; Data'!E563</f>
        <v>-50.728023999999998</v>
      </c>
      <c r="J141" s="6">
        <f>'CL &amp; Data'!F563</f>
        <v>-40.850135999999999</v>
      </c>
      <c r="L141" s="6">
        <f>'CL &amp; Data'!L563/1000000000</f>
        <v>22.002839999999999</v>
      </c>
      <c r="N141" s="6">
        <f>'CL &amp; Data'!M563</f>
        <v>-4.3512215999999997</v>
      </c>
      <c r="P141" s="6">
        <f>'CL &amp; Data'!N563</f>
        <v>-41.065013999999998</v>
      </c>
      <c r="R141" s="6">
        <f>'CL &amp; Data'!O563</f>
        <v>-37.821731999999997</v>
      </c>
      <c r="T141" s="6">
        <f>'CL &amp; Data'!P563</f>
        <v>-50.908690999999997</v>
      </c>
      <c r="X141" s="6">
        <v>18.34</v>
      </c>
      <c r="Z141" s="6">
        <v>-58.001815999999998</v>
      </c>
      <c r="AB141" s="6">
        <v>-24.388705999999999</v>
      </c>
      <c r="AD141" s="6">
        <v>-45.611651999999999</v>
      </c>
      <c r="AF141" s="6">
        <v>-32.289700000000003</v>
      </c>
    </row>
    <row r="142" spans="2:32" x14ac:dyDescent="0.25">
      <c r="B142" s="6">
        <f>'CL &amp; Data'!B564/1000000000</f>
        <v>22.127780000000001</v>
      </c>
      <c r="D142" s="6">
        <f>'CL &amp; Data'!C564</f>
        <v>-7.2669319999999997</v>
      </c>
      <c r="F142" s="6">
        <f>'CL &amp; Data'!D564</f>
        <v>-40.998157999999997</v>
      </c>
      <c r="H142" s="6">
        <f>'CL &amp; Data'!E564</f>
        <v>-49.727393999999997</v>
      </c>
      <c r="J142" s="6">
        <f>'CL &amp; Data'!F564</f>
        <v>-40.500354999999999</v>
      </c>
      <c r="L142" s="6">
        <f>'CL &amp; Data'!L564/1000000000</f>
        <v>22.127780000000001</v>
      </c>
      <c r="N142" s="6">
        <f>'CL &amp; Data'!M564</f>
        <v>-4.3044167</v>
      </c>
      <c r="P142" s="6">
        <f>'CL &amp; Data'!N564</f>
        <v>-40.995350000000002</v>
      </c>
      <c r="R142" s="6">
        <f>'CL &amp; Data'!O564</f>
        <v>-37.797412999999999</v>
      </c>
      <c r="T142" s="6">
        <f>'CL &amp; Data'!P564</f>
        <v>-49.995930000000001</v>
      </c>
      <c r="X142" s="6">
        <v>18.467500000000001</v>
      </c>
      <c r="Z142" s="6">
        <v>-58.223877000000002</v>
      </c>
      <c r="AB142" s="6">
        <v>-24.433347999999999</v>
      </c>
      <c r="AD142" s="6">
        <v>-45.363624999999999</v>
      </c>
      <c r="AF142" s="6">
        <v>-32.321357999999996</v>
      </c>
    </row>
    <row r="143" spans="2:32" x14ac:dyDescent="0.25">
      <c r="B143" s="6">
        <f>'CL &amp; Data'!B565/1000000000</f>
        <v>22.25272</v>
      </c>
      <c r="D143" s="6">
        <f>'CL &amp; Data'!C565</f>
        <v>-7.1709294000000003</v>
      </c>
      <c r="F143" s="6">
        <f>'CL &amp; Data'!D565</f>
        <v>-40.968349000000003</v>
      </c>
      <c r="H143" s="6">
        <f>'CL &amp; Data'!E565</f>
        <v>-48.663322000000001</v>
      </c>
      <c r="J143" s="6">
        <f>'CL &amp; Data'!F565</f>
        <v>-40.291271000000002</v>
      </c>
      <c r="L143" s="6">
        <f>'CL &amp; Data'!L565/1000000000</f>
        <v>22.25272</v>
      </c>
      <c r="N143" s="6">
        <f>'CL &amp; Data'!M565</f>
        <v>-4.2180914999999999</v>
      </c>
      <c r="P143" s="6">
        <f>'CL &amp; Data'!N565</f>
        <v>-40.644008999999997</v>
      </c>
      <c r="R143" s="6">
        <f>'CL &amp; Data'!O565</f>
        <v>-37.758887999999999</v>
      </c>
      <c r="T143" s="6">
        <f>'CL &amp; Data'!P565</f>
        <v>-49.370125000000002</v>
      </c>
      <c r="X143" s="6">
        <v>18.594999999999999</v>
      </c>
      <c r="Z143" s="6">
        <v>-58.344028000000002</v>
      </c>
      <c r="AB143" s="6">
        <v>-24.464893</v>
      </c>
      <c r="AD143" s="6">
        <v>-45.144806000000003</v>
      </c>
      <c r="AF143" s="6">
        <v>-32.365775999999997</v>
      </c>
    </row>
    <row r="144" spans="2:32" x14ac:dyDescent="0.25">
      <c r="B144" s="6">
        <f>'CL &amp; Data'!B566/1000000000</f>
        <v>22.377659999999999</v>
      </c>
      <c r="D144" s="6">
        <f>'CL &amp; Data'!C566</f>
        <v>-7.0600924000000003</v>
      </c>
      <c r="F144" s="6">
        <f>'CL &amp; Data'!D566</f>
        <v>-41.201618000000003</v>
      </c>
      <c r="H144" s="6">
        <f>'CL &amp; Data'!E566</f>
        <v>-48.028095</v>
      </c>
      <c r="J144" s="6">
        <f>'CL &amp; Data'!F566</f>
        <v>-39.783408999999999</v>
      </c>
      <c r="L144" s="6">
        <f>'CL &amp; Data'!L566/1000000000</f>
        <v>22.377659999999999</v>
      </c>
      <c r="N144" s="6">
        <f>'CL &amp; Data'!M566</f>
        <v>-4.0467234000000003</v>
      </c>
      <c r="P144" s="6">
        <f>'CL &amp; Data'!N566</f>
        <v>-39.635807</v>
      </c>
      <c r="R144" s="6">
        <f>'CL &amp; Data'!O566</f>
        <v>-37.673996000000002</v>
      </c>
      <c r="T144" s="6">
        <f>'CL &amp; Data'!P566</f>
        <v>-48.417808999999998</v>
      </c>
      <c r="X144" s="6">
        <v>18.7225</v>
      </c>
      <c r="Z144" s="6">
        <v>-58.295296</v>
      </c>
      <c r="AB144" s="6">
        <v>-24.488576999999999</v>
      </c>
      <c r="AD144" s="6">
        <v>-44.956691999999997</v>
      </c>
      <c r="AF144" s="6">
        <v>-32.447535999999999</v>
      </c>
    </row>
    <row r="145" spans="2:32" x14ac:dyDescent="0.25">
      <c r="B145" s="6">
        <f>'CL &amp; Data'!B567/1000000000</f>
        <v>22.502600000000001</v>
      </c>
      <c r="D145" s="6">
        <f>'CL &amp; Data'!C567</f>
        <v>-6.9103345999999997</v>
      </c>
      <c r="F145" s="6">
        <f>'CL &amp; Data'!D567</f>
        <v>-41.273972000000001</v>
      </c>
      <c r="H145" s="6">
        <f>'CL &amp; Data'!E567</f>
        <v>-46.964728999999998</v>
      </c>
      <c r="J145" s="6">
        <f>'CL &amp; Data'!F567</f>
        <v>-39.312686999999997</v>
      </c>
      <c r="L145" s="6">
        <f>'CL &amp; Data'!L567/1000000000</f>
        <v>22.502600000000001</v>
      </c>
      <c r="N145" s="6">
        <f>'CL &amp; Data'!M567</f>
        <v>-3.8657433999999999</v>
      </c>
      <c r="P145" s="6">
        <f>'CL &amp; Data'!N567</f>
        <v>-38.599693000000002</v>
      </c>
      <c r="R145" s="6">
        <f>'CL &amp; Data'!O567</f>
        <v>-37.689556000000003</v>
      </c>
      <c r="T145" s="6">
        <f>'CL &amp; Data'!P567</f>
        <v>-47.469085999999997</v>
      </c>
      <c r="X145" s="6">
        <v>18.850000000000001</v>
      </c>
      <c r="Z145" s="6">
        <v>-58.111336000000001</v>
      </c>
      <c r="AB145" s="6">
        <v>-24.499881999999999</v>
      </c>
      <c r="AD145" s="6">
        <v>-44.805832000000002</v>
      </c>
      <c r="AF145" s="6">
        <v>-32.544609000000001</v>
      </c>
    </row>
    <row r="146" spans="2:32" x14ac:dyDescent="0.25">
      <c r="B146" s="6">
        <f>'CL &amp; Data'!B568/1000000000</f>
        <v>22.62754</v>
      </c>
      <c r="D146" s="6">
        <f>'CL &amp; Data'!C568</f>
        <v>-6.7277699000000002</v>
      </c>
      <c r="F146" s="6">
        <f>'CL &amp; Data'!D568</f>
        <v>-41.245972000000002</v>
      </c>
      <c r="H146" s="6">
        <f>'CL &amp; Data'!E568</f>
        <v>-45.938805000000002</v>
      </c>
      <c r="J146" s="6">
        <f>'CL &amp; Data'!F568</f>
        <v>-38.686005000000002</v>
      </c>
      <c r="L146" s="6">
        <f>'CL &amp; Data'!L568/1000000000</f>
        <v>22.62754</v>
      </c>
      <c r="N146" s="6">
        <f>'CL &amp; Data'!M568</f>
        <v>-3.8274447999999999</v>
      </c>
      <c r="P146" s="6">
        <f>'CL &amp; Data'!N568</f>
        <v>-38.482982999999997</v>
      </c>
      <c r="R146" s="6">
        <f>'CL &amp; Data'!O568</f>
        <v>-37.645611000000002</v>
      </c>
      <c r="T146" s="6">
        <f>'CL &amp; Data'!P568</f>
        <v>-46.336345999999999</v>
      </c>
      <c r="X146" s="6">
        <v>18.977499999999999</v>
      </c>
      <c r="Z146" s="6">
        <v>-57.782485999999999</v>
      </c>
      <c r="AB146" s="6">
        <v>-24.517337999999999</v>
      </c>
      <c r="AD146" s="6">
        <v>-44.700394000000003</v>
      </c>
      <c r="AF146" s="6">
        <v>-32.651302000000001</v>
      </c>
    </row>
    <row r="147" spans="2:32" x14ac:dyDescent="0.25">
      <c r="B147" s="6">
        <f>'CL &amp; Data'!B569/1000000000</f>
        <v>22.752479999999998</v>
      </c>
      <c r="D147" s="6">
        <f>'CL &amp; Data'!C569</f>
        <v>-6.5756525999999997</v>
      </c>
      <c r="F147" s="6">
        <f>'CL &amp; Data'!D569</f>
        <v>-41.387917000000002</v>
      </c>
      <c r="H147" s="6">
        <f>'CL &amp; Data'!E569</f>
        <v>-44.945694000000003</v>
      </c>
      <c r="J147" s="6">
        <f>'CL &amp; Data'!F569</f>
        <v>-38.494391999999998</v>
      </c>
      <c r="L147" s="6">
        <f>'CL &amp; Data'!L569/1000000000</f>
        <v>22.752479999999998</v>
      </c>
      <c r="N147" s="6">
        <f>'CL &amp; Data'!M569</f>
        <v>-3.9219691999999999</v>
      </c>
      <c r="P147" s="6">
        <f>'CL &amp; Data'!N569</f>
        <v>-39.281070999999997</v>
      </c>
      <c r="R147" s="6">
        <f>'CL &amp; Data'!O569</f>
        <v>-37.675148</v>
      </c>
      <c r="T147" s="6">
        <f>'CL &amp; Data'!P569</f>
        <v>-45.348742999999999</v>
      </c>
      <c r="X147" s="6">
        <v>19.105</v>
      </c>
      <c r="Z147" s="6">
        <v>-57.316147000000001</v>
      </c>
      <c r="AB147" s="6">
        <v>-24.541014000000001</v>
      </c>
      <c r="AD147" s="6">
        <v>-44.599505999999998</v>
      </c>
      <c r="AF147" s="6">
        <v>-32.759602000000001</v>
      </c>
    </row>
    <row r="148" spans="2:32" x14ac:dyDescent="0.25">
      <c r="B148" s="6">
        <f>'CL &amp; Data'!B570/1000000000</f>
        <v>22.877420000000001</v>
      </c>
      <c r="D148" s="6">
        <f>'CL &amp; Data'!C570</f>
        <v>-6.4327949999999996</v>
      </c>
      <c r="F148" s="6">
        <f>'CL &amp; Data'!D570</f>
        <v>-41.669724000000002</v>
      </c>
      <c r="H148" s="6">
        <f>'CL &amp; Data'!E570</f>
        <v>-43.989837999999999</v>
      </c>
      <c r="J148" s="6">
        <f>'CL &amp; Data'!F570</f>
        <v>-38.493758999999997</v>
      </c>
      <c r="L148" s="6">
        <f>'CL &amp; Data'!L570/1000000000</f>
        <v>22.877420000000001</v>
      </c>
      <c r="N148" s="6">
        <f>'CL &amp; Data'!M570</f>
        <v>-4.2304529999999998</v>
      </c>
      <c r="P148" s="6">
        <f>'CL &amp; Data'!N570</f>
        <v>-41.444980999999999</v>
      </c>
      <c r="R148" s="6">
        <f>'CL &amp; Data'!O570</f>
        <v>-37.637459</v>
      </c>
      <c r="T148" s="6">
        <f>'CL &amp; Data'!P570</f>
        <v>-44.384613000000002</v>
      </c>
      <c r="X148" s="6">
        <v>19.232500000000002</v>
      </c>
      <c r="Z148" s="6">
        <v>-56.658520000000003</v>
      </c>
      <c r="AB148" s="6">
        <v>-24.577551</v>
      </c>
      <c r="AD148" s="6">
        <v>-44.533073000000002</v>
      </c>
      <c r="AF148" s="6">
        <v>-32.846066</v>
      </c>
    </row>
    <row r="149" spans="2:32" x14ac:dyDescent="0.25">
      <c r="B149" s="6">
        <f>'CL &amp; Data'!B571/1000000000</f>
        <v>23.002359999999999</v>
      </c>
      <c r="D149" s="6">
        <f>'CL &amp; Data'!C571</f>
        <v>-6.2295059999999998</v>
      </c>
      <c r="F149" s="6">
        <f>'CL &amp; Data'!D571</f>
        <v>-41.523121000000003</v>
      </c>
      <c r="H149" s="6">
        <f>'CL &amp; Data'!E571</f>
        <v>-43.271816000000001</v>
      </c>
      <c r="J149" s="6">
        <f>'CL &amp; Data'!F571</f>
        <v>-38.565041000000001</v>
      </c>
      <c r="L149" s="6">
        <f>'CL &amp; Data'!L571/1000000000</f>
        <v>23.002359999999999</v>
      </c>
      <c r="N149" s="6">
        <f>'CL &amp; Data'!M571</f>
        <v>-4.5028490999999997</v>
      </c>
      <c r="P149" s="6">
        <f>'CL &amp; Data'!N571</f>
        <v>-43.300083000000001</v>
      </c>
      <c r="R149" s="6">
        <f>'CL &amp; Data'!O571</f>
        <v>-37.600819000000001</v>
      </c>
      <c r="T149" s="6">
        <f>'CL &amp; Data'!P571</f>
        <v>-43.432659000000001</v>
      </c>
      <c r="X149" s="6">
        <v>19.36</v>
      </c>
      <c r="Z149" s="6">
        <v>-55.766692999999997</v>
      </c>
      <c r="AB149" s="6">
        <v>-24.620794</v>
      </c>
      <c r="AD149" s="6">
        <v>-44.450671999999997</v>
      </c>
      <c r="AF149" s="6">
        <v>-32.891441</v>
      </c>
    </row>
    <row r="150" spans="2:32" x14ac:dyDescent="0.25">
      <c r="B150" s="6">
        <f>'CL &amp; Data'!B572/1000000000</f>
        <v>23.127300000000002</v>
      </c>
      <c r="D150" s="6">
        <f>'CL &amp; Data'!C572</f>
        <v>-6.0874791000000004</v>
      </c>
      <c r="F150" s="6">
        <f>'CL &amp; Data'!D572</f>
        <v>-41.594627000000003</v>
      </c>
      <c r="H150" s="6">
        <f>'CL &amp; Data'!E572</f>
        <v>-42.579292000000002</v>
      </c>
      <c r="J150" s="6">
        <f>'CL &amp; Data'!F572</f>
        <v>-38.490101000000003</v>
      </c>
      <c r="L150" s="6">
        <f>'CL &amp; Data'!L572/1000000000</f>
        <v>23.127300000000002</v>
      </c>
      <c r="N150" s="6">
        <f>'CL &amp; Data'!M572</f>
        <v>-4.8517460999999997</v>
      </c>
      <c r="P150" s="6">
        <f>'CL &amp; Data'!N572</f>
        <v>-44.931399999999996</v>
      </c>
      <c r="R150" s="6">
        <f>'CL &amp; Data'!O572</f>
        <v>-37.603836000000001</v>
      </c>
      <c r="T150" s="6">
        <f>'CL &amp; Data'!P572</f>
        <v>-42.630775</v>
      </c>
      <c r="X150" s="6">
        <v>19.487500000000001</v>
      </c>
      <c r="Z150" s="6">
        <v>-54.889954000000003</v>
      </c>
      <c r="AB150" s="6">
        <v>-24.714594000000002</v>
      </c>
      <c r="AD150" s="6">
        <v>-44.377014000000003</v>
      </c>
      <c r="AF150" s="6">
        <v>-32.876911</v>
      </c>
    </row>
    <row r="151" spans="2:32" x14ac:dyDescent="0.25">
      <c r="B151" s="6">
        <f>'CL &amp; Data'!B573/1000000000</f>
        <v>23.25224</v>
      </c>
      <c r="D151" s="6">
        <f>'CL &amp; Data'!C573</f>
        <v>-5.9036325999999999</v>
      </c>
      <c r="F151" s="6">
        <f>'CL &amp; Data'!D573</f>
        <v>-41.270026999999999</v>
      </c>
      <c r="H151" s="6">
        <f>'CL &amp; Data'!E573</f>
        <v>-42.005240999999998</v>
      </c>
      <c r="J151" s="6">
        <f>'CL &amp; Data'!F573</f>
        <v>-38.416621999999997</v>
      </c>
      <c r="L151" s="6">
        <f>'CL &amp; Data'!L573/1000000000</f>
        <v>23.25224</v>
      </c>
      <c r="N151" s="6">
        <f>'CL &amp; Data'!M573</f>
        <v>-5.1114135000000003</v>
      </c>
      <c r="P151" s="6">
        <f>'CL &amp; Data'!N573</f>
        <v>-45.617905</v>
      </c>
      <c r="R151" s="6">
        <f>'CL &amp; Data'!O573</f>
        <v>-37.586326999999997</v>
      </c>
      <c r="T151" s="6">
        <f>'CL &amp; Data'!P573</f>
        <v>-41.845432000000002</v>
      </c>
      <c r="X151" s="6">
        <v>19.614999999999998</v>
      </c>
      <c r="Z151" s="6">
        <v>-54.303463000000001</v>
      </c>
      <c r="AB151" s="6">
        <v>-24.812073000000002</v>
      </c>
      <c r="AD151" s="6">
        <v>-44.342751</v>
      </c>
      <c r="AF151" s="6">
        <v>-32.886887000000002</v>
      </c>
    </row>
    <row r="152" spans="2:32" x14ac:dyDescent="0.25">
      <c r="B152" s="6">
        <f>'CL &amp; Data'!B574/1000000000</f>
        <v>23.377179999999999</v>
      </c>
      <c r="D152" s="6">
        <f>'CL &amp; Data'!C574</f>
        <v>-5.8498912000000001</v>
      </c>
      <c r="F152" s="6">
        <f>'CL &amp; Data'!D574</f>
        <v>-41.632731999999997</v>
      </c>
      <c r="H152" s="6">
        <f>'CL &amp; Data'!E574</f>
        <v>-41.207408999999998</v>
      </c>
      <c r="J152" s="6">
        <f>'CL &amp; Data'!F574</f>
        <v>-38.506293999999997</v>
      </c>
      <c r="L152" s="6">
        <f>'CL &amp; Data'!L574/1000000000</f>
        <v>23.377179999999999</v>
      </c>
      <c r="N152" s="6">
        <f>'CL &amp; Data'!M574</f>
        <v>-5.2830428999999999</v>
      </c>
      <c r="P152" s="6">
        <f>'CL &amp; Data'!N574</f>
        <v>-46.030144</v>
      </c>
      <c r="R152" s="6">
        <f>'CL &amp; Data'!O574</f>
        <v>-37.582076999999998</v>
      </c>
      <c r="T152" s="6">
        <f>'CL &amp; Data'!P574</f>
        <v>-41.042076000000002</v>
      </c>
      <c r="X152" s="6">
        <v>19.7425</v>
      </c>
      <c r="Z152" s="6">
        <v>-53.748375000000003</v>
      </c>
      <c r="AB152" s="6">
        <v>-24.880638000000001</v>
      </c>
      <c r="AD152" s="6">
        <v>-44.392615999999997</v>
      </c>
      <c r="AF152" s="6">
        <v>-32.884326999999999</v>
      </c>
    </row>
    <row r="153" spans="2:32" x14ac:dyDescent="0.25">
      <c r="B153" s="6">
        <f>'CL &amp; Data'!B575/1000000000</f>
        <v>23.502120000000001</v>
      </c>
      <c r="D153" s="6">
        <f>'CL &amp; Data'!C575</f>
        <v>-5.7798686000000004</v>
      </c>
      <c r="F153" s="6">
        <f>'CL &amp; Data'!D575</f>
        <v>-41.553654000000002</v>
      </c>
      <c r="H153" s="6">
        <f>'CL &amp; Data'!E575</f>
        <v>-40.519404999999999</v>
      </c>
      <c r="J153" s="6">
        <f>'CL &amp; Data'!F575</f>
        <v>-38.671931999999998</v>
      </c>
      <c r="L153" s="6">
        <f>'CL &amp; Data'!L575/1000000000</f>
        <v>23.502120000000001</v>
      </c>
      <c r="N153" s="6">
        <f>'CL &amp; Data'!M575</f>
        <v>-5.1128125000000004</v>
      </c>
      <c r="P153" s="6">
        <f>'CL &amp; Data'!N575</f>
        <v>-44.853057999999997</v>
      </c>
      <c r="R153" s="6">
        <f>'CL &amp; Data'!O575</f>
        <v>-37.572510000000001</v>
      </c>
      <c r="T153" s="6">
        <f>'CL &amp; Data'!P575</f>
        <v>-40.139373999999997</v>
      </c>
      <c r="X153" s="6">
        <v>19.87</v>
      </c>
      <c r="Z153" s="6">
        <v>-53.117111000000001</v>
      </c>
      <c r="AB153" s="6">
        <v>-24.951499999999999</v>
      </c>
      <c r="AD153" s="6">
        <v>-44.380180000000003</v>
      </c>
      <c r="AF153" s="6">
        <v>-32.849964</v>
      </c>
    </row>
    <row r="154" spans="2:32" x14ac:dyDescent="0.25">
      <c r="B154" s="6">
        <f>'CL &amp; Data'!B576/1000000000</f>
        <v>23.62706</v>
      </c>
      <c r="D154" s="6">
        <f>'CL &amp; Data'!C576</f>
        <v>-5.7093577</v>
      </c>
      <c r="F154" s="6">
        <f>'CL &amp; Data'!D576</f>
        <v>-41.169753999999998</v>
      </c>
      <c r="H154" s="6">
        <f>'CL &amp; Data'!E576</f>
        <v>-39.957832000000003</v>
      </c>
      <c r="J154" s="6">
        <f>'CL &amp; Data'!F576</f>
        <v>-38.784579999999998</v>
      </c>
      <c r="L154" s="6">
        <f>'CL &amp; Data'!L576/1000000000</f>
        <v>23.62706</v>
      </c>
      <c r="N154" s="6">
        <f>'CL &amp; Data'!M576</f>
        <v>-5.0560527000000004</v>
      </c>
      <c r="P154" s="6">
        <f>'CL &amp; Data'!N576</f>
        <v>-44.427478999999998</v>
      </c>
      <c r="R154" s="6">
        <f>'CL &amp; Data'!O576</f>
        <v>-37.559963000000003</v>
      </c>
      <c r="T154" s="6">
        <f>'CL &amp; Data'!P576</f>
        <v>-39.470551</v>
      </c>
      <c r="X154" s="6">
        <v>19.997499999999999</v>
      </c>
      <c r="Z154" s="6">
        <v>-52.453789</v>
      </c>
      <c r="AB154" s="6">
        <v>-25.020769000000001</v>
      </c>
      <c r="AD154" s="6">
        <v>-44.277560999999999</v>
      </c>
      <c r="AF154" s="6">
        <v>-32.776501000000003</v>
      </c>
    </row>
    <row r="155" spans="2:32" x14ac:dyDescent="0.25">
      <c r="B155" s="6">
        <f>'CL &amp; Data'!B577/1000000000</f>
        <v>23.751999999999999</v>
      </c>
      <c r="D155" s="6">
        <f>'CL &amp; Data'!C577</f>
        <v>-5.6037654999999997</v>
      </c>
      <c r="F155" s="6">
        <f>'CL &amp; Data'!D577</f>
        <v>-40.419379999999997</v>
      </c>
      <c r="H155" s="6">
        <f>'CL &amp; Data'!E577</f>
        <v>-39.704037</v>
      </c>
      <c r="J155" s="6">
        <f>'CL &amp; Data'!F577</f>
        <v>-38.686259999999997</v>
      </c>
      <c r="L155" s="6">
        <f>'CL &amp; Data'!L577/1000000000</f>
        <v>23.751999999999999</v>
      </c>
      <c r="N155" s="6">
        <f>'CL &amp; Data'!M577</f>
        <v>-4.9982861999999999</v>
      </c>
      <c r="P155" s="6">
        <f>'CL &amp; Data'!N577</f>
        <v>-43.366160999999998</v>
      </c>
      <c r="R155" s="6">
        <f>'CL &amp; Data'!O577</f>
        <v>-37.563285999999998</v>
      </c>
      <c r="T155" s="6">
        <f>'CL &amp; Data'!P577</f>
        <v>-39.063659999999999</v>
      </c>
      <c r="X155" s="6">
        <v>20.125</v>
      </c>
      <c r="Z155" s="6">
        <v>-51.720860000000002</v>
      </c>
      <c r="AB155" s="6">
        <v>-25.076794</v>
      </c>
      <c r="AD155" s="6">
        <v>-44.147109999999998</v>
      </c>
      <c r="AF155" s="6">
        <v>-32.669002999999996</v>
      </c>
    </row>
    <row r="156" spans="2:32" x14ac:dyDescent="0.25">
      <c r="B156" s="6">
        <f>'CL &amp; Data'!B578/1000000000</f>
        <v>23.876940000000001</v>
      </c>
      <c r="D156" s="6">
        <f>'CL &amp; Data'!C578</f>
        <v>-5.5464152999999996</v>
      </c>
      <c r="F156" s="6">
        <f>'CL &amp; Data'!D578</f>
        <v>-40.005322</v>
      </c>
      <c r="H156" s="6">
        <f>'CL &amp; Data'!E578</f>
        <v>-39.456966000000001</v>
      </c>
      <c r="J156" s="6">
        <f>'CL &amp; Data'!F578</f>
        <v>-38.470531000000001</v>
      </c>
      <c r="L156" s="6">
        <f>'CL &amp; Data'!L578/1000000000</f>
        <v>23.876940000000001</v>
      </c>
      <c r="N156" s="6">
        <f>'CL &amp; Data'!M578</f>
        <v>-5.2357249000000001</v>
      </c>
      <c r="P156" s="6">
        <f>'CL &amp; Data'!N578</f>
        <v>-43.845351999999998</v>
      </c>
      <c r="R156" s="6">
        <f>'CL &amp; Data'!O578</f>
        <v>-37.496684999999999</v>
      </c>
      <c r="T156" s="6">
        <f>'CL &amp; Data'!P578</f>
        <v>-39.030845999999997</v>
      </c>
      <c r="X156" s="6">
        <v>20.252500000000001</v>
      </c>
      <c r="Z156" s="6">
        <v>-50.871037000000001</v>
      </c>
      <c r="AB156" s="6">
        <v>-25.139483999999999</v>
      </c>
      <c r="AD156" s="6">
        <v>-43.989460000000001</v>
      </c>
      <c r="AF156" s="6">
        <v>-32.535792999999998</v>
      </c>
    </row>
    <row r="157" spans="2:32" x14ac:dyDescent="0.25">
      <c r="B157" s="6">
        <f>'CL &amp; Data'!B579/1000000000</f>
        <v>24.00188</v>
      </c>
      <c r="D157" s="6">
        <f>'CL &amp; Data'!C579</f>
        <v>-5.6041679000000002</v>
      </c>
      <c r="F157" s="6">
        <f>'CL &amp; Data'!D579</f>
        <v>-40.069450000000003</v>
      </c>
      <c r="H157" s="6">
        <f>'CL &amp; Data'!E579</f>
        <v>-39.190925999999997</v>
      </c>
      <c r="J157" s="6">
        <f>'CL &amp; Data'!F579</f>
        <v>-38.428218999999999</v>
      </c>
      <c r="L157" s="6">
        <f>'CL &amp; Data'!L579/1000000000</f>
        <v>24.00188</v>
      </c>
      <c r="N157" s="6">
        <f>'CL &amp; Data'!M579</f>
        <v>-5.5594257999999996</v>
      </c>
      <c r="P157" s="6">
        <f>'CL &amp; Data'!N579</f>
        <v>-44.677235000000003</v>
      </c>
      <c r="R157" s="6">
        <f>'CL &amp; Data'!O579</f>
        <v>-37.413032999999999</v>
      </c>
      <c r="T157" s="6">
        <f>'CL &amp; Data'!P579</f>
        <v>-39.030552</v>
      </c>
      <c r="X157" s="6">
        <v>20.38</v>
      </c>
      <c r="Z157" s="6">
        <v>-49.963180999999999</v>
      </c>
      <c r="AB157" s="6">
        <v>-25.202998999999998</v>
      </c>
      <c r="AD157" s="6">
        <v>-43.825642000000002</v>
      </c>
      <c r="AF157" s="6">
        <v>-32.394390000000001</v>
      </c>
    </row>
    <row r="158" spans="2:32" x14ac:dyDescent="0.25">
      <c r="B158" s="6">
        <f>'CL &amp; Data'!B580/1000000000</f>
        <v>24.126819999999999</v>
      </c>
      <c r="D158" s="6">
        <f>'CL &amp; Data'!C580</f>
        <v>-5.8296175000000003</v>
      </c>
      <c r="F158" s="6">
        <f>'CL &amp; Data'!D580</f>
        <v>-40.862411000000002</v>
      </c>
      <c r="H158" s="6">
        <f>'CL &amp; Data'!E580</f>
        <v>-38.621783999999998</v>
      </c>
      <c r="J158" s="6">
        <f>'CL &amp; Data'!F580</f>
        <v>-38.504269000000001</v>
      </c>
      <c r="L158" s="6">
        <f>'CL &amp; Data'!L580/1000000000</f>
        <v>24.126819999999999</v>
      </c>
      <c r="N158" s="6">
        <f>'CL &amp; Data'!M580</f>
        <v>-6.0790362</v>
      </c>
      <c r="P158" s="6">
        <f>'CL &amp; Data'!N580</f>
        <v>-46.480904000000002</v>
      </c>
      <c r="R158" s="6">
        <f>'CL &amp; Data'!O580</f>
        <v>-37.348263000000003</v>
      </c>
      <c r="T158" s="6">
        <f>'CL &amp; Data'!P580</f>
        <v>-38.932181999999997</v>
      </c>
      <c r="X158" s="6">
        <v>20.5075</v>
      </c>
      <c r="Z158" s="6">
        <v>-49.102428000000003</v>
      </c>
      <c r="AB158" s="6">
        <v>-25.26943</v>
      </c>
      <c r="AD158" s="6">
        <v>-43.659053999999998</v>
      </c>
      <c r="AF158" s="6">
        <v>-32.245514</v>
      </c>
    </row>
    <row r="159" spans="2:32" x14ac:dyDescent="0.25">
      <c r="B159" s="6">
        <f>'CL &amp; Data'!B581/1000000000</f>
        <v>24.251760000000001</v>
      </c>
      <c r="D159" s="6">
        <f>'CL &amp; Data'!C581</f>
        <v>-5.9866470999999999</v>
      </c>
      <c r="F159" s="6">
        <f>'CL &amp; Data'!D581</f>
        <v>-40.981395999999997</v>
      </c>
      <c r="H159" s="6">
        <f>'CL &amp; Data'!E581</f>
        <v>-38.483440000000002</v>
      </c>
      <c r="J159" s="6">
        <f>'CL &amp; Data'!F581</f>
        <v>-38.556984</v>
      </c>
      <c r="L159" s="6">
        <f>'CL &amp; Data'!L581/1000000000</f>
        <v>24.251760000000001</v>
      </c>
      <c r="N159" s="6">
        <f>'CL &amp; Data'!M581</f>
        <v>-6.6455598</v>
      </c>
      <c r="P159" s="6">
        <f>'CL &amp; Data'!N581</f>
        <v>-48.191391000000003</v>
      </c>
      <c r="R159" s="6">
        <f>'CL &amp; Data'!O581</f>
        <v>-37.243309000000004</v>
      </c>
      <c r="T159" s="6">
        <f>'CL &amp; Data'!P581</f>
        <v>-38.881186999999997</v>
      </c>
      <c r="X159" s="6">
        <v>20.635000000000002</v>
      </c>
      <c r="Z159" s="6">
        <v>-48.341213000000003</v>
      </c>
      <c r="AB159" s="6">
        <v>-25.349696999999999</v>
      </c>
      <c r="AD159" s="6">
        <v>-43.585479999999997</v>
      </c>
      <c r="AF159" s="6">
        <v>-32.076842999999997</v>
      </c>
    </row>
    <row r="160" spans="2:32" x14ac:dyDescent="0.25">
      <c r="B160" s="6">
        <f>'CL &amp; Data'!B582/1000000000</f>
        <v>24.3767</v>
      </c>
      <c r="D160" s="6">
        <f>'CL &amp; Data'!C582</f>
        <v>-6.0493331000000001</v>
      </c>
      <c r="F160" s="6">
        <f>'CL &amp; Data'!D582</f>
        <v>-40.382351</v>
      </c>
      <c r="H160" s="6">
        <f>'CL &amp; Data'!E582</f>
        <v>-38.743462000000001</v>
      </c>
      <c r="J160" s="6">
        <f>'CL &amp; Data'!F582</f>
        <v>-38.371521000000001</v>
      </c>
      <c r="L160" s="6">
        <f>'CL &amp; Data'!L582/1000000000</f>
        <v>24.3767</v>
      </c>
      <c r="N160" s="6">
        <f>'CL &amp; Data'!M582</f>
        <v>-7.3314700000000004</v>
      </c>
      <c r="P160" s="6">
        <f>'CL &amp; Data'!N582</f>
        <v>-48.503971</v>
      </c>
      <c r="R160" s="6">
        <f>'CL &amp; Data'!O582</f>
        <v>-37.298392999999997</v>
      </c>
      <c r="T160" s="6">
        <f>'CL &amp; Data'!P582</f>
        <v>-38.936824999999999</v>
      </c>
      <c r="X160" s="6">
        <v>20.762499999999999</v>
      </c>
      <c r="Z160" s="6">
        <v>-47.610698999999997</v>
      </c>
      <c r="AB160" s="6">
        <v>-25.417753000000001</v>
      </c>
      <c r="AD160" s="6">
        <v>-43.749789999999997</v>
      </c>
      <c r="AF160" s="6">
        <v>-31.884699000000001</v>
      </c>
    </row>
    <row r="161" spans="2:32" x14ac:dyDescent="0.25">
      <c r="B161" s="6">
        <f>'CL &amp; Data'!B583/1000000000</f>
        <v>24.501639999999998</v>
      </c>
      <c r="D161" s="6">
        <f>'CL &amp; Data'!C583</f>
        <v>-5.9352355000000001</v>
      </c>
      <c r="F161" s="6">
        <f>'CL &amp; Data'!D583</f>
        <v>-38.716141</v>
      </c>
      <c r="H161" s="6">
        <f>'CL &amp; Data'!E583</f>
        <v>-39.575843999999996</v>
      </c>
      <c r="J161" s="6">
        <f>'CL &amp; Data'!F583</f>
        <v>-38.308619999999998</v>
      </c>
      <c r="L161" s="6">
        <f>'CL &amp; Data'!L583/1000000000</f>
        <v>24.501639999999998</v>
      </c>
      <c r="N161" s="6">
        <f>'CL &amp; Data'!M583</f>
        <v>-8.1378727000000008</v>
      </c>
      <c r="P161" s="6">
        <f>'CL &amp; Data'!N583</f>
        <v>-47.880958999999997</v>
      </c>
      <c r="R161" s="6">
        <f>'CL &amp; Data'!O583</f>
        <v>-37.396095000000003</v>
      </c>
      <c r="T161" s="6">
        <f>'CL &amp; Data'!P583</f>
        <v>-39.455914</v>
      </c>
      <c r="X161" s="6">
        <v>20.89</v>
      </c>
      <c r="Z161" s="6">
        <v>-46.888077000000003</v>
      </c>
      <c r="AB161" s="6">
        <v>-25.480308999999998</v>
      </c>
      <c r="AD161" s="6">
        <v>-43.805885000000004</v>
      </c>
      <c r="AF161" s="6">
        <v>-31.688725000000002</v>
      </c>
    </row>
    <row r="162" spans="2:32" x14ac:dyDescent="0.25">
      <c r="B162" s="6">
        <f>'CL &amp; Data'!B584/1000000000</f>
        <v>24.626580000000001</v>
      </c>
      <c r="D162" s="6">
        <f>'CL &amp; Data'!C584</f>
        <v>-5.8500456999999999</v>
      </c>
      <c r="F162" s="6">
        <f>'CL &amp; Data'!D584</f>
        <v>-37.069901000000002</v>
      </c>
      <c r="H162" s="6">
        <f>'CL &amp; Data'!E584</f>
        <v>-40.397326999999997</v>
      </c>
      <c r="J162" s="6">
        <f>'CL &amp; Data'!F584</f>
        <v>-38.312206000000003</v>
      </c>
      <c r="L162" s="6">
        <f>'CL &amp; Data'!L584/1000000000</f>
        <v>24.626580000000001</v>
      </c>
      <c r="N162" s="6">
        <f>'CL &amp; Data'!M584</f>
        <v>-9.2471142000000004</v>
      </c>
      <c r="P162" s="6">
        <f>'CL &amp; Data'!N584</f>
        <v>-46.025669000000001</v>
      </c>
      <c r="R162" s="6">
        <f>'CL &amp; Data'!O584</f>
        <v>-37.764698000000003</v>
      </c>
      <c r="T162" s="6">
        <f>'CL &amp; Data'!P584</f>
        <v>-40.107162000000002</v>
      </c>
      <c r="X162" s="6">
        <v>21.017499999999998</v>
      </c>
      <c r="Z162" s="6">
        <v>-46.288231000000003</v>
      </c>
      <c r="AB162" s="6">
        <v>-25.544443000000001</v>
      </c>
      <c r="AD162" s="6">
        <v>-43.819510999999999</v>
      </c>
      <c r="AF162" s="6">
        <v>-31.491275999999999</v>
      </c>
    </row>
    <row r="163" spans="2:32" x14ac:dyDescent="0.25">
      <c r="B163" s="6">
        <f>'CL &amp; Data'!B585/1000000000</f>
        <v>24.751519999999999</v>
      </c>
      <c r="D163" s="6">
        <f>'CL &amp; Data'!C585</f>
        <v>-6.0998101</v>
      </c>
      <c r="F163" s="6">
        <f>'CL &amp; Data'!D585</f>
        <v>-37.404277999999998</v>
      </c>
      <c r="H163" s="6">
        <f>'CL &amp; Data'!E585</f>
        <v>-40.405636000000001</v>
      </c>
      <c r="J163" s="6">
        <f>'CL &amp; Data'!F585</f>
        <v>-38.721828000000002</v>
      </c>
      <c r="L163" s="6">
        <f>'CL &amp; Data'!L585/1000000000</f>
        <v>24.751519999999999</v>
      </c>
      <c r="N163" s="6">
        <f>'CL &amp; Data'!M585</f>
        <v>-10.328128</v>
      </c>
      <c r="P163" s="6">
        <f>'CL &amp; Data'!N585</f>
        <v>-44.067703000000002</v>
      </c>
      <c r="R163" s="6">
        <f>'CL &amp; Data'!O585</f>
        <v>-38.268878999999998</v>
      </c>
      <c r="T163" s="6">
        <f>'CL &amp; Data'!P585</f>
        <v>-40.855922999999997</v>
      </c>
      <c r="X163" s="6">
        <v>21.145</v>
      </c>
      <c r="Z163" s="6">
        <v>-45.859596000000003</v>
      </c>
      <c r="AB163" s="6">
        <v>-25.614204000000001</v>
      </c>
      <c r="AD163" s="6">
        <v>-43.957366999999998</v>
      </c>
      <c r="AF163" s="6">
        <v>-31.279045</v>
      </c>
    </row>
    <row r="164" spans="2:32" x14ac:dyDescent="0.25">
      <c r="B164" s="6">
        <f>'CL &amp; Data'!B586/1000000000</f>
        <v>24.876460000000002</v>
      </c>
      <c r="D164" s="6">
        <f>'CL &amp; Data'!C586</f>
        <v>-6.5105833999999998</v>
      </c>
      <c r="F164" s="6">
        <f>'CL &amp; Data'!D586</f>
        <v>-38.421902000000003</v>
      </c>
      <c r="H164" s="6">
        <f>'CL &amp; Data'!E586</f>
        <v>-40.091774000000001</v>
      </c>
      <c r="J164" s="6">
        <f>'CL &amp; Data'!F586</f>
        <v>-39.419215999999999</v>
      </c>
      <c r="L164" s="6">
        <f>'CL &amp; Data'!L586/1000000000</f>
        <v>24.876460000000002</v>
      </c>
      <c r="N164" s="6">
        <f>'CL &amp; Data'!M586</f>
        <v>-11.376237</v>
      </c>
      <c r="P164" s="6">
        <f>'CL &amp; Data'!N586</f>
        <v>-42.281768999999997</v>
      </c>
      <c r="R164" s="6">
        <f>'CL &amp; Data'!O586</f>
        <v>-38.934348999999997</v>
      </c>
      <c r="T164" s="6">
        <f>'CL &amp; Data'!P586</f>
        <v>-40.858978</v>
      </c>
      <c r="X164" s="6">
        <v>21.272500000000001</v>
      </c>
      <c r="Z164" s="6">
        <v>-45.520598999999997</v>
      </c>
      <c r="AB164" s="6">
        <v>-25.702787000000001</v>
      </c>
      <c r="AD164" s="6">
        <v>-44.261574000000003</v>
      </c>
      <c r="AF164" s="6">
        <v>-31.054216</v>
      </c>
    </row>
    <row r="165" spans="2:32" x14ac:dyDescent="0.25">
      <c r="B165" s="6">
        <f>'CL &amp; Data'!B587/1000000000</f>
        <v>25.0014</v>
      </c>
      <c r="D165" s="6">
        <f>'CL &amp; Data'!C587</f>
        <v>-7.0496306000000004</v>
      </c>
      <c r="F165" s="6">
        <f>'CL &amp; Data'!D587</f>
        <v>-39.975436999999999</v>
      </c>
      <c r="H165" s="6">
        <f>'CL &amp; Data'!E587</f>
        <v>-39.607616</v>
      </c>
      <c r="J165" s="6">
        <f>'CL &amp; Data'!F587</f>
        <v>-40.441212</v>
      </c>
      <c r="L165" s="6">
        <f>'CL &amp; Data'!L587/1000000000</f>
        <v>25.0014</v>
      </c>
      <c r="N165" s="6">
        <f>'CL &amp; Data'!M587</f>
        <v>-12.041461</v>
      </c>
      <c r="P165" s="6">
        <f>'CL &amp; Data'!N587</f>
        <v>-41.510452000000001</v>
      </c>
      <c r="R165" s="6">
        <f>'CL &amp; Data'!O587</f>
        <v>-39.615169999999999</v>
      </c>
      <c r="T165" s="6">
        <f>'CL &amp; Data'!P587</f>
        <v>-40.554287000000002</v>
      </c>
      <c r="X165" s="6">
        <v>21.4</v>
      </c>
      <c r="Z165" s="6">
        <v>-45.204250000000002</v>
      </c>
      <c r="AB165" s="6">
        <v>-25.797915</v>
      </c>
      <c r="AD165" s="6">
        <v>-44.898445000000002</v>
      </c>
      <c r="AF165" s="6">
        <v>-30.799033999999999</v>
      </c>
    </row>
    <row r="166" spans="2:32" x14ac:dyDescent="0.25">
      <c r="B166" s="6">
        <f>'CL &amp; Data'!B588/1000000000</f>
        <v>25.126339999999999</v>
      </c>
      <c r="D166" s="6">
        <f>'CL &amp; Data'!C588</f>
        <v>-7.4005631999999997</v>
      </c>
      <c r="F166" s="6">
        <f>'CL &amp; Data'!D588</f>
        <v>-40.190071000000003</v>
      </c>
      <c r="H166" s="6">
        <f>'CL &amp; Data'!E588</f>
        <v>-39.645995999999997</v>
      </c>
      <c r="J166" s="6">
        <f>'CL &amp; Data'!F588</f>
        <v>-41.365074</v>
      </c>
      <c r="L166" s="6">
        <f>'CL &amp; Data'!L588/1000000000</f>
        <v>25.126339999999999</v>
      </c>
      <c r="N166" s="6">
        <f>'CL &amp; Data'!M588</f>
        <v>-12.231006000000001</v>
      </c>
      <c r="P166" s="6">
        <f>'CL &amp; Data'!N588</f>
        <v>-41.570332000000001</v>
      </c>
      <c r="R166" s="6">
        <f>'CL &amp; Data'!O588</f>
        <v>-40.069302</v>
      </c>
      <c r="T166" s="6">
        <f>'CL &amp; Data'!P588</f>
        <v>-40.069915999999999</v>
      </c>
      <c r="X166" s="6">
        <v>21.5275</v>
      </c>
      <c r="Z166" s="6">
        <v>-44.908230000000003</v>
      </c>
      <c r="AB166" s="6">
        <v>-25.910591</v>
      </c>
      <c r="AD166" s="6">
        <v>-46.168953000000002</v>
      </c>
      <c r="AF166" s="6">
        <v>-30.533557999999999</v>
      </c>
    </row>
    <row r="167" spans="2:32" x14ac:dyDescent="0.25">
      <c r="B167" s="6">
        <f>'CL &amp; Data'!B589/1000000000</f>
        <v>25.251280000000001</v>
      </c>
      <c r="D167" s="6">
        <f>'CL &amp; Data'!C589</f>
        <v>-7.7712764999999999</v>
      </c>
      <c r="F167" s="6">
        <f>'CL &amp; Data'!D589</f>
        <v>-40.519534999999998</v>
      </c>
      <c r="H167" s="6">
        <f>'CL &amp; Data'!E589</f>
        <v>-39.689419000000001</v>
      </c>
      <c r="J167" s="6">
        <f>'CL &amp; Data'!F589</f>
        <v>-42.032349000000004</v>
      </c>
      <c r="L167" s="6">
        <f>'CL &amp; Data'!L589/1000000000</f>
        <v>25.251280000000001</v>
      </c>
      <c r="N167" s="6">
        <f>'CL &amp; Data'!M589</f>
        <v>-12.125265000000001</v>
      </c>
      <c r="P167" s="6">
        <f>'CL &amp; Data'!N589</f>
        <v>-41.670731000000004</v>
      </c>
      <c r="R167" s="6">
        <f>'CL &amp; Data'!O589</f>
        <v>-40.602817999999999</v>
      </c>
      <c r="T167" s="6">
        <f>'CL &amp; Data'!P589</f>
        <v>-40.122436999999998</v>
      </c>
      <c r="X167" s="6">
        <v>21.655000000000001</v>
      </c>
      <c r="Z167" s="6">
        <v>-44.636676999999999</v>
      </c>
      <c r="AB167" s="6">
        <v>-26.033939</v>
      </c>
      <c r="AD167" s="6">
        <v>-46.716442000000001</v>
      </c>
      <c r="AF167" s="6">
        <v>-30.272514000000001</v>
      </c>
    </row>
    <row r="168" spans="2:32" x14ac:dyDescent="0.25">
      <c r="B168" s="6">
        <f>'CL &amp; Data'!B590/1000000000</f>
        <v>25.37622</v>
      </c>
      <c r="D168" s="6">
        <f>'CL &amp; Data'!C590</f>
        <v>-8.1928234</v>
      </c>
      <c r="F168" s="6">
        <f>'CL &amp; Data'!D590</f>
        <v>-40.728386</v>
      </c>
      <c r="H168" s="6">
        <f>'CL &amp; Data'!E590</f>
        <v>-39.757010999999999</v>
      </c>
      <c r="J168" s="6">
        <f>'CL &amp; Data'!F590</f>
        <v>-42.733893999999999</v>
      </c>
      <c r="L168" s="6">
        <f>'CL &amp; Data'!L590/1000000000</f>
        <v>25.37622</v>
      </c>
      <c r="N168" s="6">
        <f>'CL &amp; Data'!M590</f>
        <v>-11.749217</v>
      </c>
      <c r="P168" s="6">
        <f>'CL &amp; Data'!N590</f>
        <v>-41.877383999999999</v>
      </c>
      <c r="R168" s="6">
        <f>'CL &amp; Data'!O590</f>
        <v>-40.978476999999998</v>
      </c>
      <c r="T168" s="6">
        <f>'CL &amp; Data'!P590</f>
        <v>-40.149616000000002</v>
      </c>
      <c r="X168" s="6">
        <v>21.782499999999999</v>
      </c>
      <c r="Z168" s="6">
        <v>-44.430942999999999</v>
      </c>
      <c r="AB168" s="6">
        <v>-26.163128</v>
      </c>
      <c r="AD168" s="6">
        <v>-47.117171999999997</v>
      </c>
      <c r="AF168" s="6">
        <v>-30.023916</v>
      </c>
    </row>
    <row r="169" spans="2:32" x14ac:dyDescent="0.25">
      <c r="B169" s="6">
        <f>'CL &amp; Data'!B591/1000000000</f>
        <v>25.501159999999999</v>
      </c>
      <c r="D169" s="6">
        <f>'CL &amp; Data'!C591</f>
        <v>-8.5006704000000006</v>
      </c>
      <c r="F169" s="6">
        <f>'CL &amp; Data'!D591</f>
        <v>-40.676318999999999</v>
      </c>
      <c r="H169" s="6">
        <f>'CL &amp; Data'!E591</f>
        <v>-39.853667999999999</v>
      </c>
      <c r="J169" s="6">
        <f>'CL &amp; Data'!F591</f>
        <v>-43.779991000000003</v>
      </c>
      <c r="L169" s="6">
        <f>'CL &amp; Data'!L591/1000000000</f>
        <v>25.501159999999999</v>
      </c>
      <c r="N169" s="6">
        <f>'CL &amp; Data'!M591</f>
        <v>-11.223497</v>
      </c>
      <c r="P169" s="6">
        <f>'CL &amp; Data'!N591</f>
        <v>-42.428561999999999</v>
      </c>
      <c r="R169" s="6">
        <f>'CL &amp; Data'!O591</f>
        <v>-41.283886000000003</v>
      </c>
      <c r="T169" s="6">
        <f>'CL &amp; Data'!P591</f>
        <v>-39.867610999999997</v>
      </c>
      <c r="X169" s="6">
        <v>21.91</v>
      </c>
      <c r="Z169" s="6">
        <v>-44.297482000000002</v>
      </c>
      <c r="AB169" s="6">
        <v>-26.296866999999999</v>
      </c>
      <c r="AD169" s="6">
        <v>-47.486404</v>
      </c>
      <c r="AF169" s="6">
        <v>-29.804991000000001</v>
      </c>
    </row>
    <row r="170" spans="2:32" x14ac:dyDescent="0.25">
      <c r="B170" s="6">
        <f>'CL &amp; Data'!B592/1000000000</f>
        <v>25.626100000000001</v>
      </c>
      <c r="D170" s="6">
        <f>'CL &amp; Data'!C592</f>
        <v>-8.7954006000000007</v>
      </c>
      <c r="F170" s="6">
        <f>'CL &amp; Data'!D592</f>
        <v>-40.937640999999999</v>
      </c>
      <c r="H170" s="6">
        <f>'CL &amp; Data'!E592</f>
        <v>-39.929855000000003</v>
      </c>
      <c r="J170" s="6">
        <f>'CL &amp; Data'!F592</f>
        <v>-44.834209000000001</v>
      </c>
      <c r="L170" s="6">
        <f>'CL &amp; Data'!L592/1000000000</f>
        <v>25.626100000000001</v>
      </c>
      <c r="N170" s="6">
        <f>'CL &amp; Data'!M592</f>
        <v>-10.474931</v>
      </c>
      <c r="P170" s="6">
        <f>'CL &amp; Data'!N592</f>
        <v>-43.744736000000003</v>
      </c>
      <c r="R170" s="6">
        <f>'CL &amp; Data'!O592</f>
        <v>-41.303589000000002</v>
      </c>
      <c r="T170" s="6">
        <f>'CL &amp; Data'!P592</f>
        <v>-39.333862000000003</v>
      </c>
      <c r="X170" s="6">
        <v>22.037500000000001</v>
      </c>
      <c r="Z170" s="6">
        <v>-44.266373000000002</v>
      </c>
      <c r="AB170" s="6">
        <v>-26.434017000000001</v>
      </c>
      <c r="AD170" s="6">
        <v>-47.980773999999997</v>
      </c>
      <c r="AF170" s="6">
        <v>-29.634540999999999</v>
      </c>
    </row>
    <row r="171" spans="2:32" x14ac:dyDescent="0.25">
      <c r="B171" s="6">
        <f>'CL &amp; Data'!B593/1000000000</f>
        <v>25.75104</v>
      </c>
      <c r="D171" s="6">
        <f>'CL &amp; Data'!C593</f>
        <v>-9.0404873000000006</v>
      </c>
      <c r="F171" s="6">
        <f>'CL &amp; Data'!D593</f>
        <v>-41.638312999999997</v>
      </c>
      <c r="H171" s="6">
        <f>'CL &amp; Data'!E593</f>
        <v>-39.939354000000002</v>
      </c>
      <c r="J171" s="6">
        <f>'CL &amp; Data'!F593</f>
        <v>-45.540863000000002</v>
      </c>
      <c r="L171" s="6">
        <f>'CL &amp; Data'!L593/1000000000</f>
        <v>25.75104</v>
      </c>
      <c r="N171" s="6">
        <f>'CL &amp; Data'!M593</f>
        <v>-9.6989040000000006</v>
      </c>
      <c r="P171" s="6">
        <f>'CL &amp; Data'!N593</f>
        <v>-45.448219000000002</v>
      </c>
      <c r="R171" s="6">
        <f>'CL &amp; Data'!O593</f>
        <v>-41.369114000000003</v>
      </c>
      <c r="T171" s="6">
        <f>'CL &amp; Data'!P593</f>
        <v>-39.020271000000001</v>
      </c>
      <c r="X171" s="6">
        <v>22.164999999999999</v>
      </c>
      <c r="Z171" s="6">
        <v>-44.372149999999998</v>
      </c>
      <c r="AB171" s="6">
        <v>-26.546845999999999</v>
      </c>
      <c r="AD171" s="6">
        <v>-48.611094999999999</v>
      </c>
      <c r="AF171" s="6">
        <v>-29.518263000000001</v>
      </c>
    </row>
    <row r="172" spans="2:32" x14ac:dyDescent="0.25">
      <c r="B172" s="6">
        <f>'CL &amp; Data'!B594/1000000000</f>
        <v>25.875979999999998</v>
      </c>
      <c r="D172" s="6">
        <f>'CL &amp; Data'!C594</f>
        <v>-9.2665129000000004</v>
      </c>
      <c r="F172" s="6">
        <f>'CL &amp; Data'!D594</f>
        <v>-42.843899</v>
      </c>
      <c r="H172" s="6">
        <f>'CL &amp; Data'!E594</f>
        <v>-39.897427</v>
      </c>
      <c r="J172" s="6">
        <f>'CL &amp; Data'!F594</f>
        <v>-45.474609000000001</v>
      </c>
      <c r="L172" s="6">
        <f>'CL &amp; Data'!L594/1000000000</f>
        <v>25.875979999999998</v>
      </c>
      <c r="N172" s="6">
        <f>'CL &amp; Data'!M594</f>
        <v>-9.0760202000000003</v>
      </c>
      <c r="P172" s="6">
        <f>'CL &amp; Data'!N594</f>
        <v>-46.417515000000002</v>
      </c>
      <c r="R172" s="6">
        <f>'CL &amp; Data'!O594</f>
        <v>-41.615153999999997</v>
      </c>
      <c r="T172" s="6">
        <f>'CL &amp; Data'!P594</f>
        <v>-39.181671000000001</v>
      </c>
      <c r="X172" s="6">
        <v>22.2925</v>
      </c>
      <c r="Z172" s="6">
        <v>-44.570872999999999</v>
      </c>
      <c r="AB172" s="6">
        <v>-26.661601999999998</v>
      </c>
      <c r="AD172" s="6">
        <v>-49.299438000000002</v>
      </c>
      <c r="AF172" s="6">
        <v>-29.393929</v>
      </c>
    </row>
    <row r="173" spans="2:32" x14ac:dyDescent="0.25">
      <c r="B173" s="6">
        <f>'CL &amp; Data'!B595/1000000000</f>
        <v>26.000920000000001</v>
      </c>
      <c r="D173" s="6">
        <f>'CL &amp; Data'!C595</f>
        <v>-9.3226919000000006</v>
      </c>
      <c r="F173" s="6">
        <f>'CL &amp; Data'!D595</f>
        <v>-42.530479</v>
      </c>
      <c r="H173" s="6">
        <f>'CL &amp; Data'!E595</f>
        <v>-40.143948000000002</v>
      </c>
      <c r="J173" s="6">
        <f>'CL &amp; Data'!F595</f>
        <v>-45.525500999999998</v>
      </c>
      <c r="L173" s="6">
        <f>'CL &amp; Data'!L595/1000000000</f>
        <v>26.000920000000001</v>
      </c>
      <c r="N173" s="6">
        <f>'CL &amp; Data'!M595</f>
        <v>-8.4919309999999992</v>
      </c>
      <c r="P173" s="6">
        <f>'CL &amp; Data'!N595</f>
        <v>-48.176273000000002</v>
      </c>
      <c r="R173" s="6">
        <f>'CL &amp; Data'!O595</f>
        <v>-41.897632999999999</v>
      </c>
      <c r="T173" s="6">
        <f>'CL &amp; Data'!P595</f>
        <v>-39.469959000000003</v>
      </c>
      <c r="X173" s="6">
        <v>22.42</v>
      </c>
      <c r="Z173" s="6">
        <v>-44.780330999999997</v>
      </c>
      <c r="AB173" s="6">
        <v>-26.815857000000001</v>
      </c>
      <c r="AD173" s="6">
        <v>-50.118523000000003</v>
      </c>
      <c r="AF173" s="6">
        <v>-29.266613</v>
      </c>
    </row>
    <row r="174" spans="2:32" x14ac:dyDescent="0.25">
      <c r="B174" s="6">
        <f>'CL &amp; Data'!B596/1000000000</f>
        <v>26.125859999999999</v>
      </c>
      <c r="D174" s="6">
        <f>'CL &amp; Data'!C596</f>
        <v>-9.0397367000000006</v>
      </c>
      <c r="F174" s="6">
        <f>'CL &amp; Data'!D596</f>
        <v>-40.435116000000001</v>
      </c>
      <c r="H174" s="6">
        <f>'CL &amp; Data'!E596</f>
        <v>-40.764698000000003</v>
      </c>
      <c r="J174" s="6">
        <f>'CL &amp; Data'!F596</f>
        <v>-45.422122999999999</v>
      </c>
      <c r="L174" s="6">
        <f>'CL &amp; Data'!L596/1000000000</f>
        <v>26.125859999999999</v>
      </c>
      <c r="N174" s="6">
        <f>'CL &amp; Data'!M596</f>
        <v>-7.9115658</v>
      </c>
      <c r="P174" s="6">
        <f>'CL &amp; Data'!N596</f>
        <v>-54.898079000000003</v>
      </c>
      <c r="R174" s="6">
        <f>'CL &amp; Data'!O596</f>
        <v>-42.069214000000002</v>
      </c>
      <c r="T174" s="6">
        <f>'CL &amp; Data'!P596</f>
        <v>-39.958869999999997</v>
      </c>
      <c r="X174" s="6">
        <v>22.547499999999999</v>
      </c>
      <c r="Z174" s="6">
        <v>-45.06673</v>
      </c>
      <c r="AB174" s="6">
        <v>-26.965111</v>
      </c>
      <c r="AD174" s="6">
        <v>-51.222175999999997</v>
      </c>
      <c r="AF174" s="6">
        <v>-29.169606999999999</v>
      </c>
    </row>
    <row r="175" spans="2:32" x14ac:dyDescent="0.25">
      <c r="B175" s="6">
        <f>'CL &amp; Data'!B597/1000000000</f>
        <v>26.250800000000002</v>
      </c>
      <c r="D175" s="6">
        <f>'CL &amp; Data'!C597</f>
        <v>-8.9051781000000005</v>
      </c>
      <c r="F175" s="6">
        <f>'CL &amp; Data'!D597</f>
        <v>-39.135039999999996</v>
      </c>
      <c r="H175" s="6">
        <f>'CL &amp; Data'!E597</f>
        <v>-41.270702</v>
      </c>
      <c r="J175" s="6">
        <f>'CL &amp; Data'!F597</f>
        <v>-46.275776</v>
      </c>
      <c r="L175" s="6">
        <f>'CL &amp; Data'!L597/1000000000</f>
        <v>26.250800000000002</v>
      </c>
      <c r="N175" s="6">
        <f>'CL &amp; Data'!M597</f>
        <v>-7.4418888000000001</v>
      </c>
      <c r="P175" s="6">
        <f>'CL &amp; Data'!N597</f>
        <v>-56.914065999999998</v>
      </c>
      <c r="R175" s="6">
        <f>'CL &amp; Data'!O597</f>
        <v>-42.429732999999999</v>
      </c>
      <c r="T175" s="6">
        <f>'CL &amp; Data'!P597</f>
        <v>-40.114863999999997</v>
      </c>
      <c r="X175" s="6">
        <v>22.675000000000001</v>
      </c>
      <c r="Z175" s="6">
        <v>-45.459850000000003</v>
      </c>
      <c r="AB175" s="6">
        <v>-27.120062000000001</v>
      </c>
      <c r="AD175" s="6">
        <v>-52.359408999999999</v>
      </c>
      <c r="AF175" s="6">
        <v>-29.111979999999999</v>
      </c>
    </row>
    <row r="176" spans="2:32" x14ac:dyDescent="0.25">
      <c r="B176" s="6">
        <f>'CL &amp; Data'!B598/1000000000</f>
        <v>26.37574</v>
      </c>
      <c r="D176" s="6">
        <f>'CL &amp; Data'!C598</f>
        <v>-9.1740960999999999</v>
      </c>
      <c r="F176" s="6">
        <f>'CL &amp; Data'!D598</f>
        <v>-42.748528</v>
      </c>
      <c r="H176" s="6">
        <f>'CL &amp; Data'!E598</f>
        <v>-41.108257000000002</v>
      </c>
      <c r="J176" s="6">
        <f>'CL &amp; Data'!F598</f>
        <v>-47.749485</v>
      </c>
      <c r="L176" s="6">
        <f>'CL &amp; Data'!L598/1000000000</f>
        <v>26.37574</v>
      </c>
      <c r="N176" s="6">
        <f>'CL &amp; Data'!M598</f>
        <v>-7.4006333</v>
      </c>
      <c r="P176" s="6">
        <f>'CL &amp; Data'!N598</f>
        <v>-52.881866000000002</v>
      </c>
      <c r="R176" s="6">
        <f>'CL &amp; Data'!O598</f>
        <v>-44.149700000000003</v>
      </c>
      <c r="T176" s="6">
        <f>'CL &amp; Data'!P598</f>
        <v>-40.140804000000003</v>
      </c>
      <c r="X176" s="6">
        <v>22.802499999999998</v>
      </c>
      <c r="Z176" s="6">
        <v>-45.846012000000002</v>
      </c>
      <c r="AB176" s="6">
        <v>-27.281551</v>
      </c>
      <c r="AD176" s="6">
        <v>-53.415202999999998</v>
      </c>
      <c r="AF176" s="6">
        <v>-29.086137999999998</v>
      </c>
    </row>
    <row r="177" spans="2:32" x14ac:dyDescent="0.25">
      <c r="B177" s="6">
        <f>'CL &amp; Data'!B599/1000000000</f>
        <v>26.500679999999999</v>
      </c>
      <c r="D177" s="6">
        <f>'CL &amp; Data'!C599</f>
        <v>-9.5542239999999996</v>
      </c>
      <c r="F177" s="6">
        <f>'CL &amp; Data'!D599</f>
        <v>-47.609622999999999</v>
      </c>
      <c r="H177" s="6">
        <f>'CL &amp; Data'!E599</f>
        <v>-40.795231000000001</v>
      </c>
      <c r="J177" s="6">
        <f>'CL &amp; Data'!F599</f>
        <v>-49.419150999999999</v>
      </c>
      <c r="L177" s="6">
        <f>'CL &amp; Data'!L599/1000000000</f>
        <v>26.500679999999999</v>
      </c>
      <c r="N177" s="6">
        <f>'CL &amp; Data'!M599</f>
        <v>-7.4909100999999998</v>
      </c>
      <c r="P177" s="6">
        <f>'CL &amp; Data'!N599</f>
        <v>-43.583649000000001</v>
      </c>
      <c r="R177" s="6">
        <f>'CL &amp; Data'!O599</f>
        <v>-45.897002999999998</v>
      </c>
      <c r="T177" s="6">
        <f>'CL &amp; Data'!P599</f>
        <v>-40.097572</v>
      </c>
      <c r="X177" s="6">
        <v>22.93</v>
      </c>
      <c r="Z177" s="6">
        <v>-46.232188999999998</v>
      </c>
      <c r="AB177" s="6">
        <v>-27.436292999999999</v>
      </c>
      <c r="AD177" s="6">
        <v>-54.635936999999998</v>
      </c>
      <c r="AF177" s="6">
        <v>-29.078399999999998</v>
      </c>
    </row>
    <row r="178" spans="2:32" x14ac:dyDescent="0.25">
      <c r="B178" s="6">
        <f>'CL &amp; Data'!B600/1000000000</f>
        <v>26.625620000000001</v>
      </c>
      <c r="D178" s="6">
        <f>'CL &amp; Data'!C600</f>
        <v>-9.7114706000000002</v>
      </c>
      <c r="F178" s="6">
        <f>'CL &amp; Data'!D600</f>
        <v>-50.690311000000001</v>
      </c>
      <c r="H178" s="6">
        <f>'CL &amp; Data'!E600</f>
        <v>-40.824477999999999</v>
      </c>
      <c r="J178" s="6">
        <f>'CL &amp; Data'!F600</f>
        <v>-50.812893000000003</v>
      </c>
      <c r="L178" s="6">
        <f>'CL &amp; Data'!L600/1000000000</f>
        <v>26.625620000000001</v>
      </c>
      <c r="N178" s="6">
        <f>'CL &amp; Data'!M600</f>
        <v>-7.5781574000000003</v>
      </c>
      <c r="P178" s="6">
        <f>'CL &amp; Data'!N600</f>
        <v>-38.790309999999998</v>
      </c>
      <c r="R178" s="6">
        <f>'CL &amp; Data'!O600</f>
        <v>-47.675525999999998</v>
      </c>
      <c r="T178" s="6">
        <f>'CL &amp; Data'!P600</f>
        <v>-40.403140999999998</v>
      </c>
      <c r="X178" s="6">
        <v>23.057500000000001</v>
      </c>
      <c r="Z178" s="6">
        <v>-46.599403000000002</v>
      </c>
      <c r="AB178" s="6">
        <v>-27.582802000000001</v>
      </c>
      <c r="AD178" s="6">
        <v>-56.008701000000002</v>
      </c>
      <c r="AF178" s="6">
        <v>-29.0777</v>
      </c>
    </row>
    <row r="179" spans="2:32" x14ac:dyDescent="0.25">
      <c r="B179" s="6">
        <f>'CL &amp; Data'!B601/1000000000</f>
        <v>26.75056</v>
      </c>
      <c r="D179" s="6">
        <f>'CL &amp; Data'!C601</f>
        <v>-9.4691390999999996</v>
      </c>
      <c r="F179" s="6">
        <f>'CL &amp; Data'!D601</f>
        <v>-49.596438999999997</v>
      </c>
      <c r="H179" s="6">
        <f>'CL &amp; Data'!E601</f>
        <v>-41.404449</v>
      </c>
      <c r="J179" s="6">
        <f>'CL &amp; Data'!F601</f>
        <v>-51.094276000000001</v>
      </c>
      <c r="L179" s="6">
        <f>'CL &amp; Data'!L601/1000000000</f>
        <v>26.75056</v>
      </c>
      <c r="N179" s="6">
        <f>'CL &amp; Data'!M601</f>
        <v>-7.2741350999999996</v>
      </c>
      <c r="P179" s="6">
        <f>'CL &amp; Data'!N601</f>
        <v>-39.944386000000002</v>
      </c>
      <c r="R179" s="6">
        <f>'CL &amp; Data'!O601</f>
        <v>-47.427258000000002</v>
      </c>
      <c r="T179" s="6">
        <f>'CL &amp; Data'!P601</f>
        <v>-41.136726000000003</v>
      </c>
      <c r="X179" s="6">
        <v>23.184999999999999</v>
      </c>
      <c r="Z179" s="6">
        <v>-46.901161000000002</v>
      </c>
      <c r="AB179" s="6">
        <v>-27.717130999999998</v>
      </c>
      <c r="AD179" s="6">
        <v>-57.518799000000001</v>
      </c>
      <c r="AF179" s="6">
        <v>-29.076363000000001</v>
      </c>
    </row>
    <row r="180" spans="2:32" x14ac:dyDescent="0.25">
      <c r="B180" s="6">
        <f>'CL &amp; Data'!B602/1000000000</f>
        <v>26.875499999999999</v>
      </c>
      <c r="D180" s="6">
        <f>'CL &amp; Data'!C602</f>
        <v>-9.2173128000000002</v>
      </c>
      <c r="F180" s="6">
        <f>'CL &amp; Data'!D602</f>
        <v>-47.774268999999997</v>
      </c>
      <c r="H180" s="6">
        <f>'CL &amp; Data'!E602</f>
        <v>-41.935046999999997</v>
      </c>
      <c r="J180" s="6">
        <f>'CL &amp; Data'!F602</f>
        <v>-51.273083</v>
      </c>
      <c r="L180" s="6">
        <f>'CL &amp; Data'!L602/1000000000</f>
        <v>26.875499999999999</v>
      </c>
      <c r="N180" s="6">
        <f>'CL &amp; Data'!M602</f>
        <v>-7.1257533999999998</v>
      </c>
      <c r="P180" s="6">
        <f>'CL &amp; Data'!N602</f>
        <v>-40.067867</v>
      </c>
      <c r="R180" s="6">
        <f>'CL &amp; Data'!O602</f>
        <v>-47.858727000000002</v>
      </c>
      <c r="T180" s="6">
        <f>'CL &amp; Data'!P602</f>
        <v>-41.912875999999997</v>
      </c>
      <c r="X180" s="6">
        <v>23.3125</v>
      </c>
      <c r="Z180" s="6">
        <v>-47.084904000000002</v>
      </c>
      <c r="AB180" s="6">
        <v>-27.826477000000001</v>
      </c>
      <c r="AD180" s="6">
        <v>-58.811957999999997</v>
      </c>
      <c r="AF180" s="6">
        <v>-29.080456000000002</v>
      </c>
    </row>
    <row r="181" spans="2:32" x14ac:dyDescent="0.25">
      <c r="B181" s="6">
        <f>'CL &amp; Data'!B603/1000000000</f>
        <v>27.000440000000001</v>
      </c>
      <c r="D181" s="6">
        <f>'CL &amp; Data'!C603</f>
        <v>-9.3133659000000009</v>
      </c>
      <c r="F181" s="6">
        <f>'CL &amp; Data'!D603</f>
        <v>-50.055911999999999</v>
      </c>
      <c r="H181" s="6">
        <f>'CL &amp; Data'!E603</f>
        <v>-42.142082000000002</v>
      </c>
      <c r="J181" s="6">
        <f>'CL &amp; Data'!F603</f>
        <v>-51.158794</v>
      </c>
      <c r="L181" s="6">
        <f>'CL &amp; Data'!L603/1000000000</f>
        <v>27.000440000000001</v>
      </c>
      <c r="N181" s="6">
        <f>'CL &amp; Data'!M603</f>
        <v>-7.0067767999999999</v>
      </c>
      <c r="P181" s="6">
        <f>'CL &amp; Data'!N603</f>
        <v>-40.194363000000003</v>
      </c>
      <c r="R181" s="6">
        <f>'CL &amp; Data'!O603</f>
        <v>-48.261741999999998</v>
      </c>
      <c r="T181" s="6">
        <f>'CL &amp; Data'!P603</f>
        <v>-42.602783000000002</v>
      </c>
      <c r="X181" s="6">
        <v>23.44</v>
      </c>
      <c r="Z181" s="6">
        <v>-47.220184000000003</v>
      </c>
      <c r="AB181" s="6">
        <v>-27.939060000000001</v>
      </c>
      <c r="AD181" s="6">
        <v>-59.565753999999998</v>
      </c>
      <c r="AF181" s="6">
        <v>-29.101986</v>
      </c>
    </row>
    <row r="182" spans="2:32" x14ac:dyDescent="0.25">
      <c r="B182" s="6">
        <f>'CL &amp; Data'!B604/1000000000</f>
        <v>27.12538</v>
      </c>
      <c r="D182" s="6">
        <f>'CL &amp; Data'!C604</f>
        <v>-9.4933347999999995</v>
      </c>
      <c r="F182" s="6">
        <f>'CL &amp; Data'!D604</f>
        <v>-52.335484000000001</v>
      </c>
      <c r="H182" s="6">
        <f>'CL &amp; Data'!E604</f>
        <v>-42.366604000000002</v>
      </c>
      <c r="J182" s="6">
        <f>'CL &amp; Data'!F604</f>
        <v>-51.299759000000002</v>
      </c>
      <c r="L182" s="6">
        <f>'CL &amp; Data'!L604/1000000000</f>
        <v>27.12538</v>
      </c>
      <c r="N182" s="6">
        <f>'CL &amp; Data'!M604</f>
        <v>-7.0660119000000003</v>
      </c>
      <c r="P182" s="6">
        <f>'CL &amp; Data'!N604</f>
        <v>-38.966797</v>
      </c>
      <c r="R182" s="6">
        <f>'CL &amp; Data'!O604</f>
        <v>-49.463878999999999</v>
      </c>
      <c r="T182" s="6">
        <f>'CL &amp; Data'!P604</f>
        <v>-43.062888999999998</v>
      </c>
      <c r="X182" s="6">
        <v>23.567499999999999</v>
      </c>
      <c r="Z182" s="6">
        <v>-47.304737000000003</v>
      </c>
      <c r="AB182" s="6">
        <v>-28.050861000000001</v>
      </c>
      <c r="AD182" s="6">
        <v>-60.287711999999999</v>
      </c>
      <c r="AF182" s="6">
        <v>-29.122169</v>
      </c>
    </row>
    <row r="183" spans="2:32" x14ac:dyDescent="0.25">
      <c r="B183" s="6">
        <f>'CL &amp; Data'!B605/1000000000</f>
        <v>27.250319999999999</v>
      </c>
      <c r="D183" s="6">
        <f>'CL &amp; Data'!C605</f>
        <v>-9.6221066000000004</v>
      </c>
      <c r="F183" s="6">
        <f>'CL &amp; Data'!D605</f>
        <v>-52.840702</v>
      </c>
      <c r="H183" s="6">
        <f>'CL &amp; Data'!E605</f>
        <v>-42.493099000000001</v>
      </c>
      <c r="J183" s="6">
        <f>'CL &amp; Data'!F605</f>
        <v>-51.279083</v>
      </c>
      <c r="L183" s="6">
        <f>'CL &amp; Data'!L605/1000000000</f>
        <v>27.250319999999999</v>
      </c>
      <c r="N183" s="6">
        <f>'CL &amp; Data'!M605</f>
        <v>-7.0486994000000003</v>
      </c>
      <c r="P183" s="6">
        <f>'CL &amp; Data'!N605</f>
        <v>-38.456828999999999</v>
      </c>
      <c r="R183" s="6">
        <f>'CL &amp; Data'!O605</f>
        <v>-50.158760000000001</v>
      </c>
      <c r="T183" s="6">
        <f>'CL &amp; Data'!P605</f>
        <v>-43.345534999999998</v>
      </c>
      <c r="X183" s="6">
        <v>23.695</v>
      </c>
      <c r="Z183" s="6">
        <v>-47.347450000000002</v>
      </c>
      <c r="AB183" s="6">
        <v>-28.163115000000001</v>
      </c>
      <c r="AD183" s="6">
        <v>-60.854861999999997</v>
      </c>
      <c r="AF183" s="6">
        <v>-29.141732999999999</v>
      </c>
    </row>
    <row r="184" spans="2:32" x14ac:dyDescent="0.25">
      <c r="B184" s="6">
        <f>'CL &amp; Data'!B606/1000000000</f>
        <v>27.375260000000001</v>
      </c>
      <c r="D184" s="6">
        <f>'CL &amp; Data'!C606</f>
        <v>-9.5609368999999997</v>
      </c>
      <c r="F184" s="6">
        <f>'CL &amp; Data'!D606</f>
        <v>-50.088787000000004</v>
      </c>
      <c r="H184" s="6">
        <f>'CL &amp; Data'!E606</f>
        <v>-42.590873999999999</v>
      </c>
      <c r="J184" s="6">
        <f>'CL &amp; Data'!F606</f>
        <v>-50.688904000000001</v>
      </c>
      <c r="L184" s="6">
        <f>'CL &amp; Data'!L606/1000000000</f>
        <v>27.375260000000001</v>
      </c>
      <c r="N184" s="6">
        <f>'CL &amp; Data'!M606</f>
        <v>-6.9872103000000001</v>
      </c>
      <c r="P184" s="6">
        <f>'CL &amp; Data'!N606</f>
        <v>-38.377780999999999</v>
      </c>
      <c r="R184" s="6">
        <f>'CL &amp; Data'!O606</f>
        <v>-50.047668000000002</v>
      </c>
      <c r="T184" s="6">
        <f>'CL &amp; Data'!P606</f>
        <v>-43.442081000000002</v>
      </c>
      <c r="X184" s="6">
        <v>23.822500000000002</v>
      </c>
      <c r="Z184" s="6">
        <v>-47.364047999999997</v>
      </c>
      <c r="AB184" s="6">
        <v>-28.278137000000001</v>
      </c>
      <c r="AD184" s="6">
        <v>-61.266907000000003</v>
      </c>
      <c r="AF184" s="6">
        <v>-29.172215999999999</v>
      </c>
    </row>
    <row r="185" spans="2:32" x14ac:dyDescent="0.25">
      <c r="B185" s="6">
        <f>'CL &amp; Data'!B607/1000000000</f>
        <v>27.5002</v>
      </c>
      <c r="D185" s="6">
        <f>'CL &amp; Data'!C607</f>
        <v>-9.4819431000000005</v>
      </c>
      <c r="F185" s="6">
        <f>'CL &amp; Data'!D607</f>
        <v>-46.435122999999997</v>
      </c>
      <c r="H185" s="6">
        <f>'CL &amp; Data'!E607</f>
        <v>-42.334423000000001</v>
      </c>
      <c r="J185" s="6">
        <f>'CL &amp; Data'!F607</f>
        <v>-49.893180999999998</v>
      </c>
      <c r="L185" s="6">
        <f>'CL &amp; Data'!L607/1000000000</f>
        <v>27.5002</v>
      </c>
      <c r="N185" s="6">
        <f>'CL &amp; Data'!M607</f>
        <v>-6.7204986</v>
      </c>
      <c r="P185" s="6">
        <f>'CL &amp; Data'!N607</f>
        <v>-40.036330999999997</v>
      </c>
      <c r="R185" s="6">
        <f>'CL &amp; Data'!O607</f>
        <v>-48.758327000000001</v>
      </c>
      <c r="T185" s="6">
        <f>'CL &amp; Data'!P607</f>
        <v>-43.307907</v>
      </c>
      <c r="X185" s="6">
        <v>23.95</v>
      </c>
      <c r="Z185" s="6">
        <v>-47.336463999999999</v>
      </c>
      <c r="AB185" s="6">
        <v>-28.392733</v>
      </c>
      <c r="AD185" s="6">
        <v>-61.341431</v>
      </c>
      <c r="AF185" s="6">
        <v>-29.210075</v>
      </c>
    </row>
    <row r="186" spans="2:32" x14ac:dyDescent="0.25">
      <c r="B186" s="6">
        <f>'CL &amp; Data'!B608/1000000000</f>
        <v>27.625139999999998</v>
      </c>
      <c r="D186" s="6">
        <f>'CL &amp; Data'!C608</f>
        <v>-9.5438928999999995</v>
      </c>
      <c r="F186" s="6">
        <f>'CL &amp; Data'!D608</f>
        <v>-44.288764999999998</v>
      </c>
      <c r="H186" s="6">
        <f>'CL &amp; Data'!E608</f>
        <v>-41.747112000000001</v>
      </c>
      <c r="J186" s="6">
        <f>'CL &amp; Data'!F608</f>
        <v>-48.895015999999998</v>
      </c>
      <c r="L186" s="6">
        <f>'CL &amp; Data'!L608/1000000000</f>
        <v>27.625139999999998</v>
      </c>
      <c r="N186" s="6">
        <f>'CL &amp; Data'!M608</f>
        <v>-6.4807701</v>
      </c>
      <c r="P186" s="6">
        <f>'CL &amp; Data'!N608</f>
        <v>-41.427498</v>
      </c>
      <c r="R186" s="6">
        <f>'CL &amp; Data'!O608</f>
        <v>-47.400317999999999</v>
      </c>
      <c r="T186" s="6">
        <f>'CL &amp; Data'!P608</f>
        <v>-42.899734000000002</v>
      </c>
      <c r="X186" s="6">
        <v>24.077500000000001</v>
      </c>
      <c r="Z186" s="6">
        <v>-47.311337000000002</v>
      </c>
      <c r="AB186" s="6">
        <v>-28.507881000000001</v>
      </c>
      <c r="AD186" s="6">
        <v>-60.980075999999997</v>
      </c>
      <c r="AF186" s="6">
        <v>-29.271056999999999</v>
      </c>
    </row>
    <row r="187" spans="2:32" x14ac:dyDescent="0.25">
      <c r="B187" s="6">
        <f>'CL &amp; Data'!B609/1000000000</f>
        <v>27.750080000000001</v>
      </c>
      <c r="D187" s="6">
        <f>'CL &amp; Data'!C609</f>
        <v>-9.7309113000000007</v>
      </c>
      <c r="F187" s="6">
        <f>'CL &amp; Data'!D609</f>
        <v>-42.417983999999997</v>
      </c>
      <c r="H187" s="6">
        <f>'CL &amp; Data'!E609</f>
        <v>-41.132576</v>
      </c>
      <c r="J187" s="6">
        <f>'CL &amp; Data'!F609</f>
        <v>-48.276569000000002</v>
      </c>
      <c r="L187" s="6">
        <f>'CL &amp; Data'!L609/1000000000</f>
        <v>27.750080000000001</v>
      </c>
      <c r="N187" s="6">
        <f>'CL &amp; Data'!M609</f>
        <v>-6.0707116000000001</v>
      </c>
      <c r="P187" s="6">
        <f>'CL &amp; Data'!N609</f>
        <v>-43.241298999999998</v>
      </c>
      <c r="R187" s="6">
        <f>'CL &amp; Data'!O609</f>
        <v>-45.934547000000002</v>
      </c>
      <c r="T187" s="6">
        <f>'CL &amp; Data'!P609</f>
        <v>-42.389088000000001</v>
      </c>
      <c r="X187" s="6">
        <v>24.204999999999998</v>
      </c>
      <c r="Z187" s="6">
        <v>-47.316459999999999</v>
      </c>
      <c r="AB187" s="6">
        <v>-28.615905999999999</v>
      </c>
      <c r="AD187" s="6">
        <v>-59.881027000000003</v>
      </c>
      <c r="AF187" s="6">
        <v>-29.348106000000001</v>
      </c>
    </row>
    <row r="188" spans="2:32" x14ac:dyDescent="0.25">
      <c r="B188" s="6">
        <f>'CL &amp; Data'!B610/1000000000</f>
        <v>27.875019999999999</v>
      </c>
      <c r="D188" s="6">
        <f>'CL &amp; Data'!C610</f>
        <v>-9.8419924000000005</v>
      </c>
      <c r="F188" s="6">
        <f>'CL &amp; Data'!D610</f>
        <v>-40.414786999999997</v>
      </c>
      <c r="H188" s="6">
        <f>'CL &amp; Data'!E610</f>
        <v>-40.36018</v>
      </c>
      <c r="J188" s="6">
        <f>'CL &amp; Data'!F610</f>
        <v>-47.673695000000002</v>
      </c>
      <c r="L188" s="6">
        <f>'CL &amp; Data'!L610/1000000000</f>
        <v>27.875019999999999</v>
      </c>
      <c r="N188" s="6">
        <f>'CL &amp; Data'!M610</f>
        <v>-5.8139972999999996</v>
      </c>
      <c r="P188" s="6">
        <f>'CL &amp; Data'!N610</f>
        <v>-43.206932000000002</v>
      </c>
      <c r="R188" s="6">
        <f>'CL &amp; Data'!O610</f>
        <v>-45.420341000000001</v>
      </c>
      <c r="T188" s="6">
        <f>'CL &amp; Data'!P610</f>
        <v>-41.674487999999997</v>
      </c>
      <c r="X188" s="6">
        <v>24.3325</v>
      </c>
      <c r="Z188" s="6">
        <v>-47.372326000000001</v>
      </c>
      <c r="AB188" s="6">
        <v>-28.708400999999999</v>
      </c>
      <c r="AD188" s="6">
        <v>-59.452990999999997</v>
      </c>
      <c r="AF188" s="6">
        <v>-29.433755999999999</v>
      </c>
    </row>
    <row r="189" spans="2:32" x14ac:dyDescent="0.25">
      <c r="B189" s="6">
        <f>'CL &amp; Data'!B611/1000000000</f>
        <v>27.999960000000002</v>
      </c>
      <c r="D189" s="6">
        <f>'CL &amp; Data'!C611</f>
        <v>-10.559113999999999</v>
      </c>
      <c r="F189" s="6">
        <f>'CL &amp; Data'!D611</f>
        <v>-41.848514999999999</v>
      </c>
      <c r="H189" s="6">
        <f>'CL &amp; Data'!E611</f>
        <v>-40.065651000000003</v>
      </c>
      <c r="J189" s="6">
        <f>'CL &amp; Data'!F611</f>
        <v>-47.465176</v>
      </c>
      <c r="L189" s="6">
        <f>'CL &amp; Data'!L611/1000000000</f>
        <v>27.999960000000002</v>
      </c>
      <c r="N189" s="6">
        <f>'CL &amp; Data'!M611</f>
        <v>-5.5046096000000002</v>
      </c>
      <c r="P189" s="6">
        <f>'CL &amp; Data'!N611</f>
        <v>-43.352535000000003</v>
      </c>
      <c r="R189" s="6">
        <f>'CL &amp; Data'!O611</f>
        <v>-44.730437999999999</v>
      </c>
      <c r="T189" s="6">
        <f>'CL &amp; Data'!P611</f>
        <v>-40.936866999999999</v>
      </c>
      <c r="X189" s="6">
        <v>24.46</v>
      </c>
      <c r="Z189" s="6">
        <v>-47.432346000000003</v>
      </c>
      <c r="AB189" s="6">
        <v>-28.77825</v>
      </c>
      <c r="AD189" s="6">
        <v>-59.183754</v>
      </c>
      <c r="AF189" s="6">
        <v>-29.522341000000001</v>
      </c>
    </row>
    <row r="190" spans="2:32" x14ac:dyDescent="0.25">
      <c r="B190" s="6">
        <f>'CL &amp; Data'!B612/1000000000</f>
        <v>28.1249</v>
      </c>
      <c r="D190" s="6">
        <f>'CL &amp; Data'!C612</f>
        <v>-11.363333000000001</v>
      </c>
      <c r="F190" s="6">
        <f>'CL &amp; Data'!D612</f>
        <v>-42.886696000000001</v>
      </c>
      <c r="H190" s="6">
        <f>'CL &amp; Data'!E612</f>
        <v>-39.693451000000003</v>
      </c>
      <c r="J190" s="6">
        <f>'CL &amp; Data'!F612</f>
        <v>-47.665610999999998</v>
      </c>
      <c r="L190" s="6">
        <f>'CL &amp; Data'!L612/1000000000</f>
        <v>28.1249</v>
      </c>
      <c r="N190" s="6">
        <f>'CL &amp; Data'!M612</f>
        <v>-5.3623734000000001</v>
      </c>
      <c r="P190" s="6">
        <f>'CL &amp; Data'!N612</f>
        <v>-42.684970999999997</v>
      </c>
      <c r="R190" s="6">
        <f>'CL &amp; Data'!O612</f>
        <v>-44.689545000000003</v>
      </c>
      <c r="T190" s="6">
        <f>'CL &amp; Data'!P612</f>
        <v>-40.332684</v>
      </c>
      <c r="X190" s="6">
        <v>24.587499999999999</v>
      </c>
      <c r="Z190" s="6">
        <v>-47.508633000000003</v>
      </c>
      <c r="AB190" s="6">
        <v>-28.817489999999999</v>
      </c>
      <c r="AD190" s="6">
        <v>-58.939731999999999</v>
      </c>
      <c r="AF190" s="6">
        <v>-29.613726</v>
      </c>
    </row>
    <row r="191" spans="2:32" x14ac:dyDescent="0.25">
      <c r="B191" s="6">
        <f>'CL &amp; Data'!B613/1000000000</f>
        <v>28.249839999999999</v>
      </c>
      <c r="D191" s="6">
        <f>'CL &amp; Data'!C613</f>
        <v>-12.358302</v>
      </c>
      <c r="F191" s="6">
        <f>'CL &amp; Data'!D613</f>
        <v>-44.797234000000003</v>
      </c>
      <c r="H191" s="6">
        <f>'CL &amp; Data'!E613</f>
        <v>-39.435431999999999</v>
      </c>
      <c r="J191" s="6">
        <f>'CL &amp; Data'!F613</f>
        <v>-48.103541999999997</v>
      </c>
      <c r="L191" s="6">
        <f>'CL &amp; Data'!L613/1000000000</f>
        <v>28.249839999999999</v>
      </c>
      <c r="N191" s="6">
        <f>'CL &amp; Data'!M613</f>
        <v>-5.2765845999999996</v>
      </c>
      <c r="P191" s="6">
        <f>'CL &amp; Data'!N613</f>
        <v>-42.310527999999998</v>
      </c>
      <c r="R191" s="6">
        <f>'CL &amp; Data'!O613</f>
        <v>-44.692616000000001</v>
      </c>
      <c r="T191" s="6">
        <f>'CL &amp; Data'!P613</f>
        <v>-40.020527000000001</v>
      </c>
      <c r="X191" s="6">
        <v>24.715</v>
      </c>
      <c r="Z191" s="6">
        <v>-47.51144</v>
      </c>
      <c r="AB191" s="6">
        <v>-28.826550999999998</v>
      </c>
      <c r="AD191" s="6">
        <v>-58.576850999999998</v>
      </c>
      <c r="AF191" s="6">
        <v>-29.702724</v>
      </c>
    </row>
    <row r="192" spans="2:32" x14ac:dyDescent="0.25">
      <c r="B192" s="6">
        <f>'CL &amp; Data'!B614/1000000000</f>
        <v>28.374780000000001</v>
      </c>
      <c r="D192" s="6">
        <f>'CL &amp; Data'!C614</f>
        <v>-12.872235999999999</v>
      </c>
      <c r="F192" s="6">
        <f>'CL &amp; Data'!D614</f>
        <v>-44.191249999999997</v>
      </c>
      <c r="H192" s="6">
        <f>'CL &amp; Data'!E614</f>
        <v>-38.781281</v>
      </c>
      <c r="J192" s="6">
        <f>'CL &amp; Data'!F614</f>
        <v>-47.854542000000002</v>
      </c>
      <c r="L192" s="6">
        <f>'CL &amp; Data'!L614/1000000000</f>
        <v>28.374780000000001</v>
      </c>
      <c r="N192" s="6">
        <f>'CL &amp; Data'!M614</f>
        <v>-5.2269420999999996</v>
      </c>
      <c r="P192" s="6">
        <f>'CL &amp; Data'!N614</f>
        <v>-42.012039000000001</v>
      </c>
      <c r="R192" s="6">
        <f>'CL &amp; Data'!O614</f>
        <v>-44.924511000000003</v>
      </c>
      <c r="T192" s="6">
        <f>'CL &amp; Data'!P614</f>
        <v>-39.596691</v>
      </c>
      <c r="X192" s="6">
        <v>24.842500000000001</v>
      </c>
      <c r="Z192" s="6">
        <v>-47.389319999999998</v>
      </c>
      <c r="AB192" s="6">
        <v>-28.808478999999998</v>
      </c>
      <c r="AD192" s="6">
        <v>-58.091301000000001</v>
      </c>
      <c r="AF192" s="6">
        <v>-29.793033999999999</v>
      </c>
    </row>
    <row r="193" spans="2:32" x14ac:dyDescent="0.25">
      <c r="B193" s="6">
        <f>'CL &amp; Data'!B615/1000000000</f>
        <v>28.49972</v>
      </c>
      <c r="D193" s="6">
        <f>'CL &amp; Data'!C615</f>
        <v>-13.459345000000001</v>
      </c>
      <c r="F193" s="6">
        <f>'CL &amp; Data'!D615</f>
        <v>-45.481430000000003</v>
      </c>
      <c r="H193" s="6">
        <f>'CL &amp; Data'!E615</f>
        <v>-38.341053000000002</v>
      </c>
      <c r="J193" s="6">
        <f>'CL &amp; Data'!F615</f>
        <v>-47.626536999999999</v>
      </c>
      <c r="L193" s="6">
        <f>'CL &amp; Data'!L615/1000000000</f>
        <v>28.49972</v>
      </c>
      <c r="N193" s="6">
        <f>'CL &amp; Data'!M615</f>
        <v>-5.1768159999999996</v>
      </c>
      <c r="P193" s="6">
        <f>'CL &amp; Data'!N615</f>
        <v>-41.712947999999997</v>
      </c>
      <c r="R193" s="6">
        <f>'CL &amp; Data'!O615</f>
        <v>-45.161422999999999</v>
      </c>
      <c r="T193" s="6">
        <f>'CL &amp; Data'!P615</f>
        <v>-39.149867999999998</v>
      </c>
      <c r="X193" s="6">
        <v>24.97</v>
      </c>
      <c r="Z193" s="6">
        <v>-47.226714999999999</v>
      </c>
      <c r="AB193" s="6">
        <v>-28.759239000000001</v>
      </c>
      <c r="AD193" s="6">
        <v>-57.555816999999998</v>
      </c>
      <c r="AF193" s="6">
        <v>-29.873826999999999</v>
      </c>
    </row>
    <row r="194" spans="2:32" x14ac:dyDescent="0.25">
      <c r="B194" s="6">
        <f>'CL &amp; Data'!B616/1000000000</f>
        <v>28.624659999999999</v>
      </c>
      <c r="D194" s="6">
        <f>'CL &amp; Data'!C616</f>
        <v>-13.824528000000001</v>
      </c>
      <c r="F194" s="6">
        <f>'CL &amp; Data'!D616</f>
        <v>-47.111865999999999</v>
      </c>
      <c r="H194" s="6">
        <f>'CL &amp; Data'!E616</f>
        <v>-37.942768000000001</v>
      </c>
      <c r="J194" s="6">
        <f>'CL &amp; Data'!F616</f>
        <v>-47.246730999999997</v>
      </c>
      <c r="L194" s="6">
        <f>'CL &amp; Data'!L616/1000000000</f>
        <v>28.624659999999999</v>
      </c>
      <c r="N194" s="6">
        <f>'CL &amp; Data'!M616</f>
        <v>-5.1129598999999999</v>
      </c>
      <c r="P194" s="6">
        <f>'CL &amp; Data'!N616</f>
        <v>-40.959823999999998</v>
      </c>
      <c r="R194" s="6">
        <f>'CL &amp; Data'!O616</f>
        <v>-45.628067000000001</v>
      </c>
      <c r="T194" s="6">
        <f>'CL &amp; Data'!P616</f>
        <v>-38.58672</v>
      </c>
      <c r="X194" s="6">
        <v>25.0975</v>
      </c>
      <c r="Z194" s="6">
        <v>-47.077866</v>
      </c>
      <c r="AB194" s="6">
        <v>-28.686707999999999</v>
      </c>
      <c r="AD194" s="6">
        <v>-56.903488000000003</v>
      </c>
      <c r="AF194" s="6">
        <v>-29.95476</v>
      </c>
    </row>
    <row r="195" spans="2:32" x14ac:dyDescent="0.25">
      <c r="B195" s="6">
        <f>'CL &amp; Data'!B617/1000000000</f>
        <v>28.749600000000001</v>
      </c>
      <c r="D195" s="6">
        <f>'CL &amp; Data'!C617</f>
        <v>-13.882008000000001</v>
      </c>
      <c r="F195" s="6">
        <f>'CL &amp; Data'!D617</f>
        <v>-49.235390000000002</v>
      </c>
      <c r="H195" s="6">
        <f>'CL &amp; Data'!E617</f>
        <v>-37.604908000000002</v>
      </c>
      <c r="J195" s="6">
        <f>'CL &amp; Data'!F617</f>
        <v>-47.648670000000003</v>
      </c>
      <c r="L195" s="6">
        <f>'CL &amp; Data'!L617/1000000000</f>
        <v>28.749600000000001</v>
      </c>
      <c r="N195" s="6">
        <f>'CL &amp; Data'!M617</f>
        <v>-4.9273981999999998</v>
      </c>
      <c r="P195" s="6">
        <f>'CL &amp; Data'!N617</f>
        <v>-40.878971</v>
      </c>
      <c r="R195" s="6">
        <f>'CL &amp; Data'!O617</f>
        <v>-45.557377000000002</v>
      </c>
      <c r="T195" s="6">
        <f>'CL &amp; Data'!P617</f>
        <v>-38.225189</v>
      </c>
      <c r="X195" s="6">
        <v>25.225000000000001</v>
      </c>
      <c r="Z195" s="6">
        <v>-46.859985000000002</v>
      </c>
      <c r="AB195" s="6">
        <v>-28.58877</v>
      </c>
      <c r="AD195" s="6">
        <v>-56.008842000000001</v>
      </c>
      <c r="AF195" s="6">
        <v>-30.035043999999999</v>
      </c>
    </row>
    <row r="196" spans="2:32" x14ac:dyDescent="0.25">
      <c r="B196" s="6">
        <f>'CL &amp; Data'!B618/1000000000</f>
        <v>28.87454</v>
      </c>
      <c r="D196" s="6">
        <f>'CL &amp; Data'!C618</f>
        <v>-13.281461999999999</v>
      </c>
      <c r="F196" s="6">
        <f>'CL &amp; Data'!D618</f>
        <v>-47.483490000000003</v>
      </c>
      <c r="H196" s="6">
        <f>'CL &amp; Data'!E618</f>
        <v>-36.883087000000003</v>
      </c>
      <c r="J196" s="6">
        <f>'CL &amp; Data'!F618</f>
        <v>-47.360073</v>
      </c>
      <c r="L196" s="6">
        <f>'CL &amp; Data'!L618/1000000000</f>
        <v>28.87454</v>
      </c>
      <c r="N196" s="6">
        <f>'CL &amp; Data'!M618</f>
        <v>-4.6024656000000004</v>
      </c>
      <c r="P196" s="6">
        <f>'CL &amp; Data'!N618</f>
        <v>-40.609881999999999</v>
      </c>
      <c r="R196" s="6">
        <f>'CL &amp; Data'!O618</f>
        <v>-45.008732000000002</v>
      </c>
      <c r="T196" s="6">
        <f>'CL &amp; Data'!P618</f>
        <v>-37.765101999999999</v>
      </c>
      <c r="X196" s="6">
        <v>25.352499999999999</v>
      </c>
      <c r="Z196" s="6">
        <v>-46.608027999999997</v>
      </c>
      <c r="AB196" s="6">
        <v>-28.485534999999999</v>
      </c>
      <c r="AD196" s="6">
        <v>-55.095607999999999</v>
      </c>
      <c r="AF196" s="6">
        <v>-30.111124</v>
      </c>
    </row>
    <row r="197" spans="2:32" x14ac:dyDescent="0.25">
      <c r="B197" s="6">
        <f>'CL &amp; Data'!B619/1000000000</f>
        <v>28.999479999999998</v>
      </c>
      <c r="D197" s="6">
        <f>'CL &amp; Data'!C619</f>
        <v>-12.501779000000001</v>
      </c>
      <c r="F197" s="6">
        <f>'CL &amp; Data'!D619</f>
        <v>-46.765380999999998</v>
      </c>
      <c r="H197" s="6">
        <f>'CL &amp; Data'!E619</f>
        <v>-36.336502000000003</v>
      </c>
      <c r="J197" s="6">
        <f>'CL &amp; Data'!F619</f>
        <v>-46.552211999999997</v>
      </c>
      <c r="L197" s="6">
        <f>'CL &amp; Data'!L619/1000000000</f>
        <v>28.999479999999998</v>
      </c>
      <c r="N197" s="6">
        <f>'CL &amp; Data'!M619</f>
        <v>-4.2096400000000003</v>
      </c>
      <c r="P197" s="6">
        <f>'CL &amp; Data'!N619</f>
        <v>-40.647742999999998</v>
      </c>
      <c r="R197" s="6">
        <f>'CL &amp; Data'!O619</f>
        <v>-44.208454000000003</v>
      </c>
      <c r="T197" s="6">
        <f>'CL &amp; Data'!P619</f>
        <v>-37.298243999999997</v>
      </c>
      <c r="X197" s="6">
        <v>25.48</v>
      </c>
      <c r="Z197" s="6">
        <v>-46.380291</v>
      </c>
      <c r="AB197" s="6">
        <v>-28.385743999999999</v>
      </c>
      <c r="AD197" s="6">
        <v>-54.279891999999997</v>
      </c>
      <c r="AF197" s="6">
        <v>-30.18816</v>
      </c>
    </row>
    <row r="198" spans="2:32" x14ac:dyDescent="0.25">
      <c r="B198" s="6">
        <f>'CL &amp; Data'!B620/1000000000</f>
        <v>29.124420000000001</v>
      </c>
      <c r="D198" s="6">
        <f>'CL &amp; Data'!C620</f>
        <v>-11.657556</v>
      </c>
      <c r="F198" s="6">
        <f>'CL &amp; Data'!D620</f>
        <v>-45.043430000000001</v>
      </c>
      <c r="H198" s="6">
        <f>'CL &amp; Data'!E620</f>
        <v>-35.739372000000003</v>
      </c>
      <c r="J198" s="6">
        <f>'CL &amp; Data'!F620</f>
        <v>-45.837142999999998</v>
      </c>
      <c r="L198" s="6">
        <f>'CL &amp; Data'!L620/1000000000</f>
        <v>29.124420000000001</v>
      </c>
      <c r="N198" s="6">
        <f>'CL &amp; Data'!M620</f>
        <v>-3.9155378000000001</v>
      </c>
      <c r="P198" s="6">
        <f>'CL &amp; Data'!N620</f>
        <v>-40.388851000000003</v>
      </c>
      <c r="R198" s="6">
        <f>'CL &amp; Data'!O620</f>
        <v>-43.672291000000001</v>
      </c>
      <c r="T198" s="6">
        <f>'CL &amp; Data'!P620</f>
        <v>-36.902458000000003</v>
      </c>
      <c r="X198" s="6">
        <v>25.607500000000002</v>
      </c>
      <c r="Z198" s="6">
        <v>-46.179462000000001</v>
      </c>
      <c r="AB198" s="6">
        <v>-28.288301000000001</v>
      </c>
      <c r="AD198" s="6">
        <v>-53.301665999999997</v>
      </c>
      <c r="AF198" s="6">
        <v>-30.264216999999999</v>
      </c>
    </row>
    <row r="199" spans="2:32" x14ac:dyDescent="0.25">
      <c r="B199" s="6">
        <f>'CL &amp; Data'!B621/1000000000</f>
        <v>29.249359999999999</v>
      </c>
      <c r="D199" s="6">
        <f>'CL &amp; Data'!C621</f>
        <v>-10.886132999999999</v>
      </c>
      <c r="F199" s="6">
        <f>'CL &amp; Data'!D621</f>
        <v>-45.554485</v>
      </c>
      <c r="H199" s="6">
        <f>'CL &amp; Data'!E621</f>
        <v>-35.392982000000003</v>
      </c>
      <c r="J199" s="6">
        <f>'CL &amp; Data'!F621</f>
        <v>-45.161064000000003</v>
      </c>
      <c r="L199" s="6">
        <f>'CL &amp; Data'!L621/1000000000</f>
        <v>29.249359999999999</v>
      </c>
      <c r="N199" s="6">
        <f>'CL &amp; Data'!M621</f>
        <v>-3.8024249000000001</v>
      </c>
      <c r="P199" s="6">
        <f>'CL &amp; Data'!N621</f>
        <v>-40.611857999999998</v>
      </c>
      <c r="R199" s="6">
        <f>'CL &amp; Data'!O621</f>
        <v>-43.481667000000002</v>
      </c>
      <c r="T199" s="6">
        <f>'CL &amp; Data'!P621</f>
        <v>-36.468834000000001</v>
      </c>
      <c r="X199" s="6">
        <v>25.734999999999999</v>
      </c>
      <c r="Z199" s="6">
        <v>-46.031067</v>
      </c>
      <c r="AB199" s="6">
        <v>-28.195377000000001</v>
      </c>
      <c r="AD199" s="6">
        <v>-52.187344000000003</v>
      </c>
      <c r="AF199" s="6">
        <v>-30.34272</v>
      </c>
    </row>
    <row r="200" spans="2:32" x14ac:dyDescent="0.25">
      <c r="B200" s="6">
        <f>'CL &amp; Data'!B622/1000000000</f>
        <v>29.374300000000002</v>
      </c>
      <c r="D200" s="6">
        <f>'CL &amp; Data'!C622</f>
        <v>-10.10201</v>
      </c>
      <c r="F200" s="6">
        <f>'CL &amp; Data'!D622</f>
        <v>-43.719226999999997</v>
      </c>
      <c r="H200" s="6">
        <f>'CL &amp; Data'!E622</f>
        <v>-34.800097999999998</v>
      </c>
      <c r="J200" s="6">
        <f>'CL &amp; Data'!F622</f>
        <v>-44.941372000000001</v>
      </c>
      <c r="L200" s="6">
        <f>'CL &amp; Data'!L622/1000000000</f>
        <v>29.374300000000002</v>
      </c>
      <c r="N200" s="6">
        <f>'CL &amp; Data'!M622</f>
        <v>-3.7287116</v>
      </c>
      <c r="P200" s="6">
        <f>'CL &amp; Data'!N622</f>
        <v>-40.927424999999999</v>
      </c>
      <c r="R200" s="6">
        <f>'CL &amp; Data'!O622</f>
        <v>-43.175773999999997</v>
      </c>
      <c r="T200" s="6">
        <f>'CL &amp; Data'!P622</f>
        <v>-36.044071000000002</v>
      </c>
      <c r="X200" s="6">
        <v>25.862500000000001</v>
      </c>
      <c r="Z200" s="6">
        <v>-45.937168</v>
      </c>
      <c r="AB200" s="6">
        <v>-28.110489000000001</v>
      </c>
      <c r="AD200" s="6">
        <v>-50.964297999999999</v>
      </c>
      <c r="AF200" s="6">
        <v>-30.425495000000002</v>
      </c>
    </row>
    <row r="201" spans="2:32" x14ac:dyDescent="0.25">
      <c r="B201" s="6">
        <f>'CL &amp; Data'!B623/1000000000</f>
        <v>29.49924</v>
      </c>
      <c r="D201" s="6">
        <f>'CL &amp; Data'!C623</f>
        <v>-9.3730773999999997</v>
      </c>
      <c r="F201" s="6">
        <f>'CL &amp; Data'!D623</f>
        <v>-42.501759</v>
      </c>
      <c r="H201" s="6">
        <f>'CL &amp; Data'!E623</f>
        <v>-34.25882</v>
      </c>
      <c r="J201" s="6">
        <f>'CL &amp; Data'!F623</f>
        <v>-44.050708999999998</v>
      </c>
      <c r="L201" s="6">
        <f>'CL &amp; Data'!L623/1000000000</f>
        <v>29.49924</v>
      </c>
      <c r="N201" s="6">
        <f>'CL &amp; Data'!M623</f>
        <v>-3.6521143999999999</v>
      </c>
      <c r="P201" s="6">
        <f>'CL &amp; Data'!N623</f>
        <v>-41.030490999999998</v>
      </c>
      <c r="R201" s="6">
        <f>'CL &amp; Data'!O623</f>
        <v>-42.839401000000002</v>
      </c>
      <c r="T201" s="6">
        <f>'CL &amp; Data'!P623</f>
        <v>-35.481678000000002</v>
      </c>
      <c r="X201" s="6">
        <v>25.99</v>
      </c>
      <c r="Z201" s="6">
        <v>-45.922694999999997</v>
      </c>
      <c r="AB201" s="6">
        <v>-28.033442000000001</v>
      </c>
      <c r="AD201" s="6">
        <v>-49.914729999999999</v>
      </c>
      <c r="AF201" s="6">
        <v>-30.512080999999998</v>
      </c>
    </row>
    <row r="202" spans="2:32" x14ac:dyDescent="0.25">
      <c r="B202" s="6">
        <f>'CL &amp; Data'!B624/1000000000</f>
        <v>29.624179999999999</v>
      </c>
      <c r="D202" s="6">
        <f>'CL &amp; Data'!C624</f>
        <v>-8.7475214000000001</v>
      </c>
      <c r="F202" s="6">
        <f>'CL &amp; Data'!D624</f>
        <v>-41.551448999999998</v>
      </c>
      <c r="H202" s="6">
        <f>'CL &amp; Data'!E624</f>
        <v>-33.770820999999998</v>
      </c>
      <c r="J202" s="6">
        <f>'CL &amp; Data'!F624</f>
        <v>-43.192794999999997</v>
      </c>
      <c r="L202" s="6">
        <f>'CL &amp; Data'!L624/1000000000</f>
        <v>29.624179999999999</v>
      </c>
      <c r="N202" s="6">
        <f>'CL &amp; Data'!M624</f>
        <v>-3.5381615000000002</v>
      </c>
      <c r="P202" s="6">
        <f>'CL &amp; Data'!N624</f>
        <v>-40.764232999999997</v>
      </c>
      <c r="R202" s="6">
        <f>'CL &amp; Data'!O624</f>
        <v>-42.459811999999999</v>
      </c>
      <c r="T202" s="6">
        <f>'CL &amp; Data'!P624</f>
        <v>-34.924847</v>
      </c>
      <c r="X202" s="6">
        <v>26.1175</v>
      </c>
      <c r="Z202" s="6">
        <v>-45.985661</v>
      </c>
      <c r="AB202" s="6">
        <v>-27.961185</v>
      </c>
      <c r="AD202" s="6">
        <v>-49.200634000000001</v>
      </c>
      <c r="AF202" s="6">
        <v>-30.600556999999998</v>
      </c>
    </row>
    <row r="203" spans="2:32" x14ac:dyDescent="0.25">
      <c r="B203" s="6">
        <f>'CL &amp; Data'!B625/1000000000</f>
        <v>29.749120000000001</v>
      </c>
      <c r="D203" s="6">
        <f>'CL &amp; Data'!C625</f>
        <v>-8.2301368999999998</v>
      </c>
      <c r="F203" s="6">
        <f>'CL &amp; Data'!D625</f>
        <v>-41.759166999999998</v>
      </c>
      <c r="H203" s="6">
        <f>'CL &amp; Data'!E625</f>
        <v>-33.436366999999997</v>
      </c>
      <c r="J203" s="6">
        <f>'CL &amp; Data'!F625</f>
        <v>-42.303390999999998</v>
      </c>
      <c r="L203" s="6">
        <f>'CL &amp; Data'!L625/1000000000</f>
        <v>29.749120000000001</v>
      </c>
      <c r="N203" s="6">
        <f>'CL &amp; Data'!M625</f>
        <v>-3.4439533</v>
      </c>
      <c r="P203" s="6">
        <f>'CL &amp; Data'!N625</f>
        <v>-40.362518000000001</v>
      </c>
      <c r="R203" s="6">
        <f>'CL &amp; Data'!O625</f>
        <v>-41.980701000000003</v>
      </c>
      <c r="T203" s="6">
        <f>'CL &amp; Data'!P625</f>
        <v>-34.326675000000002</v>
      </c>
      <c r="X203" s="6">
        <v>26.245000000000001</v>
      </c>
      <c r="Z203" s="6">
        <v>-46.109543000000002</v>
      </c>
      <c r="AB203" s="6">
        <v>-27.892085999999999</v>
      </c>
      <c r="AD203" s="6">
        <v>-48.670250000000003</v>
      </c>
      <c r="AF203" s="6">
        <v>-30.689816</v>
      </c>
    </row>
    <row r="204" spans="2:32" x14ac:dyDescent="0.25">
      <c r="B204" s="6">
        <f>'CL &amp; Data'!B626/1000000000</f>
        <v>29.87406</v>
      </c>
      <c r="D204" s="6">
        <f>'CL &amp; Data'!C626</f>
        <v>-7.7534856999999997</v>
      </c>
      <c r="F204" s="6">
        <f>'CL &amp; Data'!D626</f>
        <v>-41.647781000000002</v>
      </c>
      <c r="H204" s="6">
        <f>'CL &amp; Data'!E626</f>
        <v>-33.107875999999997</v>
      </c>
      <c r="J204" s="6">
        <f>'CL &amp; Data'!F626</f>
        <v>-41.784683000000001</v>
      </c>
      <c r="L204" s="6">
        <f>'CL &amp; Data'!L626/1000000000</f>
        <v>29.87406</v>
      </c>
      <c r="N204" s="6">
        <f>'CL &amp; Data'!M626</f>
        <v>-3.3463907000000002</v>
      </c>
      <c r="P204" s="6">
        <f>'CL &amp; Data'!N626</f>
        <v>-39.756034999999997</v>
      </c>
      <c r="R204" s="6">
        <f>'CL &amp; Data'!O626</f>
        <v>-41.479832000000002</v>
      </c>
      <c r="T204" s="6">
        <f>'CL &amp; Data'!P626</f>
        <v>-33.720416999999998</v>
      </c>
      <c r="X204" s="6">
        <v>26.372499999999999</v>
      </c>
      <c r="Z204" s="6">
        <v>-46.281246000000003</v>
      </c>
      <c r="AB204" s="6">
        <v>-27.821095</v>
      </c>
      <c r="AD204" s="6">
        <v>-48.352443999999998</v>
      </c>
      <c r="AF204" s="6">
        <v>-30.778483999999999</v>
      </c>
    </row>
    <row r="205" spans="2:32" x14ac:dyDescent="0.25">
      <c r="B205" s="6">
        <f>'CL &amp; Data'!B627/1000000000</f>
        <v>29.998999999999999</v>
      </c>
      <c r="D205" s="6">
        <f>'CL &amp; Data'!C627</f>
        <v>-7.4258480000000002</v>
      </c>
      <c r="F205" s="6">
        <f>'CL &amp; Data'!D627</f>
        <v>-41.115245999999999</v>
      </c>
      <c r="H205" s="6">
        <f>'CL &amp; Data'!E627</f>
        <v>-32.847076000000001</v>
      </c>
      <c r="J205" s="6">
        <f>'CL &amp; Data'!F627</f>
        <v>-41.524754000000001</v>
      </c>
      <c r="L205" s="6">
        <f>'CL &amp; Data'!L627/1000000000</f>
        <v>29.998999999999999</v>
      </c>
      <c r="N205" s="6">
        <f>'CL &amp; Data'!M627</f>
        <v>-3.2978287000000002</v>
      </c>
      <c r="P205" s="6">
        <f>'CL &amp; Data'!N627</f>
        <v>-39.33408</v>
      </c>
      <c r="R205" s="6">
        <f>'CL &amp; Data'!O627</f>
        <v>-41.115955</v>
      </c>
      <c r="T205" s="6">
        <f>'CL &amp; Data'!P627</f>
        <v>-33.315041000000001</v>
      </c>
      <c r="X205" s="6">
        <v>26.5</v>
      </c>
      <c r="Z205" s="6">
        <v>-46.457797999999997</v>
      </c>
      <c r="AB205" s="6">
        <v>-27.740348999999998</v>
      </c>
      <c r="AD205" s="6">
        <v>-48.101322000000003</v>
      </c>
      <c r="AF205" s="6">
        <v>-30.856999999999999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"/>
  <sheetViews>
    <sheetView topLeftCell="A3" workbookViewId="0">
      <selection activeCell="E5" sqref="E5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12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2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IF CL-HSLO Log Mag(dB)</v>
      </c>
      <c r="E1" s="13" t="s">
        <v>15</v>
      </c>
      <c r="F1" s="44" t="str">
        <f>'CL &amp; Data'!D214</f>
        <v>IF RL-HSLO Log Mag(dB)</v>
      </c>
      <c r="H1" s="6" t="str">
        <f>'CL &amp; Data'!C320</f>
        <v>IF CL-LSLO Log Mag(dB)</v>
      </c>
      <c r="I1" s="13" t="s">
        <v>15</v>
      </c>
      <c r="J1" s="44" t="str">
        <f>'CL &amp; Data'!D320</f>
        <v>IF RL-LSLO Log Mag(dB)</v>
      </c>
      <c r="L1" s="6" t="s">
        <v>11</v>
      </c>
      <c r="N1" s="42" t="str">
        <f>'CL &amp; Data'!M214</f>
        <v>IF CL-HSLO Log Mag(dB)</v>
      </c>
      <c r="O1" s="13" t="s">
        <v>14</v>
      </c>
      <c r="P1" s="44" t="str">
        <f>'CL &amp; Data'!N214</f>
        <v>IF RL-HSLO Log Mag(dB)</v>
      </c>
      <c r="R1" s="6" t="str">
        <f>'CL &amp; Data'!M320</f>
        <v>IF CL-LSLO Log Mag(dB)</v>
      </c>
      <c r="S1" s="13" t="s">
        <v>14</v>
      </c>
      <c r="T1" s="44" t="str">
        <f>'CL &amp; Data'!N320</f>
        <v>IF RL-LSLO Log Mag(dB)</v>
      </c>
      <c r="V1" s="82" t="s">
        <v>11</v>
      </c>
    </row>
    <row r="2" spans="1:22" x14ac:dyDescent="0.25">
      <c r="A2" s="39" t="s">
        <v>111</v>
      </c>
      <c r="E2" s="37" t="s">
        <v>110</v>
      </c>
      <c r="F2" s="6"/>
      <c r="I2" s="37" t="s">
        <v>110</v>
      </c>
      <c r="J2" s="6"/>
      <c r="K2" s="39" t="s">
        <v>112</v>
      </c>
      <c r="O2" s="37" t="s">
        <v>110</v>
      </c>
      <c r="P2" s="6"/>
      <c r="S2" s="37" t="s">
        <v>110</v>
      </c>
      <c r="T2" s="6"/>
    </row>
    <row r="3" spans="1:22" x14ac:dyDescent="0.25">
      <c r="B3" s="6">
        <f>'CL &amp; Data'!B215/1000000000</f>
        <v>5.0010000000000003</v>
      </c>
      <c r="C3" s="8"/>
      <c r="D3" s="6">
        <f>'CL &amp; Data'!C215</f>
        <v>-8.1154031999999994</v>
      </c>
      <c r="E3" s="13">
        <f>D3-$D$3</f>
        <v>0</v>
      </c>
      <c r="F3" s="6">
        <f>'CL &amp; Data'!D215</f>
        <v>-17.606449000000001</v>
      </c>
      <c r="G3" s="8"/>
      <c r="H3" s="6">
        <f>'CL &amp; Data'!C321</f>
        <v>-11.744382</v>
      </c>
      <c r="I3" s="13">
        <f>H3-$H$8</f>
        <v>-0.19589299999999987</v>
      </c>
      <c r="J3" s="6">
        <f>'CL &amp; Data'!D321</f>
        <v>-14.362901000000001</v>
      </c>
      <c r="L3" s="6">
        <f>'CL &amp; Data'!L215/1000000000</f>
        <v>5.0010000000000003</v>
      </c>
      <c r="M3" s="8"/>
      <c r="N3" s="6">
        <f>'CL &amp; Data'!M215</f>
        <v>-9.1810483999999999</v>
      </c>
      <c r="O3" s="13">
        <f>N3-$N$3</f>
        <v>0</v>
      </c>
      <c r="P3" s="6">
        <f>'CL &amp; Data'!N215</f>
        <v>-16.486038000000001</v>
      </c>
      <c r="Q3" s="8"/>
      <c r="R3" s="6">
        <f>'CL &amp; Data'!M321</f>
        <v>-11.503954999999999</v>
      </c>
      <c r="S3" s="13">
        <f>R3-$R$6</f>
        <v>-0.20335299999999989</v>
      </c>
      <c r="T3" s="6">
        <f>'CL &amp; Data'!N321</f>
        <v>-13.353569999999999</v>
      </c>
      <c r="U3" s="8"/>
      <c r="V3" s="82">
        <f>'CL &amp; Data'!B321/1000000000</f>
        <v>2.0110000000000001</v>
      </c>
    </row>
    <row r="4" spans="1:22" x14ac:dyDescent="0.25">
      <c r="A4" s="51" t="s">
        <v>121</v>
      </c>
      <c r="B4" s="6">
        <f>'CL &amp; Data'!B216/1000000000</f>
        <v>5.1909700000000001</v>
      </c>
      <c r="C4" s="8"/>
      <c r="D4" s="6">
        <f>'CL &amp; Data'!C216</f>
        <v>-8.174614</v>
      </c>
      <c r="E4" s="13">
        <f t="shared" ref="E4:E67" si="0">D4-$D$3</f>
        <v>-5.9210800000000674E-2</v>
      </c>
      <c r="F4" s="6">
        <f>'CL &amp; Data'!D216</f>
        <v>-16.804069999999999</v>
      </c>
      <c r="G4" s="8"/>
      <c r="H4" s="6">
        <f>'CL &amp; Data'!C322</f>
        <v>-11.687315</v>
      </c>
      <c r="I4" s="13">
        <f t="shared" ref="I4:I67" si="1">H4-$H$8</f>
        <v>-0.13882599999999989</v>
      </c>
      <c r="J4" s="6">
        <f>'CL &amp; Data'!D322</f>
        <v>-14.792603</v>
      </c>
      <c r="K4" s="51" t="s">
        <v>121</v>
      </c>
      <c r="L4" s="6">
        <f>'CL &amp; Data'!L216/1000000000</f>
        <v>5.1909700000000001</v>
      </c>
      <c r="M4" s="8"/>
      <c r="N4" s="6">
        <f>'CL &amp; Data'!M216</f>
        <v>-9.2217406999999998</v>
      </c>
      <c r="O4" s="13">
        <f t="shared" ref="O4:O67" si="2">N4-$N$3</f>
        <v>-4.0692299999999904E-2</v>
      </c>
      <c r="P4" s="6">
        <f>'CL &amp; Data'!N216</f>
        <v>-16.240171</v>
      </c>
      <c r="Q4" s="8"/>
      <c r="R4" s="6">
        <f>'CL &amp; Data'!M322</f>
        <v>-11.437696000000001</v>
      </c>
      <c r="S4" s="13">
        <f t="shared" ref="S4:S67" si="3">R4-$R$6</f>
        <v>-0.13709400000000116</v>
      </c>
      <c r="T4" s="6">
        <f>'CL &amp; Data'!N322</f>
        <v>-13.906936999999999</v>
      </c>
      <c r="U4" s="8"/>
      <c r="V4" s="82">
        <f>'CL &amp; Data'!B322/1000000000</f>
        <v>2.2605900000000001</v>
      </c>
    </row>
    <row r="5" spans="1:22" x14ac:dyDescent="0.25">
      <c r="A5" s="51" t="s">
        <v>208</v>
      </c>
      <c r="B5" s="6">
        <f>'CL &amp; Data'!B217/1000000000</f>
        <v>5.3809399999999998</v>
      </c>
      <c r="C5" s="8"/>
      <c r="D5" s="6">
        <f>'CL &amp; Data'!C217</f>
        <v>-8.2340926999999997</v>
      </c>
      <c r="E5" s="13">
        <f t="shared" si="0"/>
        <v>-0.11868950000000034</v>
      </c>
      <c r="F5" s="6">
        <f>'CL &amp; Data'!D217</f>
        <v>-15.514055000000001</v>
      </c>
      <c r="G5" s="8"/>
      <c r="H5" s="6">
        <f>'CL &amp; Data'!C323</f>
        <v>-11.622166</v>
      </c>
      <c r="I5" s="13">
        <f t="shared" si="1"/>
        <v>-7.3676999999999992E-2</v>
      </c>
      <c r="J5" s="6">
        <f>'CL &amp; Data'!D323</f>
        <v>-15.582463000000001</v>
      </c>
      <c r="K5" s="51" t="s">
        <v>208</v>
      </c>
      <c r="L5" s="6">
        <f>'CL &amp; Data'!L217/1000000000</f>
        <v>5.3809399999999998</v>
      </c>
      <c r="M5" s="8"/>
      <c r="N5" s="6">
        <f>'CL &amp; Data'!M217</f>
        <v>-9.2566357000000004</v>
      </c>
      <c r="O5" s="13">
        <f t="shared" si="2"/>
        <v>-7.5587300000000468E-2</v>
      </c>
      <c r="P5" s="6">
        <f>'CL &amp; Data'!N217</f>
        <v>-16.110209000000001</v>
      </c>
      <c r="Q5" s="8"/>
      <c r="R5" s="6">
        <f>'CL &amp; Data'!M323</f>
        <v>-11.348407</v>
      </c>
      <c r="S5" s="13">
        <f t="shared" si="3"/>
        <v>-4.7805000000000319E-2</v>
      </c>
      <c r="T5" s="6">
        <f>'CL &amp; Data'!N323</f>
        <v>-14.621358000000001</v>
      </c>
      <c r="U5" s="8"/>
      <c r="V5" s="82">
        <f>'CL &amp; Data'!B323/1000000000</f>
        <v>2.5101800000000001</v>
      </c>
    </row>
    <row r="6" spans="1:22" x14ac:dyDescent="0.25">
      <c r="A6" s="51" t="s">
        <v>209</v>
      </c>
      <c r="B6" s="6">
        <f>'CL &amp; Data'!B218/1000000000</f>
        <v>5.5709099999999996</v>
      </c>
      <c r="C6" s="8"/>
      <c r="D6" s="6">
        <f>'CL &amp; Data'!C218</f>
        <v>-8.2888794000000008</v>
      </c>
      <c r="E6" s="13">
        <f t="shared" si="0"/>
        <v>-0.17347620000000141</v>
      </c>
      <c r="F6" s="6">
        <f>'CL &amp; Data'!D218</f>
        <v>-14.241807</v>
      </c>
      <c r="G6" s="8"/>
      <c r="H6" s="6">
        <f>'CL &amp; Data'!C324</f>
        <v>-11.585087</v>
      </c>
      <c r="I6" s="13">
        <f t="shared" si="1"/>
        <v>-3.6597999999999686E-2</v>
      </c>
      <c r="J6" s="6">
        <f>'CL &amp; Data'!D324</f>
        <v>-16.367697</v>
      </c>
      <c r="K6" s="51" t="s">
        <v>209</v>
      </c>
      <c r="L6" s="6">
        <f>'CL &amp; Data'!L218/1000000000</f>
        <v>5.5709099999999996</v>
      </c>
      <c r="M6" s="8"/>
      <c r="N6" s="6">
        <f>'CL &amp; Data'!M218</f>
        <v>-9.2979622000000006</v>
      </c>
      <c r="O6" s="13">
        <f t="shared" si="2"/>
        <v>-0.11691380000000073</v>
      </c>
      <c r="P6" s="6">
        <f>'CL &amp; Data'!N218</f>
        <v>-16.071297000000001</v>
      </c>
      <c r="Q6" s="8"/>
      <c r="R6" s="6">
        <f>'CL &amp; Data'!M324</f>
        <v>-11.300602</v>
      </c>
      <c r="S6" s="13">
        <f t="shared" si="3"/>
        <v>0</v>
      </c>
      <c r="T6" s="6">
        <f>'CL &amp; Data'!N324</f>
        <v>-15.100756000000001</v>
      </c>
      <c r="U6" s="8"/>
      <c r="V6" s="82">
        <f>'CL &amp; Data'!B324/1000000000</f>
        <v>2.7597700000000001</v>
      </c>
    </row>
    <row r="7" spans="1:22" x14ac:dyDescent="0.25">
      <c r="B7" s="6">
        <f>'CL &amp; Data'!B219/1000000000</f>
        <v>5.7608800000000002</v>
      </c>
      <c r="C7" s="8"/>
      <c r="D7" s="6">
        <f>'CL &amp; Data'!C219</f>
        <v>-8.3310870999999995</v>
      </c>
      <c r="E7" s="13">
        <f t="shared" si="0"/>
        <v>-0.21568390000000015</v>
      </c>
      <c r="F7" s="6">
        <f>'CL &amp; Data'!D219</f>
        <v>-13.196095</v>
      </c>
      <c r="G7" s="8"/>
      <c r="H7" s="6">
        <f>'CL &amp; Data'!C325</f>
        <v>-11.566993</v>
      </c>
      <c r="I7" s="13">
        <f t="shared" si="1"/>
        <v>-1.8504000000000076E-2</v>
      </c>
      <c r="J7" s="6">
        <f>'CL &amp; Data'!D325</f>
        <v>-17.751010999999998</v>
      </c>
      <c r="L7" s="6">
        <f>'CL &amp; Data'!L219/1000000000</f>
        <v>5.7608800000000002</v>
      </c>
      <c r="M7" s="8"/>
      <c r="N7" s="6">
        <f>'CL &amp; Data'!M219</f>
        <v>-9.3158425999999999</v>
      </c>
      <c r="O7" s="13">
        <f t="shared" si="2"/>
        <v>-0.13479419999999998</v>
      </c>
      <c r="P7" s="6">
        <f>'CL &amp; Data'!N219</f>
        <v>-16.084095000000001</v>
      </c>
      <c r="Q7" s="8"/>
      <c r="R7" s="6">
        <f>'CL &amp; Data'!M325</f>
        <v>-11.275653999999999</v>
      </c>
      <c r="S7" s="13">
        <f t="shared" si="3"/>
        <v>2.4948000000000192E-2</v>
      </c>
      <c r="T7" s="6">
        <f>'CL &amp; Data'!N325</f>
        <v>-15.782553</v>
      </c>
      <c r="U7" s="8"/>
      <c r="V7" s="82">
        <f>'CL &amp; Data'!B325/1000000000</f>
        <v>3.00936</v>
      </c>
    </row>
    <row r="8" spans="1:22" x14ac:dyDescent="0.25">
      <c r="B8" s="6">
        <f>'CL &amp; Data'!B220/1000000000</f>
        <v>5.95085</v>
      </c>
      <c r="C8" s="8"/>
      <c r="D8" s="6">
        <f>'CL &amp; Data'!C220</f>
        <v>-8.4485302000000004</v>
      </c>
      <c r="E8" s="13">
        <f t="shared" si="0"/>
        <v>-0.33312700000000106</v>
      </c>
      <c r="F8" s="6">
        <f>'CL &amp; Data'!D220</f>
        <v>-12.505996</v>
      </c>
      <c r="G8" s="8"/>
      <c r="H8" s="6">
        <f>'CL &amp; Data'!C326</f>
        <v>-11.548489</v>
      </c>
      <c r="I8" s="13">
        <f t="shared" si="1"/>
        <v>0</v>
      </c>
      <c r="J8" s="6">
        <f>'CL &amp; Data'!D326</f>
        <v>-18.946515999999999</v>
      </c>
      <c r="L8" s="6">
        <f>'CL &amp; Data'!L220/1000000000</f>
        <v>5.95085</v>
      </c>
      <c r="M8" s="8"/>
      <c r="N8" s="6">
        <f>'CL &amp; Data'!M220</f>
        <v>-9.3733044000000003</v>
      </c>
      <c r="O8" s="13">
        <f t="shared" si="2"/>
        <v>-0.19225600000000043</v>
      </c>
      <c r="P8" s="6">
        <f>'CL &amp; Data'!N220</f>
        <v>-15.992896999999999</v>
      </c>
      <c r="Q8" s="8"/>
      <c r="R8" s="6">
        <f>'CL &amp; Data'!M326</f>
        <v>-11.262084</v>
      </c>
      <c r="S8" s="13">
        <f t="shared" si="3"/>
        <v>3.851799999999983E-2</v>
      </c>
      <c r="T8" s="6">
        <f>'CL &amp; Data'!N326</f>
        <v>-16.472598999999999</v>
      </c>
      <c r="U8" s="8"/>
      <c r="V8" s="82">
        <f>'CL &amp; Data'!B326/1000000000</f>
        <v>3.25895</v>
      </c>
    </row>
    <row r="9" spans="1:22" x14ac:dyDescent="0.25">
      <c r="B9" s="6">
        <f>'CL &amp; Data'!B221/1000000000</f>
        <v>6.1408199999999997</v>
      </c>
      <c r="C9" s="8"/>
      <c r="D9" s="6">
        <f>'CL &amp; Data'!C221</f>
        <v>-8.5662059999999993</v>
      </c>
      <c r="E9" s="13">
        <f t="shared" si="0"/>
        <v>-0.45080279999999995</v>
      </c>
      <c r="F9" s="6">
        <f>'CL &amp; Data'!D221</f>
        <v>-12.0129</v>
      </c>
      <c r="G9" s="8"/>
      <c r="H9" s="6">
        <f>'CL &amp; Data'!C327</f>
        <v>-11.542033</v>
      </c>
      <c r="I9" s="13">
        <f t="shared" si="1"/>
        <v>6.4560000000000173E-3</v>
      </c>
      <c r="J9" s="6">
        <f>'CL &amp; Data'!D327</f>
        <v>-19.533358</v>
      </c>
      <c r="L9" s="6">
        <f>'CL &amp; Data'!L221/1000000000</f>
        <v>6.1408199999999997</v>
      </c>
      <c r="M9" s="8"/>
      <c r="N9" s="6">
        <f>'CL &amp; Data'!M221</f>
        <v>-9.4376230000000003</v>
      </c>
      <c r="O9" s="13">
        <f t="shared" si="2"/>
        <v>-0.25657460000000043</v>
      </c>
      <c r="P9" s="6">
        <f>'CL &amp; Data'!N221</f>
        <v>-16.115155999999999</v>
      </c>
      <c r="Q9" s="8"/>
      <c r="R9" s="6">
        <f>'CL &amp; Data'!M327</f>
        <v>-11.229488999999999</v>
      </c>
      <c r="S9" s="13">
        <f t="shared" si="3"/>
        <v>7.1113000000000426E-2</v>
      </c>
      <c r="T9" s="6">
        <f>'CL &amp; Data'!N327</f>
        <v>-17.113980999999999</v>
      </c>
      <c r="U9" s="8"/>
      <c r="V9" s="82">
        <f>'CL &amp; Data'!B327/1000000000</f>
        <v>3.50854</v>
      </c>
    </row>
    <row r="10" spans="1:22" x14ac:dyDescent="0.25">
      <c r="B10" s="6">
        <f>'CL &amp; Data'!B222/1000000000</f>
        <v>6.3307900000000004</v>
      </c>
      <c r="C10" s="8"/>
      <c r="D10" s="6">
        <f>'CL &amp; Data'!C222</f>
        <v>-8.6694326000000004</v>
      </c>
      <c r="E10" s="13">
        <f t="shared" si="0"/>
        <v>-0.554029400000001</v>
      </c>
      <c r="F10" s="6">
        <f>'CL &amp; Data'!D222</f>
        <v>-11.613217000000001</v>
      </c>
      <c r="G10" s="8"/>
      <c r="H10" s="6">
        <f>'CL &amp; Data'!C328</f>
        <v>-11.556817000000001</v>
      </c>
      <c r="I10" s="13">
        <f t="shared" si="1"/>
        <v>-8.3280000000005572E-3</v>
      </c>
      <c r="J10" s="6">
        <f>'CL &amp; Data'!D328</f>
        <v>-20.127378</v>
      </c>
      <c r="L10" s="6">
        <f>'CL &amp; Data'!L222/1000000000</f>
        <v>6.3307900000000004</v>
      </c>
      <c r="M10" s="8"/>
      <c r="N10" s="6">
        <f>'CL &amp; Data'!M222</f>
        <v>-9.4864406999999993</v>
      </c>
      <c r="O10" s="13">
        <f t="shared" si="2"/>
        <v>-0.30539229999999939</v>
      </c>
      <c r="P10" s="6">
        <f>'CL &amp; Data'!N222</f>
        <v>-16.503502000000001</v>
      </c>
      <c r="Q10" s="8"/>
      <c r="R10" s="6">
        <f>'CL &amp; Data'!M328</f>
        <v>-11.175079999999999</v>
      </c>
      <c r="S10" s="13">
        <f t="shared" si="3"/>
        <v>0.12552200000000013</v>
      </c>
      <c r="T10" s="6">
        <f>'CL &amp; Data'!N328</f>
        <v>-17.024090000000001</v>
      </c>
      <c r="U10" s="8"/>
      <c r="V10" s="82">
        <f>'CL &amp; Data'!B328/1000000000</f>
        <v>3.75813</v>
      </c>
    </row>
    <row r="11" spans="1:22" x14ac:dyDescent="0.25">
      <c r="B11" s="6">
        <f>'CL &amp; Data'!B223/1000000000</f>
        <v>6.5207600000000001</v>
      </c>
      <c r="C11" s="8"/>
      <c r="D11" s="6">
        <f>'CL &amp; Data'!C223</f>
        <v>-8.7570133000000006</v>
      </c>
      <c r="E11" s="13">
        <f t="shared" si="0"/>
        <v>-0.64161010000000118</v>
      </c>
      <c r="F11" s="6">
        <f>'CL &amp; Data'!D223</f>
        <v>-11.341327</v>
      </c>
      <c r="G11" s="8"/>
      <c r="H11" s="6">
        <f>'CL &amp; Data'!C329</f>
        <v>-11.607711</v>
      </c>
      <c r="I11" s="13">
        <f t="shared" si="1"/>
        <v>-5.9222000000000108E-2</v>
      </c>
      <c r="J11" s="6">
        <f>'CL &amp; Data'!D329</f>
        <v>-21.176638000000001</v>
      </c>
      <c r="L11" s="6">
        <f>'CL &amp; Data'!L223/1000000000</f>
        <v>6.5207600000000001</v>
      </c>
      <c r="M11" s="8"/>
      <c r="N11" s="6">
        <f>'CL &amp; Data'!M223</f>
        <v>-9.5432777000000009</v>
      </c>
      <c r="O11" s="13">
        <f t="shared" si="2"/>
        <v>-0.36222930000000098</v>
      </c>
      <c r="P11" s="6">
        <f>'CL &amp; Data'!N223</f>
        <v>-16.643353999999999</v>
      </c>
      <c r="Q11" s="8"/>
      <c r="R11" s="6">
        <f>'CL &amp; Data'!M329</f>
        <v>-11.134907</v>
      </c>
      <c r="S11" s="13">
        <f t="shared" si="3"/>
        <v>0.16569499999999948</v>
      </c>
      <c r="T11" s="6">
        <f>'CL &amp; Data'!N329</f>
        <v>-16.92231</v>
      </c>
      <c r="U11" s="8"/>
      <c r="V11" s="82">
        <f>'CL &amp; Data'!B329/1000000000</f>
        <v>4.0077199999999999</v>
      </c>
    </row>
    <row r="12" spans="1:22" x14ac:dyDescent="0.25">
      <c r="B12" s="6">
        <f>'CL &amp; Data'!B224/1000000000</f>
        <v>6.7107299999999999</v>
      </c>
      <c r="C12" s="8"/>
      <c r="D12" s="6">
        <f>'CL &amp; Data'!C224</f>
        <v>-8.8383597999999992</v>
      </c>
      <c r="E12" s="13">
        <f t="shared" si="0"/>
        <v>-0.72295659999999984</v>
      </c>
      <c r="F12" s="6">
        <f>'CL &amp; Data'!D224</f>
        <v>-10.98842</v>
      </c>
      <c r="G12" s="8"/>
      <c r="H12" s="6">
        <f>'CL &amp; Data'!C330</f>
        <v>-11.668165</v>
      </c>
      <c r="I12" s="13">
        <f t="shared" si="1"/>
        <v>-0.11967600000000012</v>
      </c>
      <c r="J12" s="6">
        <f>'CL &amp; Data'!D330</f>
        <v>-23.551148999999999</v>
      </c>
      <c r="L12" s="6">
        <f>'CL &amp; Data'!L224/1000000000</f>
        <v>6.7107299999999999</v>
      </c>
      <c r="M12" s="8"/>
      <c r="N12" s="6">
        <f>'CL &amp; Data'!M224</f>
        <v>-9.6322918000000008</v>
      </c>
      <c r="O12" s="13">
        <f t="shared" si="2"/>
        <v>-0.45124340000000096</v>
      </c>
      <c r="P12" s="6">
        <f>'CL &amp; Data'!N224</f>
        <v>-16.928394000000001</v>
      </c>
      <c r="Q12" s="8"/>
      <c r="R12" s="6">
        <f>'CL &amp; Data'!M330</f>
        <v>-11.125648999999999</v>
      </c>
      <c r="S12" s="13">
        <f t="shared" si="3"/>
        <v>0.17495300000000036</v>
      </c>
      <c r="T12" s="6">
        <f>'CL &amp; Data'!N330</f>
        <v>-17.21294</v>
      </c>
      <c r="U12" s="8"/>
      <c r="V12" s="82">
        <f>'CL &amp; Data'!B330/1000000000</f>
        <v>4.2573100000000004</v>
      </c>
    </row>
    <row r="13" spans="1:22" x14ac:dyDescent="0.25">
      <c r="B13" s="6">
        <f>'CL &amp; Data'!B225/1000000000</f>
        <v>6.9006999999999996</v>
      </c>
      <c r="C13" s="8"/>
      <c r="D13" s="6">
        <f>'CL &amp; Data'!C225</f>
        <v>-8.8599768000000001</v>
      </c>
      <c r="E13" s="13">
        <f t="shared" si="0"/>
        <v>-0.74457360000000072</v>
      </c>
      <c r="F13" s="6">
        <f>'CL &amp; Data'!D225</f>
        <v>-10.877943999999999</v>
      </c>
      <c r="G13" s="8"/>
      <c r="H13" s="6">
        <f>'CL &amp; Data'!C331</f>
        <v>-11.732303</v>
      </c>
      <c r="I13" s="13">
        <f t="shared" si="1"/>
        <v>-0.18381399999999992</v>
      </c>
      <c r="J13" s="6">
        <f>'CL &amp; Data'!D331</f>
        <v>-26.872301</v>
      </c>
      <c r="L13" s="6">
        <f>'CL &amp; Data'!L225/1000000000</f>
        <v>6.9006999999999996</v>
      </c>
      <c r="M13" s="8"/>
      <c r="N13" s="6">
        <f>'CL &amp; Data'!M225</f>
        <v>-9.7053861999999995</v>
      </c>
      <c r="O13" s="13">
        <f t="shared" si="2"/>
        <v>-0.52433779999999963</v>
      </c>
      <c r="P13" s="6">
        <f>'CL &amp; Data'!N225</f>
        <v>-16.706886000000001</v>
      </c>
      <c r="Q13" s="8"/>
      <c r="R13" s="6">
        <f>'CL &amp; Data'!M331</f>
        <v>-11.155478</v>
      </c>
      <c r="S13" s="13">
        <f t="shared" si="3"/>
        <v>0.14512399999999914</v>
      </c>
      <c r="T13" s="6">
        <f>'CL &amp; Data'!N331</f>
        <v>-17.766311999999999</v>
      </c>
      <c r="U13" s="8"/>
      <c r="V13" s="82">
        <f>'CL &amp; Data'!B331/1000000000</f>
        <v>4.5068999999999999</v>
      </c>
    </row>
    <row r="14" spans="1:22" x14ac:dyDescent="0.25">
      <c r="B14" s="6">
        <f>'CL &amp; Data'!B226/1000000000</f>
        <v>7.0906700000000003</v>
      </c>
      <c r="C14" s="8"/>
      <c r="D14" s="6">
        <f>'CL &amp; Data'!C226</f>
        <v>-8.8776025999999995</v>
      </c>
      <c r="E14" s="13">
        <f t="shared" si="0"/>
        <v>-0.76219940000000008</v>
      </c>
      <c r="F14" s="6">
        <f>'CL &amp; Data'!D226</f>
        <v>-10.971355000000001</v>
      </c>
      <c r="G14" s="8"/>
      <c r="H14" s="6">
        <f>'CL &amp; Data'!C332</f>
        <v>-11.799118999999999</v>
      </c>
      <c r="I14" s="13">
        <f t="shared" si="1"/>
        <v>-0.25062999999999924</v>
      </c>
      <c r="J14" s="6">
        <f>'CL &amp; Data'!D332</f>
        <v>-30.065863</v>
      </c>
      <c r="L14" s="6">
        <f>'CL &amp; Data'!L226/1000000000</f>
        <v>7.0906700000000003</v>
      </c>
      <c r="M14" s="8"/>
      <c r="N14" s="6">
        <f>'CL &amp; Data'!M226</f>
        <v>-9.8126221000000005</v>
      </c>
      <c r="O14" s="13">
        <f t="shared" si="2"/>
        <v>-0.63157370000000057</v>
      </c>
      <c r="P14" s="6">
        <f>'CL &amp; Data'!N226</f>
        <v>-16.556132999999999</v>
      </c>
      <c r="Q14" s="8"/>
      <c r="R14" s="6">
        <f>'CL &amp; Data'!M332</f>
        <v>-11.215094000000001</v>
      </c>
      <c r="S14" s="13">
        <f t="shared" si="3"/>
        <v>8.5507999999999029E-2</v>
      </c>
      <c r="T14" s="6">
        <f>'CL &amp; Data'!N332</f>
        <v>-17.960854000000001</v>
      </c>
      <c r="U14" s="8"/>
      <c r="V14" s="82">
        <f>'CL &amp; Data'!B332/1000000000</f>
        <v>4.7564900000000003</v>
      </c>
    </row>
    <row r="15" spans="1:22" x14ac:dyDescent="0.25">
      <c r="B15" s="6">
        <f>'CL &amp; Data'!B227/1000000000</f>
        <v>7.28064</v>
      </c>
      <c r="C15" s="8"/>
      <c r="D15" s="6">
        <f>'CL &amp; Data'!C227</f>
        <v>-8.8413257999999999</v>
      </c>
      <c r="E15" s="13">
        <f t="shared" si="0"/>
        <v>-0.72592260000000053</v>
      </c>
      <c r="F15" s="6">
        <f>'CL &amp; Data'!D227</f>
        <v>-11.438808</v>
      </c>
      <c r="G15" s="8"/>
      <c r="H15" s="6">
        <f>'CL &amp; Data'!C333</f>
        <v>-11.857469999999999</v>
      </c>
      <c r="I15" s="13">
        <f t="shared" si="1"/>
        <v>-0.30898099999999928</v>
      </c>
      <c r="J15" s="6">
        <f>'CL &amp; Data'!D333</f>
        <v>-28.724684</v>
      </c>
      <c r="L15" s="6">
        <f>'CL &amp; Data'!L227/1000000000</f>
        <v>7.28064</v>
      </c>
      <c r="M15" s="8"/>
      <c r="N15" s="6">
        <f>'CL &amp; Data'!M227</f>
        <v>-9.8499279000000008</v>
      </c>
      <c r="O15" s="13">
        <f t="shared" si="2"/>
        <v>-0.66887950000000096</v>
      </c>
      <c r="P15" s="6">
        <f>'CL &amp; Data'!N227</f>
        <v>-16.555554999999998</v>
      </c>
      <c r="Q15" s="8"/>
      <c r="R15" s="6">
        <f>'CL &amp; Data'!M333</f>
        <v>-11.288444999999999</v>
      </c>
      <c r="S15" s="13">
        <f t="shared" si="3"/>
        <v>1.2157000000000195E-2</v>
      </c>
      <c r="T15" s="6">
        <f>'CL &amp; Data'!N333</f>
        <v>-17.608972999999999</v>
      </c>
      <c r="U15" s="8"/>
      <c r="V15" s="82">
        <f>'CL &amp; Data'!B333/1000000000</f>
        <v>5.0060799999999999</v>
      </c>
    </row>
    <row r="16" spans="1:22" x14ac:dyDescent="0.25">
      <c r="B16" s="6">
        <f>'CL &amp; Data'!B228/1000000000</f>
        <v>7.4706099999999998</v>
      </c>
      <c r="C16" s="8"/>
      <c r="D16" s="6">
        <f>'CL &amp; Data'!C228</f>
        <v>-8.8589020000000005</v>
      </c>
      <c r="E16" s="13">
        <f t="shared" si="0"/>
        <v>-0.74349880000000113</v>
      </c>
      <c r="F16" s="6">
        <f>'CL &amp; Data'!D228</f>
        <v>-12.065264000000001</v>
      </c>
      <c r="G16" s="8"/>
      <c r="H16" s="6">
        <f>'CL &amp; Data'!C334</f>
        <v>-11.879792999999999</v>
      </c>
      <c r="I16" s="13">
        <f t="shared" si="1"/>
        <v>-0.33130399999999938</v>
      </c>
      <c r="J16" s="6">
        <f>'CL &amp; Data'!D334</f>
        <v>-25.194680999999999</v>
      </c>
      <c r="L16" s="6">
        <f>'CL &amp; Data'!L228/1000000000</f>
        <v>7.4706099999999998</v>
      </c>
      <c r="M16" s="8"/>
      <c r="N16" s="6">
        <f>'CL &amp; Data'!M228</f>
        <v>-9.9029340999999995</v>
      </c>
      <c r="O16" s="13">
        <f t="shared" si="2"/>
        <v>-0.72188569999999963</v>
      </c>
      <c r="P16" s="6">
        <f>'CL &amp; Data'!N228</f>
        <v>-16.689219000000001</v>
      </c>
      <c r="Q16" s="8"/>
      <c r="R16" s="6">
        <f>'CL &amp; Data'!M334</f>
        <v>-11.351524</v>
      </c>
      <c r="S16" s="13">
        <f t="shared" si="3"/>
        <v>-5.0921999999999912E-2</v>
      </c>
      <c r="T16" s="6">
        <f>'CL &amp; Data'!N334</f>
        <v>-17.675308000000001</v>
      </c>
      <c r="U16" s="8"/>
      <c r="V16" s="82">
        <f>'CL &amp; Data'!B334/1000000000</f>
        <v>5.2556700000000003</v>
      </c>
    </row>
    <row r="17" spans="2:22" x14ac:dyDescent="0.25">
      <c r="B17" s="6">
        <f>'CL &amp; Data'!B229/1000000000</f>
        <v>7.6605800000000004</v>
      </c>
      <c r="C17" s="8"/>
      <c r="D17" s="6">
        <f>'CL &amp; Data'!C229</f>
        <v>-8.8425636000000001</v>
      </c>
      <c r="E17" s="13">
        <f t="shared" si="0"/>
        <v>-0.72716040000000071</v>
      </c>
      <c r="F17" s="6">
        <f>'CL &amp; Data'!D229</f>
        <v>-12.367924</v>
      </c>
      <c r="G17" s="8"/>
      <c r="H17" s="6">
        <f>'CL &amp; Data'!C335</f>
        <v>-11.883348</v>
      </c>
      <c r="I17" s="13">
        <f t="shared" si="1"/>
        <v>-0.3348589999999998</v>
      </c>
      <c r="J17" s="6">
        <f>'CL &amp; Data'!D335</f>
        <v>-20.615955</v>
      </c>
      <c r="L17" s="6">
        <f>'CL &amp; Data'!L229/1000000000</f>
        <v>7.6605800000000004</v>
      </c>
      <c r="M17" s="8"/>
      <c r="N17" s="6">
        <f>'CL &amp; Data'!M229</f>
        <v>-9.9230242000000004</v>
      </c>
      <c r="O17" s="13">
        <f t="shared" si="2"/>
        <v>-0.74197580000000052</v>
      </c>
      <c r="P17" s="6">
        <f>'CL &amp; Data'!N229</f>
        <v>-16.707101999999999</v>
      </c>
      <c r="Q17" s="8"/>
      <c r="R17" s="6">
        <f>'CL &amp; Data'!M335</f>
        <v>-11.371551999999999</v>
      </c>
      <c r="S17" s="13">
        <f t="shared" si="3"/>
        <v>-7.0949999999999847E-2</v>
      </c>
      <c r="T17" s="6">
        <f>'CL &amp; Data'!N335</f>
        <v>-18.084088999999999</v>
      </c>
      <c r="U17" s="8"/>
      <c r="V17" s="82">
        <f>'CL &amp; Data'!B335/1000000000</f>
        <v>5.5052599999999998</v>
      </c>
    </row>
    <row r="18" spans="2:22" x14ac:dyDescent="0.25">
      <c r="B18" s="6">
        <f>'CL &amp; Data'!B230/1000000000</f>
        <v>7.8505500000000001</v>
      </c>
      <c r="C18" s="8"/>
      <c r="D18" s="6">
        <f>'CL &amp; Data'!C230</f>
        <v>-8.7971038999999998</v>
      </c>
      <c r="E18" s="13">
        <f t="shared" si="0"/>
        <v>-0.68170070000000038</v>
      </c>
      <c r="F18" s="6">
        <f>'CL &amp; Data'!D230</f>
        <v>-12.766707</v>
      </c>
      <c r="G18" s="8"/>
      <c r="H18" s="6">
        <f>'CL &amp; Data'!C336</f>
        <v>-11.957388</v>
      </c>
      <c r="I18" s="13">
        <f t="shared" si="1"/>
        <v>-0.4088989999999999</v>
      </c>
      <c r="J18" s="6">
        <f>'CL &amp; Data'!D336</f>
        <v>-18.735762000000001</v>
      </c>
      <c r="L18" s="6">
        <f>'CL &amp; Data'!L230/1000000000</f>
        <v>7.8505500000000001</v>
      </c>
      <c r="M18" s="8"/>
      <c r="N18" s="6">
        <f>'CL &amp; Data'!M230</f>
        <v>-9.8896560999999998</v>
      </c>
      <c r="O18" s="13">
        <f t="shared" si="2"/>
        <v>-0.70860769999999995</v>
      </c>
      <c r="P18" s="6">
        <f>'CL &amp; Data'!N230</f>
        <v>-16.608018999999999</v>
      </c>
      <c r="Q18" s="8"/>
      <c r="R18" s="6">
        <f>'CL &amp; Data'!M336</f>
        <v>-11.362455000000001</v>
      </c>
      <c r="S18" s="13">
        <f t="shared" si="3"/>
        <v>-6.1853000000001046E-2</v>
      </c>
      <c r="T18" s="6">
        <f>'CL &amp; Data'!N336</f>
        <v>-18.374127999999999</v>
      </c>
      <c r="U18" s="8"/>
      <c r="V18" s="82">
        <f>'CL &amp; Data'!B336/1000000000</f>
        <v>5.7548500000000002</v>
      </c>
    </row>
    <row r="19" spans="2:22" x14ac:dyDescent="0.25">
      <c r="B19" s="6">
        <f>'CL &amp; Data'!B231/1000000000</f>
        <v>8.0405200000000008</v>
      </c>
      <c r="C19" s="8"/>
      <c r="D19" s="6">
        <f>'CL &amp; Data'!C231</f>
        <v>-8.8054770999999992</v>
      </c>
      <c r="E19" s="13">
        <f t="shared" si="0"/>
        <v>-0.6900738999999998</v>
      </c>
      <c r="F19" s="6">
        <f>'CL &amp; Data'!D231</f>
        <v>-12.914972000000001</v>
      </c>
      <c r="G19" s="8"/>
      <c r="H19" s="6">
        <f>'CL &amp; Data'!C337</f>
        <v>-12.115149000000001</v>
      </c>
      <c r="I19" s="13">
        <f t="shared" si="1"/>
        <v>-0.56666000000000061</v>
      </c>
      <c r="J19" s="6">
        <f>'CL &amp; Data'!D337</f>
        <v>-17.121749999999999</v>
      </c>
      <c r="L19" s="6">
        <f>'CL &amp; Data'!L231/1000000000</f>
        <v>8.0405200000000008</v>
      </c>
      <c r="M19" s="8"/>
      <c r="N19" s="6">
        <f>'CL &amp; Data'!M231</f>
        <v>-9.9010811000000007</v>
      </c>
      <c r="O19" s="13">
        <f t="shared" si="2"/>
        <v>-0.72003270000000086</v>
      </c>
      <c r="P19" s="6">
        <f>'CL &amp; Data'!N231</f>
        <v>-15.960070999999999</v>
      </c>
      <c r="Q19" s="8"/>
      <c r="R19" s="6">
        <f>'CL &amp; Data'!M337</f>
        <v>-11.351139999999999</v>
      </c>
      <c r="S19" s="13">
        <f t="shared" si="3"/>
        <v>-5.0537999999999528E-2</v>
      </c>
      <c r="T19" s="6">
        <f>'CL &amp; Data'!N337</f>
        <v>-18.300238</v>
      </c>
      <c r="U19" s="8"/>
      <c r="V19" s="82">
        <f>'CL &amp; Data'!B337/1000000000</f>
        <v>6.0044399999999998</v>
      </c>
    </row>
    <row r="20" spans="2:22" x14ac:dyDescent="0.25">
      <c r="B20" s="6">
        <f>'CL &amp; Data'!B232/1000000000</f>
        <v>8.2304899999999996</v>
      </c>
      <c r="C20" s="8"/>
      <c r="D20" s="6">
        <f>'CL &amp; Data'!C232</f>
        <v>-8.8073244000000006</v>
      </c>
      <c r="E20" s="13">
        <f t="shared" si="0"/>
        <v>-0.69192120000000124</v>
      </c>
      <c r="F20" s="6">
        <f>'CL &amp; Data'!D232</f>
        <v>-12.936184000000001</v>
      </c>
      <c r="G20" s="8"/>
      <c r="H20" s="6">
        <f>'CL &amp; Data'!C338</f>
        <v>-12.300808999999999</v>
      </c>
      <c r="I20" s="13">
        <f t="shared" si="1"/>
        <v>-0.75231999999999921</v>
      </c>
      <c r="J20" s="6">
        <f>'CL &amp; Data'!D338</f>
        <v>-15.681229999999999</v>
      </c>
      <c r="L20" s="6">
        <f>'CL &amp; Data'!L232/1000000000</f>
        <v>8.2304899999999996</v>
      </c>
      <c r="M20" s="8"/>
      <c r="N20" s="6">
        <f>'CL &amp; Data'!M232</f>
        <v>-9.9091921000000003</v>
      </c>
      <c r="O20" s="13">
        <f t="shared" si="2"/>
        <v>-0.72814370000000039</v>
      </c>
      <c r="P20" s="6">
        <f>'CL &amp; Data'!N232</f>
        <v>-15.478037</v>
      </c>
      <c r="Q20" s="8"/>
      <c r="R20" s="6">
        <f>'CL &amp; Data'!M338</f>
        <v>-11.363842999999999</v>
      </c>
      <c r="S20" s="13">
        <f t="shared" si="3"/>
        <v>-6.3240999999999659E-2</v>
      </c>
      <c r="T20" s="6">
        <f>'CL &amp; Data'!N338</f>
        <v>-18.143401999999998</v>
      </c>
      <c r="U20" s="8"/>
      <c r="V20" s="82">
        <f>'CL &amp; Data'!B338/1000000000</f>
        <v>6.2540300000000002</v>
      </c>
    </row>
    <row r="21" spans="2:22" x14ac:dyDescent="0.25">
      <c r="B21" s="6">
        <f>'CL &amp; Data'!B233/1000000000</f>
        <v>8.4204600000000003</v>
      </c>
      <c r="C21" s="8"/>
      <c r="D21" s="6">
        <f>'CL &amp; Data'!C233</f>
        <v>-8.8162251000000005</v>
      </c>
      <c r="E21" s="13">
        <f t="shared" si="0"/>
        <v>-0.70082190000000111</v>
      </c>
      <c r="F21" s="6">
        <f>'CL &amp; Data'!D233</f>
        <v>-12.850189</v>
      </c>
      <c r="G21" s="8"/>
      <c r="H21" s="6">
        <f>'CL &amp; Data'!C339</f>
        <v>-12.424212000000001</v>
      </c>
      <c r="I21" s="13">
        <f t="shared" si="1"/>
        <v>-0.8757230000000007</v>
      </c>
      <c r="J21" s="6">
        <f>'CL &amp; Data'!D339</f>
        <v>-14.767227999999999</v>
      </c>
      <c r="L21" s="6">
        <f>'CL &amp; Data'!L233/1000000000</f>
        <v>8.4204600000000003</v>
      </c>
      <c r="M21" s="8"/>
      <c r="N21" s="6">
        <f>'CL &amp; Data'!M233</f>
        <v>-9.9236840999999991</v>
      </c>
      <c r="O21" s="13">
        <f t="shared" si="2"/>
        <v>-0.74263569999999923</v>
      </c>
      <c r="P21" s="6">
        <f>'CL &amp; Data'!N233</f>
        <v>-14.566013999999999</v>
      </c>
      <c r="Q21" s="8"/>
      <c r="R21" s="6">
        <f>'CL &amp; Data'!M339</f>
        <v>-11.394396</v>
      </c>
      <c r="S21" s="13">
        <f t="shared" si="3"/>
        <v>-9.3794000000000821E-2</v>
      </c>
      <c r="T21" s="6">
        <f>'CL &amp; Data'!N339</f>
        <v>-18.551361</v>
      </c>
      <c r="U21" s="8"/>
      <c r="V21" s="82">
        <f>'CL &amp; Data'!B339/1000000000</f>
        <v>6.5036199999999997</v>
      </c>
    </row>
    <row r="22" spans="2:22" x14ac:dyDescent="0.25">
      <c r="B22" s="6">
        <f>'CL &amp; Data'!B234/1000000000</f>
        <v>8.6104299999999991</v>
      </c>
      <c r="C22" s="8"/>
      <c r="D22" s="6">
        <f>'CL &amp; Data'!C234</f>
        <v>-8.8321427999999997</v>
      </c>
      <c r="E22" s="13">
        <f t="shared" si="0"/>
        <v>-0.71673960000000037</v>
      </c>
      <c r="F22" s="6">
        <f>'CL &amp; Data'!D234</f>
        <v>-12.498286</v>
      </c>
      <c r="G22" s="8"/>
      <c r="H22" s="6">
        <f>'CL &amp; Data'!C340</f>
        <v>-12.459070000000001</v>
      </c>
      <c r="I22" s="13">
        <f t="shared" si="1"/>
        <v>-0.91058100000000053</v>
      </c>
      <c r="J22" s="6">
        <f>'CL &amp; Data'!D340</f>
        <v>-14.421317</v>
      </c>
      <c r="L22" s="6">
        <f>'CL &amp; Data'!L234/1000000000</f>
        <v>8.6104299999999991</v>
      </c>
      <c r="M22" s="8"/>
      <c r="N22" s="6">
        <f>'CL &amp; Data'!M234</f>
        <v>-9.9595613000000007</v>
      </c>
      <c r="O22" s="13">
        <f t="shared" si="2"/>
        <v>-0.77851290000000084</v>
      </c>
      <c r="P22" s="6">
        <f>'CL &amp; Data'!N234</f>
        <v>-13.870297000000001</v>
      </c>
      <c r="Q22" s="8"/>
      <c r="R22" s="6">
        <f>'CL &amp; Data'!M340</f>
        <v>-11.418934</v>
      </c>
      <c r="S22" s="13">
        <f t="shared" si="3"/>
        <v>-0.11833200000000055</v>
      </c>
      <c r="T22" s="6">
        <f>'CL &amp; Data'!N340</f>
        <v>-19.284200999999999</v>
      </c>
      <c r="U22" s="8"/>
      <c r="V22" s="82">
        <f>'CL &amp; Data'!B340/1000000000</f>
        <v>6.7532100000000002</v>
      </c>
    </row>
    <row r="23" spans="2:22" x14ac:dyDescent="0.25">
      <c r="B23" s="6">
        <f>'CL &amp; Data'!B235/1000000000</f>
        <v>8.8003999999999998</v>
      </c>
      <c r="C23" s="8"/>
      <c r="D23" s="6">
        <f>'CL &amp; Data'!C235</f>
        <v>-8.8302364000000004</v>
      </c>
      <c r="E23" s="13">
        <f t="shared" si="0"/>
        <v>-0.71483320000000106</v>
      </c>
      <c r="F23" s="6">
        <f>'CL &amp; Data'!D235</f>
        <v>-12.269799000000001</v>
      </c>
      <c r="G23" s="8"/>
      <c r="H23" s="6">
        <f>'CL &amp; Data'!C341</f>
        <v>-12.465847</v>
      </c>
      <c r="I23" s="13">
        <f t="shared" si="1"/>
        <v>-0.91735800000000012</v>
      </c>
      <c r="J23" s="6">
        <f>'CL &amp; Data'!D341</f>
        <v>-14.249466999999999</v>
      </c>
      <c r="L23" s="6">
        <f>'CL &amp; Data'!L235/1000000000</f>
        <v>8.8003999999999998</v>
      </c>
      <c r="M23" s="8"/>
      <c r="N23" s="6">
        <f>'CL &amp; Data'!M235</f>
        <v>-9.9692477999999998</v>
      </c>
      <c r="O23" s="13">
        <f t="shared" si="2"/>
        <v>-0.78819939999999988</v>
      </c>
      <c r="P23" s="6">
        <f>'CL &amp; Data'!N235</f>
        <v>-13.162734</v>
      </c>
      <c r="Q23" s="8"/>
      <c r="R23" s="6">
        <f>'CL &amp; Data'!M341</f>
        <v>-11.433928</v>
      </c>
      <c r="S23" s="13">
        <f t="shared" si="3"/>
        <v>-0.13332600000000028</v>
      </c>
      <c r="T23" s="6">
        <f>'CL &amp; Data'!N341</f>
        <v>-19.4741</v>
      </c>
      <c r="U23" s="8"/>
      <c r="V23" s="82">
        <f>'CL &amp; Data'!B341/1000000000</f>
        <v>7.0027999999999997</v>
      </c>
    </row>
    <row r="24" spans="2:22" x14ac:dyDescent="0.25">
      <c r="B24" s="6">
        <f>'CL &amp; Data'!B236/1000000000</f>
        <v>8.9903700000000004</v>
      </c>
      <c r="C24" s="8"/>
      <c r="D24" s="6">
        <f>'CL &amp; Data'!C236</f>
        <v>-8.8687716000000005</v>
      </c>
      <c r="E24" s="13">
        <f t="shared" si="0"/>
        <v>-0.75336840000000116</v>
      </c>
      <c r="F24" s="6">
        <f>'CL &amp; Data'!D236</f>
        <v>-11.964786999999999</v>
      </c>
      <c r="G24" s="8"/>
      <c r="H24" s="6">
        <f>'CL &amp; Data'!C342</f>
        <v>-12.425732999999999</v>
      </c>
      <c r="I24" s="13">
        <f t="shared" si="1"/>
        <v>-0.87724399999999925</v>
      </c>
      <c r="J24" s="6">
        <f>'CL &amp; Data'!D342</f>
        <v>-14.638315</v>
      </c>
      <c r="L24" s="6">
        <f>'CL &amp; Data'!L236/1000000000</f>
        <v>8.9903700000000004</v>
      </c>
      <c r="M24" s="8"/>
      <c r="N24" s="6">
        <f>'CL &amp; Data'!M236</f>
        <v>-10.016003</v>
      </c>
      <c r="O24" s="13">
        <f t="shared" si="2"/>
        <v>-0.83495459999999966</v>
      </c>
      <c r="P24" s="6">
        <f>'CL &amp; Data'!N236</f>
        <v>-12.472867000000001</v>
      </c>
      <c r="Q24" s="8"/>
      <c r="R24" s="6">
        <f>'CL &amp; Data'!M342</f>
        <v>-11.438729</v>
      </c>
      <c r="S24" s="13">
        <f t="shared" si="3"/>
        <v>-0.13812700000000078</v>
      </c>
      <c r="T24" s="6">
        <f>'CL &amp; Data'!N342</f>
        <v>-19.933796000000001</v>
      </c>
      <c r="U24" s="8"/>
      <c r="V24" s="82">
        <f>'CL &amp; Data'!B342/1000000000</f>
        <v>7.2523900000000001</v>
      </c>
    </row>
    <row r="25" spans="2:22" x14ac:dyDescent="0.25">
      <c r="B25" s="6">
        <f>'CL &amp; Data'!B237/1000000000</f>
        <v>9.1803399999999993</v>
      </c>
      <c r="C25" s="8"/>
      <c r="D25" s="6">
        <f>'CL &amp; Data'!C237</f>
        <v>-8.9485521000000006</v>
      </c>
      <c r="E25" s="13">
        <f t="shared" si="0"/>
        <v>-0.83314890000000119</v>
      </c>
      <c r="F25" s="6">
        <f>'CL &amp; Data'!D237</f>
        <v>-11.830147</v>
      </c>
      <c r="G25" s="8"/>
      <c r="H25" s="6">
        <f>'CL &amp; Data'!C343</f>
        <v>-12.408709999999999</v>
      </c>
      <c r="I25" s="13">
        <f t="shared" si="1"/>
        <v>-0.86022099999999924</v>
      </c>
      <c r="J25" s="6">
        <f>'CL &amp; Data'!D343</f>
        <v>-14.904572</v>
      </c>
      <c r="L25" s="6">
        <f>'CL &amp; Data'!L237/1000000000</f>
        <v>9.1803399999999993</v>
      </c>
      <c r="M25" s="8"/>
      <c r="N25" s="6">
        <f>'CL &amp; Data'!M237</f>
        <v>-10.088602</v>
      </c>
      <c r="O25" s="13">
        <f t="shared" si="2"/>
        <v>-0.90755359999999996</v>
      </c>
      <c r="P25" s="6">
        <f>'CL &amp; Data'!N237</f>
        <v>-12.087718000000001</v>
      </c>
      <c r="Q25" s="8"/>
      <c r="R25" s="6">
        <f>'CL &amp; Data'!M343</f>
        <v>-11.467712000000001</v>
      </c>
      <c r="S25" s="13">
        <f t="shared" si="3"/>
        <v>-0.16711000000000098</v>
      </c>
      <c r="T25" s="6">
        <f>'CL &amp; Data'!N343</f>
        <v>-20.057074</v>
      </c>
      <c r="U25" s="8"/>
      <c r="V25" s="82">
        <f>'CL &amp; Data'!B343/1000000000</f>
        <v>7.5019799999999996</v>
      </c>
    </row>
    <row r="26" spans="2:22" x14ac:dyDescent="0.25">
      <c r="B26" s="6">
        <f>'CL &amp; Data'!B238/1000000000</f>
        <v>9.3703099999999999</v>
      </c>
      <c r="C26" s="8"/>
      <c r="D26" s="6">
        <f>'CL &amp; Data'!C238</f>
        <v>-9.0000400999999997</v>
      </c>
      <c r="E26" s="13">
        <f t="shared" si="0"/>
        <v>-0.88463690000000028</v>
      </c>
      <c r="F26" s="6">
        <f>'CL &amp; Data'!D238</f>
        <v>-11.820871</v>
      </c>
      <c r="G26" s="8"/>
      <c r="H26" s="6">
        <f>'CL &amp; Data'!C344</f>
        <v>-12.364534000000001</v>
      </c>
      <c r="I26" s="13">
        <f t="shared" si="1"/>
        <v>-0.8160450000000008</v>
      </c>
      <c r="J26" s="6">
        <f>'CL &amp; Data'!D344</f>
        <v>-15.820672</v>
      </c>
      <c r="L26" s="6">
        <f>'CL &amp; Data'!L238/1000000000</f>
        <v>9.3703099999999999</v>
      </c>
      <c r="M26" s="8"/>
      <c r="N26" s="6">
        <f>'CL &amp; Data'!M238</f>
        <v>-10.126764</v>
      </c>
      <c r="O26" s="13">
        <f t="shared" si="2"/>
        <v>-0.94571559999999977</v>
      </c>
      <c r="P26" s="6">
        <f>'CL &amp; Data'!N238</f>
        <v>-11.734565999999999</v>
      </c>
      <c r="Q26" s="8"/>
      <c r="R26" s="6">
        <f>'CL &amp; Data'!M344</f>
        <v>-11.497211</v>
      </c>
      <c r="S26" s="13">
        <f t="shared" si="3"/>
        <v>-0.19660900000000048</v>
      </c>
      <c r="T26" s="6">
        <f>'CL &amp; Data'!N344</f>
        <v>-20.880835000000001</v>
      </c>
      <c r="U26" s="8"/>
      <c r="V26" s="82">
        <f>'CL &amp; Data'!B344/1000000000</f>
        <v>7.7515700000000001</v>
      </c>
    </row>
    <row r="27" spans="2:22" x14ac:dyDescent="0.25">
      <c r="B27" s="6">
        <f>'CL &amp; Data'!B239/1000000000</f>
        <v>9.5602800000000006</v>
      </c>
      <c r="C27" s="8"/>
      <c r="D27" s="6">
        <f>'CL &amp; Data'!C239</f>
        <v>-9.0819396999999995</v>
      </c>
      <c r="E27" s="13">
        <f t="shared" si="0"/>
        <v>-0.96653650000000013</v>
      </c>
      <c r="F27" s="6">
        <f>'CL &amp; Data'!D239</f>
        <v>-11.637503000000001</v>
      </c>
      <c r="G27" s="8"/>
      <c r="H27" s="6">
        <f>'CL &amp; Data'!C345</f>
        <v>-12.364905</v>
      </c>
      <c r="I27" s="13">
        <f t="shared" si="1"/>
        <v>-0.81641600000000025</v>
      </c>
      <c r="J27" s="6">
        <f>'CL &amp; Data'!D345</f>
        <v>-16.231404999999999</v>
      </c>
      <c r="L27" s="6">
        <f>'CL &amp; Data'!L239/1000000000</f>
        <v>9.5602800000000006</v>
      </c>
      <c r="M27" s="8"/>
      <c r="N27" s="6">
        <f>'CL &amp; Data'!M239</f>
        <v>-10.191969</v>
      </c>
      <c r="O27" s="13">
        <f t="shared" si="2"/>
        <v>-1.0109206000000004</v>
      </c>
      <c r="P27" s="6">
        <f>'CL &amp; Data'!N239</f>
        <v>-11.503966999999999</v>
      </c>
      <c r="Q27" s="8"/>
      <c r="R27" s="6">
        <f>'CL &amp; Data'!M345</f>
        <v>-11.504265</v>
      </c>
      <c r="S27" s="13">
        <f t="shared" si="3"/>
        <v>-0.20366300000000059</v>
      </c>
      <c r="T27" s="6">
        <f>'CL &amp; Data'!N345</f>
        <v>-20.175533000000001</v>
      </c>
      <c r="U27" s="8"/>
      <c r="V27" s="82">
        <f>'CL &amp; Data'!B345/1000000000</f>
        <v>8.0011600000000005</v>
      </c>
    </row>
    <row r="28" spans="2:22" x14ac:dyDescent="0.25">
      <c r="B28" s="6">
        <f>'CL &amp; Data'!B240/1000000000</f>
        <v>9.7502499999999994</v>
      </c>
      <c r="C28" s="8"/>
      <c r="D28" s="6">
        <f>'CL &amp; Data'!C240</f>
        <v>-9.1514243999999998</v>
      </c>
      <c r="E28" s="13">
        <f t="shared" si="0"/>
        <v>-1.0360212000000004</v>
      </c>
      <c r="F28" s="6">
        <f>'CL &amp; Data'!D240</f>
        <v>-11.385417</v>
      </c>
      <c r="G28" s="8"/>
      <c r="H28" s="6">
        <f>'CL &amp; Data'!C346</f>
        <v>-12.410748999999999</v>
      </c>
      <c r="I28" s="13">
        <f t="shared" si="1"/>
        <v>-0.86225999999999914</v>
      </c>
      <c r="J28" s="6">
        <f>'CL &amp; Data'!D346</f>
        <v>-15.949494</v>
      </c>
      <c r="L28" s="6">
        <f>'CL &amp; Data'!L240/1000000000</f>
        <v>9.7502499999999994</v>
      </c>
      <c r="M28" s="8"/>
      <c r="N28" s="6">
        <f>'CL &amp; Data'!M240</f>
        <v>-10.253361</v>
      </c>
      <c r="O28" s="13">
        <f t="shared" si="2"/>
        <v>-1.0723126000000001</v>
      </c>
      <c r="P28" s="6">
        <f>'CL &amp; Data'!N240</f>
        <v>-11.366764999999999</v>
      </c>
      <c r="Q28" s="8"/>
      <c r="R28" s="6">
        <f>'CL &amp; Data'!M346</f>
        <v>-11.514321000000001</v>
      </c>
      <c r="S28" s="13">
        <f t="shared" si="3"/>
        <v>-0.2137190000000011</v>
      </c>
      <c r="T28" s="6">
        <f>'CL &amp; Data'!N346</f>
        <v>-18.815918</v>
      </c>
      <c r="U28" s="8"/>
      <c r="V28" s="82">
        <f>'CL &amp; Data'!B346/1000000000</f>
        <v>8.25075</v>
      </c>
    </row>
    <row r="29" spans="2:22" x14ac:dyDescent="0.25">
      <c r="B29" s="6">
        <f>'CL &amp; Data'!B241/1000000000</f>
        <v>9.9402200000000001</v>
      </c>
      <c r="C29" s="8"/>
      <c r="D29" s="6">
        <f>'CL &amp; Data'!C241</f>
        <v>-9.2245798000000008</v>
      </c>
      <c r="E29" s="13">
        <f t="shared" si="0"/>
        <v>-1.1091766000000014</v>
      </c>
      <c r="F29" s="6">
        <f>'CL &amp; Data'!D241</f>
        <v>-11.142427</v>
      </c>
      <c r="G29" s="8"/>
      <c r="H29" s="6">
        <f>'CL &amp; Data'!C347</f>
        <v>-12.461532</v>
      </c>
      <c r="I29" s="13">
        <f t="shared" si="1"/>
        <v>-0.91304300000000005</v>
      </c>
      <c r="J29" s="6">
        <f>'CL &amp; Data'!D347</f>
        <v>-15.304436000000001</v>
      </c>
      <c r="L29" s="6">
        <f>'CL &amp; Data'!L241/1000000000</f>
        <v>9.9402200000000001</v>
      </c>
      <c r="M29" s="8"/>
      <c r="N29" s="6">
        <f>'CL &amp; Data'!M241</f>
        <v>-10.316271</v>
      </c>
      <c r="O29" s="13">
        <f t="shared" si="2"/>
        <v>-1.1352226000000005</v>
      </c>
      <c r="P29" s="6">
        <f>'CL &amp; Data'!N241</f>
        <v>-11.245666999999999</v>
      </c>
      <c r="Q29" s="8"/>
      <c r="R29" s="6">
        <f>'CL &amp; Data'!M347</f>
        <v>-11.518592</v>
      </c>
      <c r="S29" s="13">
        <f t="shared" si="3"/>
        <v>-0.21799000000000035</v>
      </c>
      <c r="T29" s="6">
        <f>'CL &amp; Data'!N347</f>
        <v>-17.214186000000002</v>
      </c>
      <c r="U29" s="8"/>
      <c r="V29" s="82">
        <f>'CL &amp; Data'!B347/1000000000</f>
        <v>8.5003399999999996</v>
      </c>
    </row>
    <row r="30" spans="2:22" x14ac:dyDescent="0.25">
      <c r="B30" s="6">
        <f>'CL &amp; Data'!B242/1000000000</f>
        <v>10.130190000000001</v>
      </c>
      <c r="C30" s="8"/>
      <c r="D30" s="6">
        <f>'CL &amp; Data'!C242</f>
        <v>-9.3110771000000003</v>
      </c>
      <c r="E30" s="13">
        <f t="shared" si="0"/>
        <v>-1.195673900000001</v>
      </c>
      <c r="F30" s="6">
        <f>'CL &amp; Data'!D242</f>
        <v>-10.803137</v>
      </c>
      <c r="G30" s="8"/>
      <c r="H30" s="6">
        <f>'CL &amp; Data'!C348</f>
        <v>-12.529373</v>
      </c>
      <c r="I30" s="13">
        <f t="shared" si="1"/>
        <v>-0.98088399999999965</v>
      </c>
      <c r="J30" s="6">
        <f>'CL &amp; Data'!D348</f>
        <v>-14.480791999999999</v>
      </c>
      <c r="L30" s="6">
        <f>'CL &amp; Data'!L242/1000000000</f>
        <v>10.130190000000001</v>
      </c>
      <c r="M30" s="8"/>
      <c r="N30" s="6">
        <f>'CL &amp; Data'!M242</f>
        <v>-10.396633</v>
      </c>
      <c r="O30" s="13">
        <f t="shared" si="2"/>
        <v>-1.2155845999999997</v>
      </c>
      <c r="P30" s="6">
        <f>'CL &amp; Data'!N242</f>
        <v>-11.230112999999999</v>
      </c>
      <c r="Q30" s="8"/>
      <c r="R30" s="6">
        <f>'CL &amp; Data'!M348</f>
        <v>-11.566945</v>
      </c>
      <c r="S30" s="13">
        <f t="shared" si="3"/>
        <v>-0.26634300000000088</v>
      </c>
      <c r="T30" s="6">
        <f>'CL &amp; Data'!N348</f>
        <v>-16.312301999999999</v>
      </c>
      <c r="U30" s="8"/>
      <c r="V30" s="82">
        <f>'CL &amp; Data'!B348/1000000000</f>
        <v>8.7499300000000009</v>
      </c>
    </row>
    <row r="31" spans="2:22" x14ac:dyDescent="0.25">
      <c r="B31" s="6">
        <f>'CL &amp; Data'!B243/1000000000</f>
        <v>10.32016</v>
      </c>
      <c r="C31" s="8"/>
      <c r="D31" s="6">
        <f>'CL &amp; Data'!C243</f>
        <v>-9.3415622999999997</v>
      </c>
      <c r="E31" s="13">
        <f t="shared" si="0"/>
        <v>-1.2261591000000003</v>
      </c>
      <c r="F31" s="6">
        <f>'CL &amp; Data'!D243</f>
        <v>-10.521801999999999</v>
      </c>
      <c r="G31" s="8"/>
      <c r="H31" s="6">
        <f>'CL &amp; Data'!C349</f>
        <v>-12.545429</v>
      </c>
      <c r="I31" s="13">
        <f t="shared" si="1"/>
        <v>-0.99694000000000038</v>
      </c>
      <c r="J31" s="6">
        <f>'CL &amp; Data'!D349</f>
        <v>-14.187753000000001</v>
      </c>
      <c r="L31" s="6">
        <f>'CL &amp; Data'!L243/1000000000</f>
        <v>10.32016</v>
      </c>
      <c r="M31" s="8"/>
      <c r="N31" s="6">
        <f>'CL &amp; Data'!M243</f>
        <v>-10.420877000000001</v>
      </c>
      <c r="O31" s="13">
        <f t="shared" si="2"/>
        <v>-1.2398286000000009</v>
      </c>
      <c r="P31" s="6">
        <f>'CL &amp; Data'!N243</f>
        <v>-11.094405999999999</v>
      </c>
      <c r="Q31" s="8"/>
      <c r="R31" s="6">
        <f>'CL &amp; Data'!M349</f>
        <v>-11.578243000000001</v>
      </c>
      <c r="S31" s="13">
        <f t="shared" si="3"/>
        <v>-0.27764100000000091</v>
      </c>
      <c r="T31" s="6">
        <f>'CL &amp; Data'!N349</f>
        <v>-15.803587</v>
      </c>
      <c r="U31" s="8"/>
      <c r="V31" s="82">
        <f>'CL &amp; Data'!B349/1000000000</f>
        <v>8.9995200000000004</v>
      </c>
    </row>
    <row r="32" spans="2:22" x14ac:dyDescent="0.25">
      <c r="B32" s="6">
        <f>'CL &amp; Data'!B244/1000000000</f>
        <v>10.51013</v>
      </c>
      <c r="C32" s="8"/>
      <c r="D32" s="6">
        <f>'CL &amp; Data'!C244</f>
        <v>-9.4004458999999994</v>
      </c>
      <c r="E32" s="13">
        <f t="shared" si="0"/>
        <v>-1.2850427</v>
      </c>
      <c r="F32" s="6">
        <f>'CL &amp; Data'!D244</f>
        <v>-10.155184</v>
      </c>
      <c r="G32" s="8"/>
      <c r="H32" s="6">
        <f>'CL &amp; Data'!C350</f>
        <v>-12.60393</v>
      </c>
      <c r="I32" s="13">
        <f t="shared" si="1"/>
        <v>-1.0554410000000001</v>
      </c>
      <c r="J32" s="6">
        <f>'CL &amp; Data'!D350</f>
        <v>-13.427237999999999</v>
      </c>
      <c r="L32" s="6">
        <f>'CL &amp; Data'!L244/1000000000</f>
        <v>10.51013</v>
      </c>
      <c r="M32" s="8"/>
      <c r="N32" s="6">
        <f>'CL &amp; Data'!M244</f>
        <v>-10.470718</v>
      </c>
      <c r="O32" s="13">
        <f t="shared" si="2"/>
        <v>-1.2896695999999999</v>
      </c>
      <c r="P32" s="6">
        <f>'CL &amp; Data'!N244</f>
        <v>-10.964722999999999</v>
      </c>
      <c r="Q32" s="8"/>
      <c r="R32" s="6">
        <f>'CL &amp; Data'!M350</f>
        <v>-11.611347</v>
      </c>
      <c r="S32" s="13">
        <f t="shared" si="3"/>
        <v>-0.31074500000000072</v>
      </c>
      <c r="T32" s="6">
        <f>'CL &amp; Data'!N350</f>
        <v>-15.030860000000001</v>
      </c>
      <c r="U32" s="8"/>
      <c r="V32" s="82">
        <f>'CL &amp; Data'!B350/1000000000</f>
        <v>9.2491099999999999</v>
      </c>
    </row>
    <row r="33" spans="2:22" x14ac:dyDescent="0.25">
      <c r="B33" s="6">
        <f>'CL &amp; Data'!B245/1000000000</f>
        <v>10.700100000000001</v>
      </c>
      <c r="C33" s="8"/>
      <c r="D33" s="6">
        <f>'CL &amp; Data'!C245</f>
        <v>-9.4432611000000009</v>
      </c>
      <c r="E33" s="13">
        <f t="shared" si="0"/>
        <v>-1.3278579000000015</v>
      </c>
      <c r="F33" s="6">
        <f>'CL &amp; Data'!D245</f>
        <v>-9.8387098000000002</v>
      </c>
      <c r="G33" s="8"/>
      <c r="H33" s="6">
        <f>'CL &amp; Data'!C351</f>
        <v>-12.669919999999999</v>
      </c>
      <c r="I33" s="13">
        <f t="shared" si="1"/>
        <v>-1.1214309999999994</v>
      </c>
      <c r="J33" s="6">
        <f>'CL &amp; Data'!D351</f>
        <v>-12.696509000000001</v>
      </c>
      <c r="L33" s="6">
        <f>'CL &amp; Data'!L245/1000000000</f>
        <v>10.700100000000001</v>
      </c>
      <c r="M33" s="8"/>
      <c r="N33" s="6">
        <f>'CL &amp; Data'!M245</f>
        <v>-10.514175</v>
      </c>
      <c r="O33" s="13">
        <f t="shared" si="2"/>
        <v>-1.3331265999999999</v>
      </c>
      <c r="P33" s="6">
        <f>'CL &amp; Data'!N245</f>
        <v>-10.911227</v>
      </c>
      <c r="Q33" s="8"/>
      <c r="R33" s="6">
        <f>'CL &amp; Data'!M351</f>
        <v>-11.637058</v>
      </c>
      <c r="S33" s="13">
        <f t="shared" si="3"/>
        <v>-0.33645600000000009</v>
      </c>
      <c r="T33" s="6">
        <f>'CL &amp; Data'!N351</f>
        <v>-14.346603999999999</v>
      </c>
      <c r="U33" s="8"/>
      <c r="V33" s="82">
        <f>'CL &amp; Data'!B351/1000000000</f>
        <v>9.4986999999999995</v>
      </c>
    </row>
    <row r="34" spans="2:22" x14ac:dyDescent="0.25">
      <c r="B34" s="6">
        <f>'CL &amp; Data'!B246/1000000000</f>
        <v>10.89007</v>
      </c>
      <c r="C34" s="8"/>
      <c r="D34" s="6">
        <f>'CL &amp; Data'!C246</f>
        <v>-9.4791126000000006</v>
      </c>
      <c r="E34" s="13">
        <f t="shared" si="0"/>
        <v>-1.3637094000000012</v>
      </c>
      <c r="F34" s="6">
        <f>'CL &amp; Data'!D246</f>
        <v>-9.4373006999999998</v>
      </c>
      <c r="G34" s="8"/>
      <c r="H34" s="6">
        <f>'CL &amp; Data'!C352</f>
        <v>-12.734332999999999</v>
      </c>
      <c r="I34" s="13">
        <f t="shared" si="1"/>
        <v>-1.1858439999999995</v>
      </c>
      <c r="J34" s="6">
        <f>'CL &amp; Data'!D352</f>
        <v>-12.03814</v>
      </c>
      <c r="L34" s="6">
        <f>'CL &amp; Data'!L246/1000000000</f>
        <v>10.89007</v>
      </c>
      <c r="M34" s="8"/>
      <c r="N34" s="6">
        <f>'CL &amp; Data'!M246</f>
        <v>-10.569846</v>
      </c>
      <c r="O34" s="13">
        <f t="shared" si="2"/>
        <v>-1.3887976000000002</v>
      </c>
      <c r="P34" s="6">
        <f>'CL &amp; Data'!N246</f>
        <v>-10.781136999999999</v>
      </c>
      <c r="Q34" s="8"/>
      <c r="R34" s="6">
        <f>'CL &amp; Data'!M352</f>
        <v>-11.676484</v>
      </c>
      <c r="S34" s="13">
        <f t="shared" si="3"/>
        <v>-0.37588200000000072</v>
      </c>
      <c r="T34" s="6">
        <f>'CL &amp; Data'!N352</f>
        <v>-13.880475000000001</v>
      </c>
      <c r="U34" s="8"/>
      <c r="V34" s="82">
        <f>'CL &amp; Data'!B352/1000000000</f>
        <v>9.7482900000000008</v>
      </c>
    </row>
    <row r="35" spans="2:22" x14ac:dyDescent="0.25">
      <c r="B35" s="6">
        <f>'CL &amp; Data'!B247/1000000000</f>
        <v>11.08004</v>
      </c>
      <c r="C35" s="8"/>
      <c r="D35" s="6">
        <f>'CL &amp; Data'!C247</f>
        <v>-9.5187206</v>
      </c>
      <c r="E35" s="13">
        <f t="shared" si="0"/>
        <v>-1.4033174000000006</v>
      </c>
      <c r="F35" s="6">
        <f>'CL &amp; Data'!D247</f>
        <v>-9.0272340999999994</v>
      </c>
      <c r="G35" s="8"/>
      <c r="H35" s="6">
        <f>'CL &amp; Data'!C353</f>
        <v>-12.766953000000001</v>
      </c>
      <c r="I35" s="13">
        <f t="shared" si="1"/>
        <v>-1.2184640000000009</v>
      </c>
      <c r="J35" s="6">
        <f>'CL &amp; Data'!D353</f>
        <v>-11.551833</v>
      </c>
      <c r="L35" s="6">
        <f>'CL &amp; Data'!L247/1000000000</f>
        <v>11.08004</v>
      </c>
      <c r="M35" s="8"/>
      <c r="N35" s="6">
        <f>'CL &amp; Data'!M247</f>
        <v>-10.629415</v>
      </c>
      <c r="O35" s="13">
        <f t="shared" si="2"/>
        <v>-1.4483665999999999</v>
      </c>
      <c r="P35" s="6">
        <f>'CL &amp; Data'!N247</f>
        <v>-10.529458</v>
      </c>
      <c r="Q35" s="8"/>
      <c r="R35" s="6">
        <f>'CL &amp; Data'!M353</f>
        <v>-11.691046</v>
      </c>
      <c r="S35" s="13">
        <f t="shared" si="3"/>
        <v>-0.39044400000000046</v>
      </c>
      <c r="T35" s="6">
        <f>'CL &amp; Data'!N353</f>
        <v>-13.477384000000001</v>
      </c>
      <c r="U35" s="8"/>
      <c r="V35" s="82">
        <f>'CL &amp; Data'!B353/1000000000</f>
        <v>9.9978800000000003</v>
      </c>
    </row>
    <row r="36" spans="2:22" x14ac:dyDescent="0.25">
      <c r="B36" s="6">
        <f>'CL &amp; Data'!B248/1000000000</f>
        <v>11.270009999999999</v>
      </c>
      <c r="C36" s="8"/>
      <c r="D36" s="6">
        <f>'CL &amp; Data'!C248</f>
        <v>-9.5590200000000003</v>
      </c>
      <c r="E36" s="13">
        <f t="shared" si="0"/>
        <v>-1.4436168000000009</v>
      </c>
      <c r="F36" s="6">
        <f>'CL &amp; Data'!D248</f>
        <v>-8.6432333000000003</v>
      </c>
      <c r="G36" s="8"/>
      <c r="H36" s="6">
        <f>'CL &amp; Data'!C354</f>
        <v>-12.763657</v>
      </c>
      <c r="I36" s="13">
        <f t="shared" si="1"/>
        <v>-1.2151680000000002</v>
      </c>
      <c r="J36" s="6">
        <f>'CL &amp; Data'!D354</f>
        <v>-11.270026</v>
      </c>
      <c r="L36" s="6">
        <f>'CL &amp; Data'!L248/1000000000</f>
        <v>11.270009999999999</v>
      </c>
      <c r="M36" s="8"/>
      <c r="N36" s="6">
        <f>'CL &amp; Data'!M248</f>
        <v>-10.701859000000001</v>
      </c>
      <c r="O36" s="13">
        <f t="shared" si="2"/>
        <v>-1.5208106000000008</v>
      </c>
      <c r="P36" s="6">
        <f>'CL &amp; Data'!N248</f>
        <v>-10.203531</v>
      </c>
      <c r="Q36" s="8"/>
      <c r="R36" s="6">
        <f>'CL &amp; Data'!M354</f>
        <v>-11.68948</v>
      </c>
      <c r="S36" s="13">
        <f t="shared" si="3"/>
        <v>-0.38887800000000006</v>
      </c>
      <c r="T36" s="6">
        <f>'CL &amp; Data'!N354</f>
        <v>-13.154958000000001</v>
      </c>
      <c r="U36" s="8"/>
      <c r="V36" s="82">
        <f>'CL &amp; Data'!B354/1000000000</f>
        <v>10.24747</v>
      </c>
    </row>
    <row r="37" spans="2:22" x14ac:dyDescent="0.25">
      <c r="B37" s="6">
        <f>'CL &amp; Data'!B249/1000000000</f>
        <v>11.45998</v>
      </c>
      <c r="C37" s="8"/>
      <c r="D37" s="6">
        <f>'CL &amp; Data'!C249</f>
        <v>-9.6149626000000001</v>
      </c>
      <c r="E37" s="13">
        <f t="shared" si="0"/>
        <v>-1.4995594000000008</v>
      </c>
      <c r="F37" s="6">
        <f>'CL &amp; Data'!D249</f>
        <v>-8.3291845000000002</v>
      </c>
      <c r="G37" s="8"/>
      <c r="H37" s="6">
        <f>'CL &amp; Data'!C355</f>
        <v>-12.809464999999999</v>
      </c>
      <c r="I37" s="13">
        <f t="shared" si="1"/>
        <v>-1.2609759999999994</v>
      </c>
      <c r="J37" s="6">
        <f>'CL &amp; Data'!D355</f>
        <v>-10.655549000000001</v>
      </c>
      <c r="L37" s="6">
        <f>'CL &amp; Data'!L249/1000000000</f>
        <v>11.45998</v>
      </c>
      <c r="M37" s="8"/>
      <c r="N37" s="6">
        <f>'CL &amp; Data'!M249</f>
        <v>-10.764393</v>
      </c>
      <c r="O37" s="13">
        <f t="shared" si="2"/>
        <v>-1.5833446000000002</v>
      </c>
      <c r="P37" s="6">
        <f>'CL &amp; Data'!N249</f>
        <v>-9.9232826000000003</v>
      </c>
      <c r="Q37" s="8"/>
      <c r="R37" s="6">
        <f>'CL &amp; Data'!M355</f>
        <v>-11.714045</v>
      </c>
      <c r="S37" s="13">
        <f t="shared" si="3"/>
        <v>-0.41344300000000089</v>
      </c>
      <c r="T37" s="6">
        <f>'CL &amp; Data'!N355</f>
        <v>-12.521671</v>
      </c>
      <c r="U37" s="8"/>
      <c r="V37" s="82">
        <f>'CL &amp; Data'!B355/1000000000</f>
        <v>10.497059999999999</v>
      </c>
    </row>
    <row r="38" spans="2:22" x14ac:dyDescent="0.25">
      <c r="B38" s="6">
        <f>'CL &amp; Data'!B250/1000000000</f>
        <v>11.64995</v>
      </c>
      <c r="C38" s="8"/>
      <c r="D38" s="6">
        <f>'CL &amp; Data'!C250</f>
        <v>-9.6877604000000002</v>
      </c>
      <c r="E38" s="13">
        <f t="shared" si="0"/>
        <v>-1.5723572000000008</v>
      </c>
      <c r="F38" s="6">
        <f>'CL &amp; Data'!D250</f>
        <v>-7.9090838000000003</v>
      </c>
      <c r="G38" s="8"/>
      <c r="H38" s="6">
        <f>'CL &amp; Data'!C356</f>
        <v>-12.865408</v>
      </c>
      <c r="I38" s="13">
        <f t="shared" si="1"/>
        <v>-1.3169190000000004</v>
      </c>
      <c r="J38" s="6">
        <f>'CL &amp; Data'!D356</f>
        <v>-10.079841999999999</v>
      </c>
      <c r="L38" s="6">
        <f>'CL &amp; Data'!L250/1000000000</f>
        <v>11.64995</v>
      </c>
      <c r="M38" s="8"/>
      <c r="N38" s="6">
        <f>'CL &amp; Data'!M250</f>
        <v>-10.827844000000001</v>
      </c>
      <c r="O38" s="13">
        <f t="shared" si="2"/>
        <v>-1.6467956000000008</v>
      </c>
      <c r="P38" s="6">
        <f>'CL &amp; Data'!N250</f>
        <v>-9.6475200999999995</v>
      </c>
      <c r="Q38" s="8"/>
      <c r="R38" s="6">
        <f>'CL &amp; Data'!M356</f>
        <v>-11.75623</v>
      </c>
      <c r="S38" s="13">
        <f t="shared" si="3"/>
        <v>-0.45562800000000081</v>
      </c>
      <c r="T38" s="6">
        <f>'CL &amp; Data'!N356</f>
        <v>-11.903428999999999</v>
      </c>
      <c r="U38" s="8"/>
      <c r="V38" s="82">
        <f>'CL &amp; Data'!B356/1000000000</f>
        <v>10.746650000000001</v>
      </c>
    </row>
    <row r="39" spans="2:22" x14ac:dyDescent="0.25">
      <c r="B39" s="6">
        <f>'CL &amp; Data'!B251/1000000000</f>
        <v>11.839919999999999</v>
      </c>
      <c r="C39" s="8"/>
      <c r="D39" s="6">
        <f>'CL &amp; Data'!C251</f>
        <v>-9.7668324000000002</v>
      </c>
      <c r="E39" s="13">
        <f t="shared" si="0"/>
        <v>-1.6514292000000008</v>
      </c>
      <c r="F39" s="6">
        <f>'CL &amp; Data'!D251</f>
        <v>-7.5268202000000004</v>
      </c>
      <c r="G39" s="8"/>
      <c r="H39" s="6">
        <f>'CL &amp; Data'!C357</f>
        <v>-12.951008</v>
      </c>
      <c r="I39" s="13">
        <f t="shared" si="1"/>
        <v>-1.4025189999999998</v>
      </c>
      <c r="J39" s="6">
        <f>'CL &amp; Data'!D357</f>
        <v>-9.3175650000000001</v>
      </c>
      <c r="L39" s="6">
        <f>'CL &amp; Data'!L251/1000000000</f>
        <v>11.839919999999999</v>
      </c>
      <c r="M39" s="8"/>
      <c r="N39" s="6">
        <f>'CL &amp; Data'!M251</f>
        <v>-10.889654</v>
      </c>
      <c r="O39" s="13">
        <f t="shared" si="2"/>
        <v>-1.7086056000000003</v>
      </c>
      <c r="P39" s="6">
        <f>'CL &amp; Data'!N251</f>
        <v>-9.2903786000000004</v>
      </c>
      <c r="Q39" s="8"/>
      <c r="R39" s="6">
        <f>'CL &amp; Data'!M357</f>
        <v>-11.827029</v>
      </c>
      <c r="S39" s="13">
        <f t="shared" si="3"/>
        <v>-0.52642699999999998</v>
      </c>
      <c r="T39" s="6">
        <f>'CL &amp; Data'!N357</f>
        <v>-11.156363000000001</v>
      </c>
      <c r="U39" s="8"/>
      <c r="V39" s="82">
        <f>'CL &amp; Data'!B357/1000000000</f>
        <v>10.99624</v>
      </c>
    </row>
    <row r="40" spans="2:22" x14ac:dyDescent="0.25">
      <c r="B40" s="6">
        <f>'CL &amp; Data'!B252/1000000000</f>
        <v>12.02989</v>
      </c>
      <c r="C40" s="8"/>
      <c r="D40" s="6">
        <f>'CL &amp; Data'!C252</f>
        <v>-9.8305778999999998</v>
      </c>
      <c r="E40" s="13">
        <f t="shared" si="0"/>
        <v>-1.7151747000000004</v>
      </c>
      <c r="F40" s="6">
        <f>'CL &amp; Data'!D252</f>
        <v>-7.1203694000000004</v>
      </c>
      <c r="G40" s="8"/>
      <c r="H40" s="6">
        <f>'CL &amp; Data'!C358</f>
        <v>-13.005277</v>
      </c>
      <c r="I40" s="13">
        <f t="shared" si="1"/>
        <v>-1.4567879999999995</v>
      </c>
      <c r="J40" s="6">
        <f>'CL &amp; Data'!D358</f>
        <v>-8.7838030000000007</v>
      </c>
      <c r="L40" s="6">
        <f>'CL &amp; Data'!L252/1000000000</f>
        <v>12.02989</v>
      </c>
      <c r="M40" s="8"/>
      <c r="N40" s="6">
        <f>'CL &amp; Data'!M252</f>
        <v>-10.951454</v>
      </c>
      <c r="O40" s="13">
        <f t="shared" si="2"/>
        <v>-1.7704056000000001</v>
      </c>
      <c r="P40" s="6">
        <f>'CL &amp; Data'!N252</f>
        <v>-8.8341322000000009</v>
      </c>
      <c r="Q40" s="8"/>
      <c r="R40" s="6">
        <f>'CL &amp; Data'!M358</f>
        <v>-11.871891</v>
      </c>
      <c r="S40" s="13">
        <f t="shared" si="3"/>
        <v>-0.57128900000000016</v>
      </c>
      <c r="T40" s="6">
        <f>'CL &amp; Data'!N358</f>
        <v>-10.525137000000001</v>
      </c>
      <c r="U40" s="8"/>
      <c r="V40" s="82">
        <f>'CL &amp; Data'!B358/1000000000</f>
        <v>11.24583</v>
      </c>
    </row>
    <row r="41" spans="2:22" x14ac:dyDescent="0.25">
      <c r="B41" s="6">
        <f>'CL &amp; Data'!B253/1000000000</f>
        <v>12.219860000000001</v>
      </c>
      <c r="C41" s="8"/>
      <c r="D41" s="6">
        <f>'CL &amp; Data'!C253</f>
        <v>-9.8975314999999995</v>
      </c>
      <c r="E41" s="13">
        <f t="shared" si="0"/>
        <v>-1.7821283000000001</v>
      </c>
      <c r="F41" s="6">
        <f>'CL &amp; Data'!D253</f>
        <v>-6.8283414999999996</v>
      </c>
      <c r="G41" s="8"/>
      <c r="H41" s="6">
        <f>'CL &amp; Data'!C359</f>
        <v>-13.072615000000001</v>
      </c>
      <c r="I41" s="13">
        <f t="shared" si="1"/>
        <v>-1.5241260000000008</v>
      </c>
      <c r="J41" s="6">
        <f>'CL &amp; Data'!D359</f>
        <v>-8.2195319999999992</v>
      </c>
      <c r="L41" s="6">
        <f>'CL &amp; Data'!L253/1000000000</f>
        <v>12.219860000000001</v>
      </c>
      <c r="M41" s="8"/>
      <c r="N41" s="6">
        <f>'CL &amp; Data'!M253</f>
        <v>-11.034452999999999</v>
      </c>
      <c r="O41" s="13">
        <f t="shared" si="2"/>
        <v>-1.8534045999999993</v>
      </c>
      <c r="P41" s="6">
        <f>'CL &amp; Data'!N253</f>
        <v>-8.4176006000000001</v>
      </c>
      <c r="Q41" s="8"/>
      <c r="R41" s="6">
        <f>'CL &amp; Data'!M359</f>
        <v>-11.927417999999999</v>
      </c>
      <c r="S41" s="13">
        <f t="shared" si="3"/>
        <v>-0.62681599999999982</v>
      </c>
      <c r="T41" s="6">
        <f>'CL &amp; Data'!N359</f>
        <v>-9.8410635000000006</v>
      </c>
      <c r="U41" s="8"/>
      <c r="V41" s="82">
        <f>'CL &amp; Data'!B359/1000000000</f>
        <v>11.495419999999999</v>
      </c>
    </row>
    <row r="42" spans="2:22" x14ac:dyDescent="0.25">
      <c r="B42" s="6">
        <f>'CL &amp; Data'!B254/1000000000</f>
        <v>12.409829999999999</v>
      </c>
      <c r="C42" s="8"/>
      <c r="D42" s="6">
        <f>'CL &amp; Data'!C254</f>
        <v>-9.9377565000000008</v>
      </c>
      <c r="E42" s="13">
        <f t="shared" si="0"/>
        <v>-1.8223533000000014</v>
      </c>
      <c r="F42" s="6">
        <f>'CL &amp; Data'!D254</f>
        <v>-6.5999403000000001</v>
      </c>
      <c r="G42" s="8"/>
      <c r="H42" s="6">
        <f>'CL &amp; Data'!C360</f>
        <v>-13.172397999999999</v>
      </c>
      <c r="I42" s="13">
        <f t="shared" si="1"/>
        <v>-1.6239089999999994</v>
      </c>
      <c r="J42" s="6">
        <f>'CL &amp; Data'!D360</f>
        <v>-7.6899103999999996</v>
      </c>
      <c r="L42" s="6">
        <f>'CL &amp; Data'!L254/1000000000</f>
        <v>12.409829999999999</v>
      </c>
      <c r="M42" s="8"/>
      <c r="N42" s="6">
        <f>'CL &amp; Data'!M254</f>
        <v>-11.105</v>
      </c>
      <c r="O42" s="13">
        <f t="shared" si="2"/>
        <v>-1.9239516000000005</v>
      </c>
      <c r="P42" s="6">
        <f>'CL &amp; Data'!N254</f>
        <v>-8.0749721999999995</v>
      </c>
      <c r="Q42" s="8"/>
      <c r="R42" s="6">
        <f>'CL &amp; Data'!M360</f>
        <v>-12.008293</v>
      </c>
      <c r="S42" s="13">
        <f t="shared" si="3"/>
        <v>-0.70769100000000051</v>
      </c>
      <c r="T42" s="6">
        <f>'CL &amp; Data'!N360</f>
        <v>-9.1370305999999992</v>
      </c>
      <c r="U42" s="8"/>
      <c r="V42" s="82">
        <f>'CL &amp; Data'!B360/1000000000</f>
        <v>11.745010000000001</v>
      </c>
    </row>
    <row r="43" spans="2:22" x14ac:dyDescent="0.25">
      <c r="B43" s="6">
        <f>'CL &amp; Data'!B255/1000000000</f>
        <v>12.5998</v>
      </c>
      <c r="C43" s="8"/>
      <c r="D43" s="6">
        <f>'CL &amp; Data'!C255</f>
        <v>-9.9750890999999999</v>
      </c>
      <c r="E43" s="13">
        <f t="shared" si="0"/>
        <v>-1.8596859000000006</v>
      </c>
      <c r="F43" s="6">
        <f>'CL &amp; Data'!D255</f>
        <v>-6.4002175000000001</v>
      </c>
      <c r="G43" s="8"/>
      <c r="H43" s="6">
        <f>'CL &amp; Data'!C361</f>
        <v>-13.226789</v>
      </c>
      <c r="I43" s="13">
        <f t="shared" si="1"/>
        <v>-1.6783000000000001</v>
      </c>
      <c r="J43" s="6">
        <f>'CL &amp; Data'!D361</f>
        <v>-7.1744351000000002</v>
      </c>
      <c r="L43" s="6">
        <f>'CL &amp; Data'!L255/1000000000</f>
        <v>12.5998</v>
      </c>
      <c r="M43" s="8"/>
      <c r="N43" s="6">
        <f>'CL &amp; Data'!M255</f>
        <v>-11.183350000000001</v>
      </c>
      <c r="O43" s="13">
        <f t="shared" si="2"/>
        <v>-2.0023016000000009</v>
      </c>
      <c r="P43" s="6">
        <f>'CL &amp; Data'!N255</f>
        <v>-7.7531366000000004</v>
      </c>
      <c r="Q43" s="8"/>
      <c r="R43" s="6">
        <f>'CL &amp; Data'!M361</f>
        <v>-12.064410000000001</v>
      </c>
      <c r="S43" s="13">
        <f t="shared" si="3"/>
        <v>-0.76380800000000093</v>
      </c>
      <c r="T43" s="6">
        <f>'CL &amp; Data'!N361</f>
        <v>-8.4423037000000001</v>
      </c>
      <c r="U43" s="8"/>
      <c r="V43" s="82">
        <f>'CL &amp; Data'!B361/1000000000</f>
        <v>11.9946</v>
      </c>
    </row>
    <row r="44" spans="2:22" x14ac:dyDescent="0.25">
      <c r="B44" s="6">
        <f>'CL &amp; Data'!B256/1000000000</f>
        <v>12.789770000000001</v>
      </c>
      <c r="C44" s="8"/>
      <c r="D44" s="6">
        <f>'CL &amp; Data'!C256</f>
        <v>-10.010529999999999</v>
      </c>
      <c r="E44" s="13">
        <f t="shared" si="0"/>
        <v>-1.8951267999999999</v>
      </c>
      <c r="F44" s="6">
        <f>'CL &amp; Data'!D256</f>
        <v>-6.2220097000000001</v>
      </c>
      <c r="G44" s="8"/>
      <c r="H44" s="6">
        <f>'CL &amp; Data'!C362</f>
        <v>-13.308439</v>
      </c>
      <c r="I44" s="13">
        <f t="shared" si="1"/>
        <v>-1.7599499999999999</v>
      </c>
      <c r="J44" s="6">
        <f>'CL &amp; Data'!D362</f>
        <v>-6.7073559999999999</v>
      </c>
      <c r="L44" s="6">
        <f>'CL &amp; Data'!L256/1000000000</f>
        <v>12.789770000000001</v>
      </c>
      <c r="M44" s="8"/>
      <c r="N44" s="6">
        <f>'CL &amp; Data'!M256</f>
        <v>-11.265515000000001</v>
      </c>
      <c r="O44" s="13">
        <f t="shared" si="2"/>
        <v>-2.0844666000000007</v>
      </c>
      <c r="P44" s="6">
        <f>'CL &amp; Data'!N256</f>
        <v>-7.480588</v>
      </c>
      <c r="Q44" s="8"/>
      <c r="R44" s="6">
        <f>'CL &amp; Data'!M362</f>
        <v>-12.135159</v>
      </c>
      <c r="S44" s="13">
        <f t="shared" si="3"/>
        <v>-0.83455700000000022</v>
      </c>
      <c r="T44" s="6">
        <f>'CL &amp; Data'!N362</f>
        <v>-7.7954530999999996</v>
      </c>
      <c r="U44" s="8"/>
      <c r="V44" s="82">
        <f>'CL &amp; Data'!B362/1000000000</f>
        <v>12.24419</v>
      </c>
    </row>
    <row r="45" spans="2:22" x14ac:dyDescent="0.25">
      <c r="B45" s="6">
        <f>'CL &amp; Data'!B257/1000000000</f>
        <v>12.97974</v>
      </c>
      <c r="C45" s="8"/>
      <c r="D45" s="6">
        <f>'CL &amp; Data'!C257</f>
        <v>-10.019988</v>
      </c>
      <c r="E45" s="13">
        <f t="shared" si="0"/>
        <v>-1.9045848000000003</v>
      </c>
      <c r="F45" s="6">
        <f>'CL &amp; Data'!D257</f>
        <v>-6.0722313000000003</v>
      </c>
      <c r="G45" s="8"/>
      <c r="H45" s="6">
        <f>'CL &amp; Data'!C363</f>
        <v>-13.335603000000001</v>
      </c>
      <c r="I45" s="13">
        <f t="shared" si="1"/>
        <v>-1.7871140000000008</v>
      </c>
      <c r="J45" s="6">
        <f>'CL &amp; Data'!D363</f>
        <v>-6.3397731999999998</v>
      </c>
      <c r="L45" s="6">
        <f>'CL &amp; Data'!L257/1000000000</f>
        <v>12.97974</v>
      </c>
      <c r="M45" s="8"/>
      <c r="N45" s="6">
        <f>'CL &amp; Data'!M257</f>
        <v>-11.325274</v>
      </c>
      <c r="O45" s="13">
        <f t="shared" si="2"/>
        <v>-2.1442256000000004</v>
      </c>
      <c r="P45" s="6">
        <f>'CL &amp; Data'!N257</f>
        <v>-7.2146439999999998</v>
      </c>
      <c r="Q45" s="8"/>
      <c r="R45" s="6">
        <f>'CL &amp; Data'!M363</f>
        <v>-12.163157999999999</v>
      </c>
      <c r="S45" s="13">
        <f t="shared" si="3"/>
        <v>-0.86255599999999966</v>
      </c>
      <c r="T45" s="6">
        <f>'CL &amp; Data'!N363</f>
        <v>-7.2926345000000001</v>
      </c>
      <c r="U45" s="8"/>
      <c r="V45" s="82">
        <f>'CL &amp; Data'!B363/1000000000</f>
        <v>12.493779999999999</v>
      </c>
    </row>
    <row r="46" spans="2:22" x14ac:dyDescent="0.25">
      <c r="B46" s="6">
        <f>'CL &amp; Data'!B258/1000000000</f>
        <v>13.16971</v>
      </c>
      <c r="C46" s="8"/>
      <c r="D46" s="6">
        <f>'CL &amp; Data'!C258</f>
        <v>-10.026833</v>
      </c>
      <c r="E46" s="13">
        <f t="shared" si="0"/>
        <v>-1.9114298000000005</v>
      </c>
      <c r="F46" s="6">
        <f>'CL &amp; Data'!D258</f>
        <v>-5.9931292999999997</v>
      </c>
      <c r="G46" s="8"/>
      <c r="H46" s="6">
        <f>'CL &amp; Data'!C364</f>
        <v>-13.368658999999999</v>
      </c>
      <c r="I46" s="13">
        <f t="shared" si="1"/>
        <v>-1.8201699999999992</v>
      </c>
      <c r="J46" s="6">
        <f>'CL &amp; Data'!D364</f>
        <v>-6.0779557000000004</v>
      </c>
      <c r="L46" s="6">
        <f>'CL &amp; Data'!L258/1000000000</f>
        <v>13.16971</v>
      </c>
      <c r="M46" s="8"/>
      <c r="N46" s="6">
        <f>'CL &amp; Data'!M258</f>
        <v>-11.365550000000001</v>
      </c>
      <c r="O46" s="13">
        <f t="shared" si="2"/>
        <v>-2.1845016000000008</v>
      </c>
      <c r="P46" s="6">
        <f>'CL &amp; Data'!N258</f>
        <v>-7.0318265000000002</v>
      </c>
      <c r="Q46" s="8"/>
      <c r="R46" s="6">
        <f>'CL &amp; Data'!M364</f>
        <v>-12.196040999999999</v>
      </c>
      <c r="S46" s="13">
        <f t="shared" si="3"/>
        <v>-0.89543899999999965</v>
      </c>
      <c r="T46" s="6">
        <f>'CL &amp; Data'!N364</f>
        <v>-6.9257435999999997</v>
      </c>
      <c r="U46" s="8"/>
      <c r="V46" s="82">
        <f>'CL &amp; Data'!B364/1000000000</f>
        <v>12.743370000000001</v>
      </c>
    </row>
    <row r="47" spans="2:22" x14ac:dyDescent="0.25">
      <c r="B47" s="6">
        <f>'CL &amp; Data'!B259/1000000000</f>
        <v>13.359680000000001</v>
      </c>
      <c r="C47" s="8"/>
      <c r="D47" s="6">
        <f>'CL &amp; Data'!C259</f>
        <v>-10.012383</v>
      </c>
      <c r="E47" s="13">
        <f t="shared" si="0"/>
        <v>-1.8969798000000004</v>
      </c>
      <c r="F47" s="6">
        <f>'CL &amp; Data'!D259</f>
        <v>-5.9878520999999996</v>
      </c>
      <c r="G47" s="8"/>
      <c r="H47" s="6">
        <f>'CL &amp; Data'!C365</f>
        <v>-13.393856</v>
      </c>
      <c r="I47" s="13">
        <f t="shared" si="1"/>
        <v>-1.8453669999999995</v>
      </c>
      <c r="J47" s="6">
        <f>'CL &amp; Data'!D365</f>
        <v>-5.9455457000000003</v>
      </c>
      <c r="L47" s="6">
        <f>'CL &amp; Data'!L259/1000000000</f>
        <v>13.359680000000001</v>
      </c>
      <c r="M47" s="8"/>
      <c r="N47" s="6">
        <f>'CL &amp; Data'!M259</f>
        <v>-11.375674</v>
      </c>
      <c r="O47" s="13">
        <f t="shared" si="2"/>
        <v>-2.1946256000000002</v>
      </c>
      <c r="P47" s="6">
        <f>'CL &amp; Data'!N259</f>
        <v>-6.9415072999999996</v>
      </c>
      <c r="Q47" s="8"/>
      <c r="R47" s="6">
        <f>'CL &amp; Data'!M365</f>
        <v>-12.225536</v>
      </c>
      <c r="S47" s="13">
        <f t="shared" si="3"/>
        <v>-0.92493400000000037</v>
      </c>
      <c r="T47" s="6">
        <f>'CL &amp; Data'!N365</f>
        <v>-6.7044435</v>
      </c>
      <c r="U47" s="8"/>
      <c r="V47" s="82">
        <f>'CL &amp; Data'!B365/1000000000</f>
        <v>12.99296</v>
      </c>
    </row>
    <row r="48" spans="2:22" x14ac:dyDescent="0.25">
      <c r="B48" s="6">
        <f>'CL &amp; Data'!B260/1000000000</f>
        <v>13.54965</v>
      </c>
      <c r="C48" s="8"/>
      <c r="D48" s="6">
        <f>'CL &amp; Data'!C260</f>
        <v>-10.002248</v>
      </c>
      <c r="E48" s="13">
        <f t="shared" si="0"/>
        <v>-1.8868448000000004</v>
      </c>
      <c r="F48" s="6">
        <f>'CL &amp; Data'!D260</f>
        <v>-6.0252523</v>
      </c>
      <c r="G48" s="8"/>
      <c r="H48" s="6">
        <f>'CL &amp; Data'!C366</f>
        <v>-13.350690999999999</v>
      </c>
      <c r="I48" s="13">
        <f t="shared" si="1"/>
        <v>-1.8022019999999994</v>
      </c>
      <c r="J48" s="6">
        <f>'CL &amp; Data'!D366</f>
        <v>-5.9721174000000001</v>
      </c>
      <c r="L48" s="6">
        <f>'CL &amp; Data'!L260/1000000000</f>
        <v>13.54965</v>
      </c>
      <c r="M48" s="8"/>
      <c r="N48" s="6">
        <f>'CL &amp; Data'!M260</f>
        <v>-11.356472999999999</v>
      </c>
      <c r="O48" s="13">
        <f t="shared" si="2"/>
        <v>-2.1754245999999995</v>
      </c>
      <c r="P48" s="6">
        <f>'CL &amp; Data'!N260</f>
        <v>-6.8941350000000003</v>
      </c>
      <c r="Q48" s="8"/>
      <c r="R48" s="6">
        <f>'CL &amp; Data'!M366</f>
        <v>-12.177217000000001</v>
      </c>
      <c r="S48" s="13">
        <f t="shared" si="3"/>
        <v>-0.87661500000000103</v>
      </c>
      <c r="T48" s="6">
        <f>'CL &amp; Data'!N366</f>
        <v>-6.6446762000000001</v>
      </c>
      <c r="U48" s="8"/>
      <c r="V48" s="82">
        <f>'CL &amp; Data'!B366/1000000000</f>
        <v>13.24255</v>
      </c>
    </row>
    <row r="49" spans="2:22" x14ac:dyDescent="0.25">
      <c r="B49" s="6">
        <f>'CL &amp; Data'!B261/1000000000</f>
        <v>13.73962</v>
      </c>
      <c r="C49" s="8"/>
      <c r="D49" s="6">
        <f>'CL &amp; Data'!C261</f>
        <v>-9.9856882000000002</v>
      </c>
      <c r="E49" s="13">
        <f t="shared" si="0"/>
        <v>-1.8702850000000009</v>
      </c>
      <c r="F49" s="6">
        <f>'CL &amp; Data'!D261</f>
        <v>-6.1068945000000001</v>
      </c>
      <c r="G49" s="8"/>
      <c r="H49" s="6">
        <f>'CL &amp; Data'!C367</f>
        <v>-13.301335</v>
      </c>
      <c r="I49" s="13">
        <f t="shared" si="1"/>
        <v>-1.7528459999999999</v>
      </c>
      <c r="J49" s="6">
        <f>'CL &amp; Data'!D367</f>
        <v>-6.1111478999999997</v>
      </c>
      <c r="L49" s="6">
        <f>'CL &amp; Data'!L261/1000000000</f>
        <v>13.73962</v>
      </c>
      <c r="M49" s="8"/>
      <c r="N49" s="6">
        <f>'CL &amp; Data'!M261</f>
        <v>-11.309991999999999</v>
      </c>
      <c r="O49" s="13">
        <f t="shared" si="2"/>
        <v>-2.1289435999999995</v>
      </c>
      <c r="P49" s="6">
        <f>'CL &amp; Data'!N261</f>
        <v>-6.8881778999999996</v>
      </c>
      <c r="Q49" s="8"/>
      <c r="R49" s="6">
        <f>'CL &amp; Data'!M367</f>
        <v>-12.116415</v>
      </c>
      <c r="S49" s="13">
        <f t="shared" si="3"/>
        <v>-0.81581300000000034</v>
      </c>
      <c r="T49" s="6">
        <f>'CL &amp; Data'!N367</f>
        <v>-6.7092586000000001</v>
      </c>
      <c r="U49" s="8"/>
      <c r="V49" s="82">
        <f>'CL &amp; Data'!B367/1000000000</f>
        <v>13.492139999999999</v>
      </c>
    </row>
    <row r="50" spans="2:22" x14ac:dyDescent="0.25">
      <c r="B50" s="6">
        <f>'CL &amp; Data'!B262/1000000000</f>
        <v>13.929589999999999</v>
      </c>
      <c r="C50" s="8"/>
      <c r="D50" s="6">
        <f>'CL &amp; Data'!C262</f>
        <v>-9.9827118000000006</v>
      </c>
      <c r="E50" s="13">
        <f t="shared" si="0"/>
        <v>-1.8673086000000012</v>
      </c>
      <c r="F50" s="6">
        <f>'CL &amp; Data'!D262</f>
        <v>-6.2001467000000003</v>
      </c>
      <c r="G50" s="8"/>
      <c r="H50" s="6">
        <f>'CL &amp; Data'!C368</f>
        <v>-13.180725000000001</v>
      </c>
      <c r="I50" s="13">
        <f t="shared" si="1"/>
        <v>-1.6322360000000007</v>
      </c>
      <c r="J50" s="6">
        <f>'CL &amp; Data'!D368</f>
        <v>-6.4028134000000003</v>
      </c>
      <c r="L50" s="6">
        <f>'CL &amp; Data'!L262/1000000000</f>
        <v>13.929589999999999</v>
      </c>
      <c r="M50" s="8"/>
      <c r="N50" s="6">
        <f>'CL &amp; Data'!M262</f>
        <v>-11.272387999999999</v>
      </c>
      <c r="O50" s="13">
        <f t="shared" si="2"/>
        <v>-2.0913395999999995</v>
      </c>
      <c r="P50" s="6">
        <f>'CL &amp; Data'!N262</f>
        <v>-6.9115900999999997</v>
      </c>
      <c r="Q50" s="8"/>
      <c r="R50" s="6">
        <f>'CL &amp; Data'!M368</f>
        <v>-11.986818</v>
      </c>
      <c r="S50" s="13">
        <f t="shared" si="3"/>
        <v>-0.68621599999999994</v>
      </c>
      <c r="T50" s="6">
        <f>'CL &amp; Data'!N368</f>
        <v>-6.9606519000000002</v>
      </c>
      <c r="U50" s="8"/>
      <c r="V50" s="82">
        <f>'CL &amp; Data'!B368/1000000000</f>
        <v>13.74173</v>
      </c>
    </row>
    <row r="51" spans="2:22" x14ac:dyDescent="0.25">
      <c r="B51" s="6">
        <f>'CL &amp; Data'!B263/1000000000</f>
        <v>14.11956</v>
      </c>
      <c r="C51" s="8"/>
      <c r="D51" s="6">
        <f>'CL &amp; Data'!C263</f>
        <v>-9.9837360000000004</v>
      </c>
      <c r="E51" s="13">
        <f t="shared" si="0"/>
        <v>-1.868332800000001</v>
      </c>
      <c r="F51" s="6">
        <f>'CL &amp; Data'!D263</f>
        <v>-6.3487935000000002</v>
      </c>
      <c r="G51" s="8"/>
      <c r="H51" s="6">
        <f>'CL &amp; Data'!C369</f>
        <v>-13.07729</v>
      </c>
      <c r="I51" s="13">
        <f t="shared" si="1"/>
        <v>-1.5288009999999996</v>
      </c>
      <c r="J51" s="6">
        <f>'CL &amp; Data'!D369</f>
        <v>-6.7510308999999999</v>
      </c>
      <c r="L51" s="6">
        <f>'CL &amp; Data'!L263/1000000000</f>
        <v>14.11956</v>
      </c>
      <c r="M51" s="8"/>
      <c r="N51" s="6">
        <f>'CL &amp; Data'!M263</f>
        <v>-11.216123</v>
      </c>
      <c r="O51" s="13">
        <f t="shared" si="2"/>
        <v>-2.0350745999999997</v>
      </c>
      <c r="P51" s="6">
        <f>'CL &amp; Data'!N263</f>
        <v>-6.9470210000000003</v>
      </c>
      <c r="Q51" s="8"/>
      <c r="R51" s="6">
        <f>'CL &amp; Data'!M369</f>
        <v>-11.877266000000001</v>
      </c>
      <c r="S51" s="13">
        <f t="shared" si="3"/>
        <v>-0.57666400000000095</v>
      </c>
      <c r="T51" s="6">
        <f>'CL &amp; Data'!N369</f>
        <v>-7.2659111000000003</v>
      </c>
      <c r="U51" s="8"/>
      <c r="V51" s="82">
        <f>'CL &amp; Data'!B369/1000000000</f>
        <v>13.99132</v>
      </c>
    </row>
    <row r="52" spans="2:22" x14ac:dyDescent="0.25">
      <c r="B52" s="6">
        <f>'CL &amp; Data'!B264/1000000000</f>
        <v>14.309530000000001</v>
      </c>
      <c r="C52" s="8"/>
      <c r="D52" s="6">
        <f>'CL &amp; Data'!C264</f>
        <v>-10.000258000000001</v>
      </c>
      <c r="E52" s="13">
        <f t="shared" si="0"/>
        <v>-1.8848548000000012</v>
      </c>
      <c r="F52" s="6">
        <f>'CL &amp; Data'!D264</f>
        <v>-6.5295009999999998</v>
      </c>
      <c r="G52" s="8"/>
      <c r="H52" s="6">
        <f>'CL &amp; Data'!C370</f>
        <v>-12.983855</v>
      </c>
      <c r="I52" s="13">
        <f t="shared" si="1"/>
        <v>-1.4353660000000001</v>
      </c>
      <c r="J52" s="6">
        <f>'CL &amp; Data'!D370</f>
        <v>-7.1570710999999996</v>
      </c>
      <c r="L52" s="6">
        <f>'CL &amp; Data'!L264/1000000000</f>
        <v>14.309530000000001</v>
      </c>
      <c r="M52" s="8"/>
      <c r="N52" s="6">
        <f>'CL &amp; Data'!M264</f>
        <v>-11.171424999999999</v>
      </c>
      <c r="O52" s="13">
        <f t="shared" si="2"/>
        <v>-1.9903765999999994</v>
      </c>
      <c r="P52" s="6">
        <f>'CL &amp; Data'!N264</f>
        <v>-6.9688363000000004</v>
      </c>
      <c r="Q52" s="8"/>
      <c r="R52" s="6">
        <f>'CL &amp; Data'!M370</f>
        <v>-11.773775000000001</v>
      </c>
      <c r="S52" s="13">
        <f t="shared" si="3"/>
        <v>-0.47317300000000095</v>
      </c>
      <c r="T52" s="6">
        <f>'CL &amp; Data'!N370</f>
        <v>-7.6174559999999998</v>
      </c>
      <c r="U52" s="8"/>
      <c r="V52" s="82">
        <f>'CL &amp; Data'!B370/1000000000</f>
        <v>14.24091</v>
      </c>
    </row>
    <row r="53" spans="2:22" x14ac:dyDescent="0.25">
      <c r="B53" s="6">
        <f>'CL &amp; Data'!B265/1000000000</f>
        <v>14.499499999999999</v>
      </c>
      <c r="C53" s="8"/>
      <c r="D53" s="6">
        <f>'CL &amp; Data'!C265</f>
        <v>-10.038054000000001</v>
      </c>
      <c r="E53" s="13">
        <f t="shared" si="0"/>
        <v>-1.9226508000000013</v>
      </c>
      <c r="F53" s="6">
        <f>'CL &amp; Data'!D265</f>
        <v>-6.7182468999999996</v>
      </c>
      <c r="G53" s="8"/>
      <c r="H53" s="6">
        <f>'CL &amp; Data'!C371</f>
        <v>-12.879181000000001</v>
      </c>
      <c r="I53" s="13">
        <f t="shared" si="1"/>
        <v>-1.3306920000000009</v>
      </c>
      <c r="J53" s="6">
        <f>'CL &amp; Data'!D371</f>
        <v>-7.6108513000000002</v>
      </c>
      <c r="L53" s="6">
        <f>'CL &amp; Data'!L265/1000000000</f>
        <v>14.499499999999999</v>
      </c>
      <c r="M53" s="8"/>
      <c r="N53" s="6">
        <f>'CL &amp; Data'!M265</f>
        <v>-11.112043999999999</v>
      </c>
      <c r="O53" s="13">
        <f t="shared" si="2"/>
        <v>-1.9309955999999993</v>
      </c>
      <c r="P53" s="6">
        <f>'CL &amp; Data'!N265</f>
        <v>-6.9897017000000004</v>
      </c>
      <c r="Q53" s="8"/>
      <c r="R53" s="6">
        <f>'CL &amp; Data'!M371</f>
        <v>-11.66516</v>
      </c>
      <c r="S53" s="13">
        <f t="shared" si="3"/>
        <v>-0.3645580000000006</v>
      </c>
      <c r="T53" s="6">
        <f>'CL &amp; Data'!N371</f>
        <v>-8.0170125999999993</v>
      </c>
      <c r="U53" s="8"/>
      <c r="V53" s="82">
        <f>'CL &amp; Data'!B371/1000000000</f>
        <v>14.490500000000001</v>
      </c>
    </row>
    <row r="54" spans="2:22" x14ac:dyDescent="0.25">
      <c r="B54" s="6">
        <f>'CL &amp; Data'!B266/1000000000</f>
        <v>14.68947</v>
      </c>
      <c r="D54" s="6">
        <f>'CL &amp; Data'!C266</f>
        <v>-10.094823</v>
      </c>
      <c r="E54" s="13">
        <f t="shared" si="0"/>
        <v>-1.9794198000000005</v>
      </c>
      <c r="F54" s="6">
        <f>'CL &amp; Data'!D266</f>
        <v>-6.8109020999999998</v>
      </c>
      <c r="H54" s="6">
        <f>'CL &amp; Data'!C372</f>
        <v>-12.790233000000001</v>
      </c>
      <c r="I54" s="13">
        <f t="shared" si="1"/>
        <v>-1.2417440000000006</v>
      </c>
      <c r="J54" s="6">
        <f>'CL &amp; Data'!D372</f>
        <v>-7.9888114999999997</v>
      </c>
      <c r="L54" s="6">
        <f>'CL &amp; Data'!L266/1000000000</f>
        <v>14.68947</v>
      </c>
      <c r="N54" s="6">
        <f>'CL &amp; Data'!M266</f>
        <v>-11.071891000000001</v>
      </c>
      <c r="O54" s="13">
        <f t="shared" si="2"/>
        <v>-1.8908426000000009</v>
      </c>
      <c r="P54" s="6">
        <f>'CL &amp; Data'!N266</f>
        <v>-6.9920635000000004</v>
      </c>
      <c r="R54" s="6">
        <f>'CL &amp; Data'!M372</f>
        <v>-11.576324</v>
      </c>
      <c r="S54" s="13">
        <f t="shared" si="3"/>
        <v>-0.27572200000000002</v>
      </c>
      <c r="T54" s="6">
        <f>'CL &amp; Data'!N372</f>
        <v>-8.4069213999999999</v>
      </c>
      <c r="V54" s="82">
        <f>'CL &amp; Data'!B372/1000000000</f>
        <v>14.74009</v>
      </c>
    </row>
    <row r="55" spans="2:22" x14ac:dyDescent="0.25">
      <c r="B55" s="6">
        <f>'CL &amp; Data'!B267/1000000000</f>
        <v>14.879440000000001</v>
      </c>
      <c r="D55" s="6">
        <f>'CL &amp; Data'!C267</f>
        <v>-10.169729999999999</v>
      </c>
      <c r="E55" s="13">
        <f t="shared" si="0"/>
        <v>-2.0543268000000001</v>
      </c>
      <c r="F55" s="6">
        <f>'CL &amp; Data'!D267</f>
        <v>-6.7531571000000001</v>
      </c>
      <c r="H55" s="6">
        <f>'CL &amp; Data'!C373</f>
        <v>-12.739146</v>
      </c>
      <c r="I55" s="13">
        <f t="shared" si="1"/>
        <v>-1.1906569999999999</v>
      </c>
      <c r="J55" s="6">
        <f>'CL &amp; Data'!D373</f>
        <v>-8.2563648000000001</v>
      </c>
      <c r="L55" s="6">
        <f>'CL &amp; Data'!L267/1000000000</f>
        <v>14.879440000000001</v>
      </c>
      <c r="N55" s="6">
        <f>'CL &amp; Data'!M267</f>
        <v>-11.066523999999999</v>
      </c>
      <c r="O55" s="13">
        <f t="shared" si="2"/>
        <v>-1.8854755999999995</v>
      </c>
      <c r="P55" s="6">
        <f>'CL &amp; Data'!N267</f>
        <v>-7.0098475999999996</v>
      </c>
      <c r="R55" s="6">
        <f>'CL &amp; Data'!M373</f>
        <v>-11.512663999999999</v>
      </c>
      <c r="S55" s="13">
        <f t="shared" si="3"/>
        <v>-0.21206199999999953</v>
      </c>
      <c r="T55" s="6">
        <f>'CL &amp; Data'!N373</f>
        <v>-8.7592324999999995</v>
      </c>
      <c r="V55" s="82">
        <f>'CL &amp; Data'!B373/1000000000</f>
        <v>14.98968</v>
      </c>
    </row>
    <row r="56" spans="2:22" x14ac:dyDescent="0.25">
      <c r="B56" s="6">
        <f>'CL &amp; Data'!B268/1000000000</f>
        <v>15.06941</v>
      </c>
      <c r="D56" s="6">
        <f>'CL &amp; Data'!C268</f>
        <v>-10.203080999999999</v>
      </c>
      <c r="E56" s="13">
        <f t="shared" si="0"/>
        <v>-2.0876777999999998</v>
      </c>
      <c r="F56" s="6">
        <f>'CL &amp; Data'!D268</f>
        <v>-6.5821136999999998</v>
      </c>
      <c r="H56" s="6">
        <f>'CL &amp; Data'!C374</f>
        <v>-12.735182</v>
      </c>
      <c r="I56" s="13">
        <f t="shared" si="1"/>
        <v>-1.186693</v>
      </c>
      <c r="J56" s="6">
        <f>'CL &amp; Data'!D374</f>
        <v>-8.3766803999999997</v>
      </c>
      <c r="L56" s="6">
        <f>'CL &amp; Data'!L268/1000000000</f>
        <v>15.06941</v>
      </c>
      <c r="N56" s="6">
        <f>'CL &amp; Data'!M268</f>
        <v>-11.063935000000001</v>
      </c>
      <c r="O56" s="13">
        <f t="shared" si="2"/>
        <v>-1.8828866000000009</v>
      </c>
      <c r="P56" s="6">
        <f>'CL &amp; Data'!N268</f>
        <v>-6.9748998000000002</v>
      </c>
      <c r="R56" s="6">
        <f>'CL &amp; Data'!M374</f>
        <v>-11.485393999999999</v>
      </c>
      <c r="S56" s="13">
        <f t="shared" si="3"/>
        <v>-0.18479199999999985</v>
      </c>
      <c r="T56" s="6">
        <f>'CL &amp; Data'!N374</f>
        <v>-9.0627774999999993</v>
      </c>
      <c r="V56" s="82">
        <f>'CL &amp; Data'!B374/1000000000</f>
        <v>15.239269999999999</v>
      </c>
    </row>
    <row r="57" spans="2:22" x14ac:dyDescent="0.25">
      <c r="B57" s="6">
        <f>'CL &amp; Data'!B269/1000000000</f>
        <v>15.25938</v>
      </c>
      <c r="D57" s="6">
        <f>'CL &amp; Data'!C269</f>
        <v>-10.21508</v>
      </c>
      <c r="E57" s="13">
        <f t="shared" si="0"/>
        <v>-2.099676800000001</v>
      </c>
      <c r="F57" s="6">
        <f>'CL &amp; Data'!D269</f>
        <v>-6.3613849</v>
      </c>
      <c r="H57" s="6">
        <f>'CL &amp; Data'!C375</f>
        <v>-12.790093000000001</v>
      </c>
      <c r="I57" s="13">
        <f t="shared" si="1"/>
        <v>-1.2416040000000006</v>
      </c>
      <c r="J57" s="6">
        <f>'CL &amp; Data'!D375</f>
        <v>-8.4481201000000006</v>
      </c>
      <c r="L57" s="6">
        <f>'CL &amp; Data'!L269/1000000000</f>
        <v>15.25938</v>
      </c>
      <c r="N57" s="6">
        <f>'CL &amp; Data'!M269</f>
        <v>-11.071291</v>
      </c>
      <c r="O57" s="13">
        <f t="shared" si="2"/>
        <v>-1.8902426000000006</v>
      </c>
      <c r="P57" s="6">
        <f>'CL &amp; Data'!N269</f>
        <v>-6.9098701</v>
      </c>
      <c r="R57" s="6">
        <f>'CL &amp; Data'!M375</f>
        <v>-11.516007999999999</v>
      </c>
      <c r="S57" s="13">
        <f t="shared" si="3"/>
        <v>-0.21540599999999976</v>
      </c>
      <c r="T57" s="6">
        <f>'CL &amp; Data'!N375</f>
        <v>-9.2651681999999997</v>
      </c>
      <c r="V57" s="82">
        <f>'CL &amp; Data'!B375/1000000000</f>
        <v>15.488860000000001</v>
      </c>
    </row>
    <row r="58" spans="2:22" x14ac:dyDescent="0.25">
      <c r="B58" s="6">
        <f>'CL &amp; Data'!B270/1000000000</f>
        <v>15.449350000000001</v>
      </c>
      <c r="D58" s="6">
        <f>'CL &amp; Data'!C270</f>
        <v>-10.210281999999999</v>
      </c>
      <c r="E58" s="13">
        <f t="shared" si="0"/>
        <v>-2.0948788</v>
      </c>
      <c r="F58" s="6">
        <f>'CL &amp; Data'!D270</f>
        <v>-6.1717911000000001</v>
      </c>
      <c r="H58" s="6">
        <f>'CL &amp; Data'!C376</f>
        <v>-12.82746</v>
      </c>
      <c r="I58" s="13">
        <f t="shared" si="1"/>
        <v>-1.2789710000000003</v>
      </c>
      <c r="J58" s="6">
        <f>'CL &amp; Data'!D376</f>
        <v>-8.5710067999999993</v>
      </c>
      <c r="L58" s="6">
        <f>'CL &amp; Data'!L270/1000000000</f>
        <v>15.449350000000001</v>
      </c>
      <c r="N58" s="6">
        <f>'CL &amp; Data'!M270</f>
        <v>-11.063237000000001</v>
      </c>
      <c r="O58" s="13">
        <f t="shared" si="2"/>
        <v>-1.882188600000001</v>
      </c>
      <c r="P58" s="6">
        <f>'CL &amp; Data'!N270</f>
        <v>-6.8130778999999997</v>
      </c>
      <c r="R58" s="6">
        <f>'CL &amp; Data'!M376</f>
        <v>-11.558747</v>
      </c>
      <c r="S58" s="13">
        <f t="shared" si="3"/>
        <v>-0.25814500000000073</v>
      </c>
      <c r="T58" s="6">
        <f>'CL &amp; Data'!N376</f>
        <v>-9.5038166000000004</v>
      </c>
      <c r="V58" s="82">
        <f>'CL &amp; Data'!B376/1000000000</f>
        <v>15.73845</v>
      </c>
    </row>
    <row r="59" spans="2:22" x14ac:dyDescent="0.25">
      <c r="B59" s="6">
        <f>'CL &amp; Data'!B271/1000000000</f>
        <v>15.63932</v>
      </c>
      <c r="D59" s="6">
        <f>'CL &amp; Data'!C271</f>
        <v>-10.230886</v>
      </c>
      <c r="E59" s="13">
        <f t="shared" si="0"/>
        <v>-2.1154828000000006</v>
      </c>
      <c r="F59" s="6">
        <f>'CL &amp; Data'!D271</f>
        <v>-6.0148387000000003</v>
      </c>
      <c r="H59" s="6">
        <f>'CL &amp; Data'!C377</f>
        <v>-12.885888</v>
      </c>
      <c r="I59" s="13">
        <f t="shared" si="1"/>
        <v>-1.3373989999999996</v>
      </c>
      <c r="J59" s="6">
        <f>'CL &amp; Data'!D377</f>
        <v>-8.5784531000000008</v>
      </c>
      <c r="L59" s="6">
        <f>'CL &amp; Data'!L271/1000000000</f>
        <v>15.63932</v>
      </c>
      <c r="N59" s="6">
        <f>'CL &amp; Data'!M271</f>
        <v>-11.065274</v>
      </c>
      <c r="O59" s="13">
        <f t="shared" si="2"/>
        <v>-1.8842256000000006</v>
      </c>
      <c r="P59" s="6">
        <f>'CL &amp; Data'!N271</f>
        <v>-6.7263589000000001</v>
      </c>
      <c r="R59" s="6">
        <f>'CL &amp; Data'!M377</f>
        <v>-11.626801</v>
      </c>
      <c r="S59" s="13">
        <f t="shared" si="3"/>
        <v>-0.32619900000000079</v>
      </c>
      <c r="T59" s="6">
        <f>'CL &amp; Data'!N377</f>
        <v>-9.5770015999999991</v>
      </c>
      <c r="V59" s="82">
        <f>'CL &amp; Data'!B377/1000000000</f>
        <v>15.98804</v>
      </c>
    </row>
    <row r="60" spans="2:22" x14ac:dyDescent="0.25">
      <c r="B60" s="6">
        <f>'CL &amp; Data'!B272/1000000000</f>
        <v>15.82929</v>
      </c>
      <c r="D60" s="6">
        <f>'CL &amp; Data'!C272</f>
        <v>-10.256121</v>
      </c>
      <c r="E60" s="13">
        <f t="shared" si="0"/>
        <v>-2.1407178000000009</v>
      </c>
      <c r="F60" s="6">
        <f>'CL &amp; Data'!D272</f>
        <v>-5.9030718999999996</v>
      </c>
      <c r="H60" s="6">
        <f>'CL &amp; Data'!C378</f>
        <v>-12.946125</v>
      </c>
      <c r="I60" s="13">
        <f t="shared" si="1"/>
        <v>-1.3976360000000003</v>
      </c>
      <c r="J60" s="6">
        <f>'CL &amp; Data'!D378</f>
        <v>-8.7274227</v>
      </c>
      <c r="L60" s="6">
        <f>'CL &amp; Data'!L272/1000000000</f>
        <v>15.82929</v>
      </c>
      <c r="N60" s="6">
        <f>'CL &amp; Data'!M272</f>
        <v>-11.068144999999999</v>
      </c>
      <c r="O60" s="13">
        <f t="shared" si="2"/>
        <v>-1.8870965999999996</v>
      </c>
      <c r="P60" s="6">
        <f>'CL &amp; Data'!N272</f>
        <v>-6.6692204000000004</v>
      </c>
      <c r="R60" s="6">
        <f>'CL &amp; Data'!M378</f>
        <v>-11.712619999999999</v>
      </c>
      <c r="S60" s="13">
        <f t="shared" si="3"/>
        <v>-0.41201799999999977</v>
      </c>
      <c r="T60" s="6">
        <f>'CL &amp; Data'!N378</f>
        <v>-9.7545670999999992</v>
      </c>
      <c r="V60" s="82">
        <f>'CL &amp; Data'!B378/1000000000</f>
        <v>16.237629999999999</v>
      </c>
    </row>
    <row r="61" spans="2:22" x14ac:dyDescent="0.25">
      <c r="B61" s="6">
        <f>'CL &amp; Data'!B273/1000000000</f>
        <v>16.019259999999999</v>
      </c>
      <c r="D61" s="6">
        <f>'CL &amp; Data'!C273</f>
        <v>-10.283882999999999</v>
      </c>
      <c r="E61" s="13">
        <f t="shared" si="0"/>
        <v>-2.1684798000000001</v>
      </c>
      <c r="F61" s="6">
        <f>'CL &amp; Data'!D273</f>
        <v>-5.8367825</v>
      </c>
      <c r="H61" s="6">
        <f>'CL &amp; Data'!C379</f>
        <v>-13.053114000000001</v>
      </c>
      <c r="I61" s="13">
        <f t="shared" si="1"/>
        <v>-1.5046250000000008</v>
      </c>
      <c r="J61" s="6">
        <f>'CL &amp; Data'!D379</f>
        <v>-8.7942142000000008</v>
      </c>
      <c r="L61" s="6">
        <f>'CL &amp; Data'!L273/1000000000</f>
        <v>16.019259999999999</v>
      </c>
      <c r="N61" s="6">
        <f>'CL &amp; Data'!M273</f>
        <v>-11.075433</v>
      </c>
      <c r="O61" s="13">
        <f t="shared" si="2"/>
        <v>-1.8943846000000004</v>
      </c>
      <c r="P61" s="6">
        <f>'CL &amp; Data'!N273</f>
        <v>-6.6543197999999997</v>
      </c>
      <c r="R61" s="6">
        <f>'CL &amp; Data'!M379</f>
        <v>-11.810803999999999</v>
      </c>
      <c r="S61" s="13">
        <f t="shared" si="3"/>
        <v>-0.5102019999999996</v>
      </c>
      <c r="T61" s="6">
        <f>'CL &amp; Data'!N379</f>
        <v>-9.8184146999999999</v>
      </c>
      <c r="V61" s="82">
        <f>'CL &amp; Data'!B379/1000000000</f>
        <v>16.487220000000001</v>
      </c>
    </row>
    <row r="62" spans="2:22" x14ac:dyDescent="0.25">
      <c r="B62" s="6">
        <f>'CL &amp; Data'!B274/1000000000</f>
        <v>16.209230000000002</v>
      </c>
      <c r="D62" s="6">
        <f>'CL &amp; Data'!C274</f>
        <v>-10.288306</v>
      </c>
      <c r="E62" s="13">
        <f t="shared" si="0"/>
        <v>-2.172902800000001</v>
      </c>
      <c r="F62" s="6">
        <f>'CL &amp; Data'!D274</f>
        <v>-5.8330526000000003</v>
      </c>
      <c r="H62" s="6">
        <f>'CL &amp; Data'!C380</f>
        <v>-13.182432</v>
      </c>
      <c r="I62" s="13">
        <f t="shared" si="1"/>
        <v>-1.6339430000000004</v>
      </c>
      <c r="J62" s="6">
        <f>'CL &amp; Data'!D380</f>
        <v>-8.9804391999999993</v>
      </c>
      <c r="L62" s="6">
        <f>'CL &amp; Data'!L274/1000000000</f>
        <v>16.209230000000002</v>
      </c>
      <c r="N62" s="6">
        <f>'CL &amp; Data'!M274</f>
        <v>-11.077147999999999</v>
      </c>
      <c r="O62" s="13">
        <f t="shared" si="2"/>
        <v>-1.8960995999999994</v>
      </c>
      <c r="P62" s="6">
        <f>'CL &amp; Data'!N274</f>
        <v>-6.6708182999999996</v>
      </c>
      <c r="R62" s="6">
        <f>'CL &amp; Data'!M380</f>
        <v>-11.911265999999999</v>
      </c>
      <c r="S62" s="13">
        <f t="shared" si="3"/>
        <v>-0.61066399999999987</v>
      </c>
      <c r="T62" s="6">
        <f>'CL &amp; Data'!N380</f>
        <v>-9.9887046999999995</v>
      </c>
      <c r="V62" s="82">
        <f>'CL &amp; Data'!B380/1000000000</f>
        <v>16.736809999999998</v>
      </c>
    </row>
    <row r="63" spans="2:22" x14ac:dyDescent="0.25">
      <c r="B63" s="6">
        <f>'CL &amp; Data'!B275/1000000000</f>
        <v>16.3992</v>
      </c>
      <c r="D63" s="6">
        <f>'CL &amp; Data'!C275</f>
        <v>-10.268589</v>
      </c>
      <c r="E63" s="13">
        <f t="shared" si="0"/>
        <v>-2.153185800000001</v>
      </c>
      <c r="F63" s="6">
        <f>'CL &amp; Data'!D275</f>
        <v>-5.8743075999999999</v>
      </c>
      <c r="H63" s="6">
        <f>'CL &amp; Data'!C381</f>
        <v>-13.305173</v>
      </c>
      <c r="I63" s="13">
        <f t="shared" si="1"/>
        <v>-1.7566839999999999</v>
      </c>
      <c r="J63" s="6">
        <f>'CL &amp; Data'!D381</f>
        <v>-8.9868307000000005</v>
      </c>
      <c r="L63" s="6">
        <f>'CL &amp; Data'!L275/1000000000</f>
        <v>16.3992</v>
      </c>
      <c r="N63" s="6">
        <f>'CL &amp; Data'!M275</f>
        <v>-11.062711</v>
      </c>
      <c r="O63" s="13">
        <f t="shared" si="2"/>
        <v>-1.8816626000000003</v>
      </c>
      <c r="P63" s="6">
        <f>'CL &amp; Data'!N275</f>
        <v>-6.7267999999999999</v>
      </c>
      <c r="R63" s="6">
        <f>'CL &amp; Data'!M381</f>
        <v>-12.012274</v>
      </c>
      <c r="S63" s="13">
        <f t="shared" si="3"/>
        <v>-0.71167200000000008</v>
      </c>
      <c r="T63" s="6">
        <f>'CL &amp; Data'!N381</f>
        <v>-10.074668000000001</v>
      </c>
      <c r="V63" s="82">
        <f>'CL &amp; Data'!B381/1000000000</f>
        <v>16.9864</v>
      </c>
    </row>
    <row r="64" spans="2:22" x14ac:dyDescent="0.25">
      <c r="B64" s="6">
        <f>'CL &amp; Data'!B276/1000000000</f>
        <v>16.589169999999999</v>
      </c>
      <c r="D64" s="6">
        <f>'CL &amp; Data'!C276</f>
        <v>-10.224539</v>
      </c>
      <c r="E64" s="13">
        <f t="shared" si="0"/>
        <v>-2.1091358000000007</v>
      </c>
      <c r="F64" s="6">
        <f>'CL &amp; Data'!D276</f>
        <v>-5.9714565000000004</v>
      </c>
      <c r="H64" s="6">
        <f>'CL &amp; Data'!C382</f>
        <v>-13.371803999999999</v>
      </c>
      <c r="I64" s="13">
        <f t="shared" si="1"/>
        <v>-1.8233149999999991</v>
      </c>
      <c r="J64" s="6">
        <f>'CL &amp; Data'!D382</f>
        <v>-8.9683951999999998</v>
      </c>
      <c r="L64" s="6">
        <f>'CL &amp; Data'!L276/1000000000</f>
        <v>16.589169999999999</v>
      </c>
      <c r="N64" s="6">
        <f>'CL &amp; Data'!M276</f>
        <v>-11.036972</v>
      </c>
      <c r="O64" s="13">
        <f t="shared" si="2"/>
        <v>-1.8559236000000006</v>
      </c>
      <c r="P64" s="6">
        <f>'CL &amp; Data'!N276</f>
        <v>-6.8136758999999998</v>
      </c>
      <c r="R64" s="6">
        <f>'CL &amp; Data'!M382</f>
        <v>-12.102213000000001</v>
      </c>
      <c r="S64" s="13">
        <f t="shared" si="3"/>
        <v>-0.80161100000000118</v>
      </c>
      <c r="T64" s="6">
        <f>'CL &amp; Data'!N382</f>
        <v>-10.157727</v>
      </c>
      <c r="V64" s="82">
        <f>'CL &amp; Data'!B382/1000000000</f>
        <v>17.235990000000001</v>
      </c>
    </row>
    <row r="65" spans="2:22" x14ac:dyDescent="0.25">
      <c r="B65" s="6">
        <f>'CL &amp; Data'!B277/1000000000</f>
        <v>16.779140000000002</v>
      </c>
      <c r="D65" s="6">
        <f>'CL &amp; Data'!C277</f>
        <v>-10.164808000000001</v>
      </c>
      <c r="E65" s="13">
        <f t="shared" si="0"/>
        <v>-2.0494048000000014</v>
      </c>
      <c r="F65" s="6">
        <f>'CL &amp; Data'!D277</f>
        <v>-6.1119895</v>
      </c>
      <c r="H65" s="6">
        <f>'CL &amp; Data'!C383</f>
        <v>-13.416378999999999</v>
      </c>
      <c r="I65" s="13">
        <f t="shared" si="1"/>
        <v>-1.8678899999999992</v>
      </c>
      <c r="J65" s="6">
        <f>'CL &amp; Data'!D383</f>
        <v>-8.9384995000000007</v>
      </c>
      <c r="L65" s="6">
        <f>'CL &amp; Data'!L277/1000000000</f>
        <v>16.779140000000002</v>
      </c>
      <c r="N65" s="6">
        <f>'CL &amp; Data'!M277</f>
        <v>-10.994866</v>
      </c>
      <c r="O65" s="13">
        <f t="shared" si="2"/>
        <v>-1.8138176000000001</v>
      </c>
      <c r="P65" s="6">
        <f>'CL &amp; Data'!N277</f>
        <v>-6.9576963999999997</v>
      </c>
      <c r="R65" s="6">
        <f>'CL &amp; Data'!M383</f>
        <v>-12.1395</v>
      </c>
      <c r="S65" s="13">
        <f t="shared" si="3"/>
        <v>-0.83889800000000037</v>
      </c>
      <c r="T65" s="6">
        <f>'CL &amp; Data'!N383</f>
        <v>-10.311404</v>
      </c>
      <c r="V65" s="82">
        <f>'CL &amp; Data'!B383/1000000000</f>
        <v>17.485579999999999</v>
      </c>
    </row>
    <row r="66" spans="2:22" x14ac:dyDescent="0.25">
      <c r="B66" s="6">
        <f>'CL &amp; Data'!B278/1000000000</f>
        <v>16.969110000000001</v>
      </c>
      <c r="D66" s="6">
        <f>'CL &amp; Data'!C278</f>
        <v>-10.126488999999999</v>
      </c>
      <c r="E66" s="13">
        <f t="shared" si="0"/>
        <v>-2.0110858</v>
      </c>
      <c r="F66" s="6">
        <f>'CL &amp; Data'!D278</f>
        <v>-6.2933187000000004</v>
      </c>
      <c r="H66" s="6">
        <f>'CL &amp; Data'!C384</f>
        <v>-13.441772</v>
      </c>
      <c r="I66" s="13">
        <f t="shared" si="1"/>
        <v>-1.8932830000000003</v>
      </c>
      <c r="J66" s="6">
        <f>'CL &amp; Data'!D384</f>
        <v>-9.0920600999999994</v>
      </c>
      <c r="L66" s="6">
        <f>'CL &amp; Data'!L278/1000000000</f>
        <v>16.969110000000001</v>
      </c>
      <c r="N66" s="6">
        <f>'CL &amp; Data'!M278</f>
        <v>-10.979592999999999</v>
      </c>
      <c r="O66" s="13">
        <f t="shared" si="2"/>
        <v>-1.7985445999999996</v>
      </c>
      <c r="P66" s="6">
        <f>'CL &amp; Data'!N278</f>
        <v>-7.1539396999999996</v>
      </c>
      <c r="R66" s="6">
        <f>'CL &amp; Data'!M384</f>
        <v>-12.113705</v>
      </c>
      <c r="S66" s="13">
        <f t="shared" si="3"/>
        <v>-0.81310299999999991</v>
      </c>
      <c r="T66" s="6">
        <f>'CL &amp; Data'!N384</f>
        <v>-10.592998</v>
      </c>
      <c r="V66" s="82">
        <f>'CL &amp; Data'!B384/1000000000</f>
        <v>17.73517</v>
      </c>
    </row>
    <row r="67" spans="2:22" x14ac:dyDescent="0.25">
      <c r="B67" s="6">
        <f>'CL &amp; Data'!B279/1000000000</f>
        <v>17.159079999999999</v>
      </c>
      <c r="D67" s="6">
        <f>'CL &amp; Data'!C279</f>
        <v>-10.111135000000001</v>
      </c>
      <c r="E67" s="13">
        <f t="shared" si="0"/>
        <v>-1.9957318000000015</v>
      </c>
      <c r="F67" s="6">
        <f>'CL &amp; Data'!D279</f>
        <v>-6.5091891000000004</v>
      </c>
      <c r="H67" s="6">
        <f>'CL &amp; Data'!C385</f>
        <v>-13.466065</v>
      </c>
      <c r="I67" s="13">
        <f t="shared" si="1"/>
        <v>-1.9175760000000004</v>
      </c>
      <c r="J67" s="6">
        <f>'CL &amp; Data'!D385</f>
        <v>-9.3121957999999996</v>
      </c>
      <c r="L67" s="6">
        <f>'CL &amp; Data'!L279/1000000000</f>
        <v>17.159079999999999</v>
      </c>
      <c r="N67" s="6">
        <f>'CL &amp; Data'!M279</f>
        <v>-10.977098</v>
      </c>
      <c r="O67" s="13">
        <f t="shared" si="2"/>
        <v>-1.7960495999999999</v>
      </c>
      <c r="P67" s="6">
        <f>'CL &amp; Data'!N279</f>
        <v>-7.3895410999999998</v>
      </c>
      <c r="R67" s="6">
        <f>'CL &amp; Data'!M385</f>
        <v>-12.02913</v>
      </c>
      <c r="S67" s="13">
        <f t="shared" si="3"/>
        <v>-0.72852800000000073</v>
      </c>
      <c r="T67" s="6">
        <f>'CL &amp; Data'!N385</f>
        <v>-11.015905999999999</v>
      </c>
      <c r="V67" s="82">
        <f>'CL &amp; Data'!B385/1000000000</f>
        <v>17.984760000000001</v>
      </c>
    </row>
    <row r="68" spans="2:22" x14ac:dyDescent="0.25">
      <c r="B68" s="6">
        <f>'CL &amp; Data'!B280/1000000000</f>
        <v>17.349049999999998</v>
      </c>
      <c r="D68" s="6">
        <f>'CL &amp; Data'!C280</f>
        <v>-10.119059999999999</v>
      </c>
      <c r="E68" s="13">
        <f t="shared" ref="E68:E103" si="4">D68-$D$3</f>
        <v>-2.0036567999999999</v>
      </c>
      <c r="F68" s="6">
        <f>'CL &amp; Data'!D280</f>
        <v>-6.7652473000000004</v>
      </c>
      <c r="H68" s="6">
        <f>'CL &amp; Data'!C386</f>
        <v>-13.461664000000001</v>
      </c>
      <c r="I68" s="13">
        <f t="shared" ref="I68:I103" si="5">H68-$H$8</f>
        <v>-1.9131750000000007</v>
      </c>
      <c r="J68" s="6">
        <f>'CL &amp; Data'!D386</f>
        <v>-9.8565816999999996</v>
      </c>
      <c r="L68" s="6">
        <f>'CL &amp; Data'!L280/1000000000</f>
        <v>17.349049999999998</v>
      </c>
      <c r="N68" s="6">
        <f>'CL &amp; Data'!M280</f>
        <v>-11.000590000000001</v>
      </c>
      <c r="O68" s="13">
        <f t="shared" ref="O68:O103" si="6">N68-$N$3</f>
        <v>-1.8195416000000009</v>
      </c>
      <c r="P68" s="6">
        <f>'CL &amp; Data'!N280</f>
        <v>-7.6558557</v>
      </c>
      <c r="R68" s="6">
        <f>'CL &amp; Data'!M386</f>
        <v>-11.961691</v>
      </c>
      <c r="S68" s="13">
        <f t="shared" ref="S68:S103" si="7">R68-$R$6</f>
        <v>-0.66108900000000048</v>
      </c>
      <c r="T68" s="6">
        <f>'CL &amp; Data'!N386</f>
        <v>-11.622609000000001</v>
      </c>
      <c r="V68" s="82">
        <f>'CL &amp; Data'!B386/1000000000</f>
        <v>18.234349999999999</v>
      </c>
    </row>
    <row r="69" spans="2:22" x14ac:dyDescent="0.25">
      <c r="B69" s="6">
        <f>'CL &amp; Data'!B281/1000000000</f>
        <v>17.539020000000001</v>
      </c>
      <c r="D69" s="6">
        <f>'CL &amp; Data'!C281</f>
        <v>-10.107060000000001</v>
      </c>
      <c r="E69" s="13">
        <f t="shared" si="4"/>
        <v>-1.9916568000000012</v>
      </c>
      <c r="F69" s="6">
        <f>'CL &amp; Data'!D281</f>
        <v>-7.1401047999999996</v>
      </c>
      <c r="H69" s="6">
        <f>'CL &amp; Data'!C387</f>
        <v>-13.469917000000001</v>
      </c>
      <c r="I69" s="13">
        <f t="shared" si="5"/>
        <v>-1.9214280000000006</v>
      </c>
      <c r="J69" s="6">
        <f>'CL &amp; Data'!D387</f>
        <v>-10.388801000000001</v>
      </c>
      <c r="L69" s="6">
        <f>'CL &amp; Data'!L281/1000000000</f>
        <v>17.539020000000001</v>
      </c>
      <c r="N69" s="6">
        <f>'CL &amp; Data'!M281</f>
        <v>-11.017310999999999</v>
      </c>
      <c r="O69" s="13">
        <f t="shared" si="6"/>
        <v>-1.8362625999999995</v>
      </c>
      <c r="P69" s="6">
        <f>'CL &amp; Data'!N281</f>
        <v>-7.9793091</v>
      </c>
      <c r="R69" s="6">
        <f>'CL &amp; Data'!M387</f>
        <v>-11.918343999999999</v>
      </c>
      <c r="S69" s="13">
        <f t="shared" si="7"/>
        <v>-0.61774199999999979</v>
      </c>
      <c r="T69" s="6">
        <f>'CL &amp; Data'!N387</f>
        <v>-12.228567999999999</v>
      </c>
      <c r="V69" s="82">
        <f>'CL &amp; Data'!B387/1000000000</f>
        <v>18.48394</v>
      </c>
    </row>
    <row r="70" spans="2:22" x14ac:dyDescent="0.25">
      <c r="B70" s="6">
        <f>'CL &amp; Data'!B282/1000000000</f>
        <v>17.72899</v>
      </c>
      <c r="D70" s="6">
        <f>'CL &amp; Data'!C282</f>
        <v>-10.057582</v>
      </c>
      <c r="E70" s="13">
        <f t="shared" si="4"/>
        <v>-1.9421788000000006</v>
      </c>
      <c r="F70" s="6">
        <f>'CL &amp; Data'!D282</f>
        <v>-7.6905270000000003</v>
      </c>
      <c r="H70" s="6">
        <f>'CL &amp; Data'!C388</f>
        <v>-13.482944</v>
      </c>
      <c r="I70" s="13">
        <f t="shared" si="5"/>
        <v>-1.9344549999999998</v>
      </c>
      <c r="J70" s="6">
        <f>'CL &amp; Data'!D388</f>
        <v>-11.158086000000001</v>
      </c>
      <c r="L70" s="6">
        <f>'CL &amp; Data'!L282/1000000000</f>
        <v>17.72899</v>
      </c>
      <c r="N70" s="6">
        <f>'CL &amp; Data'!M282</f>
        <v>-11.035596999999999</v>
      </c>
      <c r="O70" s="13">
        <f t="shared" si="6"/>
        <v>-1.8545485999999993</v>
      </c>
      <c r="P70" s="6">
        <f>'CL &amp; Data'!N282</f>
        <v>-8.3885374000000006</v>
      </c>
      <c r="R70" s="6">
        <f>'CL &amp; Data'!M388</f>
        <v>-11.924521</v>
      </c>
      <c r="S70" s="13">
        <f t="shared" si="7"/>
        <v>-0.62391900000000078</v>
      </c>
      <c r="T70" s="6">
        <f>'CL &amp; Data'!N388</f>
        <v>-12.761359000000001</v>
      </c>
      <c r="V70" s="82">
        <f>'CL &amp; Data'!B388/1000000000</f>
        <v>18.733529999999998</v>
      </c>
    </row>
    <row r="71" spans="2:22" x14ac:dyDescent="0.25">
      <c r="B71" s="6">
        <f>'CL &amp; Data'!B283/1000000000</f>
        <v>17.918959999999998</v>
      </c>
      <c r="D71" s="6">
        <f>'CL &amp; Data'!C283</f>
        <v>-9.9999876000000008</v>
      </c>
      <c r="E71" s="13">
        <f t="shared" si="4"/>
        <v>-1.8845844000000014</v>
      </c>
      <c r="F71" s="6">
        <f>'CL &amp; Data'!D283</f>
        <v>-8.4207257999999996</v>
      </c>
      <c r="H71" s="6">
        <f>'CL &amp; Data'!C389</f>
        <v>-13.509359</v>
      </c>
      <c r="I71" s="13">
        <f t="shared" si="5"/>
        <v>-1.9608699999999999</v>
      </c>
      <c r="J71" s="6">
        <f>'CL &amp; Data'!D389</f>
        <v>-11.183584</v>
      </c>
      <c r="L71" s="6">
        <f>'CL &amp; Data'!L283/1000000000</f>
        <v>17.918959999999998</v>
      </c>
      <c r="N71" s="6">
        <f>'CL &amp; Data'!M283</f>
        <v>-11.025918000000001</v>
      </c>
      <c r="O71" s="13">
        <f t="shared" si="6"/>
        <v>-1.8448696000000009</v>
      </c>
      <c r="P71" s="6">
        <f>'CL &amp; Data'!N283</f>
        <v>-8.8736115000000009</v>
      </c>
      <c r="R71" s="6">
        <f>'CL &amp; Data'!M389</f>
        <v>-11.998559999999999</v>
      </c>
      <c r="S71" s="13">
        <f t="shared" si="7"/>
        <v>-0.69795799999999986</v>
      </c>
      <c r="T71" s="6">
        <f>'CL &amp; Data'!N389</f>
        <v>-12.641855</v>
      </c>
      <c r="V71" s="82">
        <f>'CL &amp; Data'!B389/1000000000</f>
        <v>18.98312</v>
      </c>
    </row>
    <row r="72" spans="2:22" x14ac:dyDescent="0.25">
      <c r="B72" s="6">
        <f>'CL &amp; Data'!B284/1000000000</f>
        <v>18.108930000000001</v>
      </c>
      <c r="D72" s="6">
        <f>'CL &amp; Data'!C284</f>
        <v>-9.9646434999999993</v>
      </c>
      <c r="E72" s="13">
        <f t="shared" si="4"/>
        <v>-1.8492402999999999</v>
      </c>
      <c r="F72" s="6">
        <f>'CL &amp; Data'!D284</f>
        <v>-9.2058152999999994</v>
      </c>
      <c r="H72" s="6">
        <f>'CL &amp; Data'!C390</f>
        <v>-13.473485999999999</v>
      </c>
      <c r="I72" s="13">
        <f t="shared" si="5"/>
        <v>-1.9249969999999994</v>
      </c>
      <c r="J72" s="6">
        <f>'CL &amp; Data'!D390</f>
        <v>-10.84857</v>
      </c>
      <c r="L72" s="6">
        <f>'CL &amp; Data'!L284/1000000000</f>
        <v>18.108930000000001</v>
      </c>
      <c r="N72" s="6">
        <f>'CL &amp; Data'!M284</f>
        <v>-11.007889</v>
      </c>
      <c r="O72" s="13">
        <f t="shared" si="6"/>
        <v>-1.8268406000000006</v>
      </c>
      <c r="P72" s="6">
        <f>'CL &amp; Data'!N284</f>
        <v>-9.3813200000000005</v>
      </c>
      <c r="R72" s="6">
        <f>'CL &amp; Data'!M390</f>
        <v>-12.053644</v>
      </c>
      <c r="S72" s="13">
        <f t="shared" si="7"/>
        <v>-0.75304200000000066</v>
      </c>
      <c r="T72" s="6">
        <f>'CL &amp; Data'!N390</f>
        <v>-12.224809</v>
      </c>
      <c r="V72" s="82">
        <f>'CL &amp; Data'!B390/1000000000</f>
        <v>19.232710000000001</v>
      </c>
    </row>
    <row r="73" spans="2:22" x14ac:dyDescent="0.25">
      <c r="B73" s="6">
        <f>'CL &amp; Data'!B285/1000000000</f>
        <v>18.2989</v>
      </c>
      <c r="D73" s="6">
        <f>'CL &amp; Data'!C285</f>
        <v>-9.9437923000000001</v>
      </c>
      <c r="E73" s="13">
        <f t="shared" si="4"/>
        <v>-1.8283891000000008</v>
      </c>
      <c r="F73" s="6">
        <f>'CL &amp; Data'!D285</f>
        <v>-9.8573226999999992</v>
      </c>
      <c r="H73" s="6">
        <f>'CL &amp; Data'!C391</f>
        <v>-13.427515</v>
      </c>
      <c r="I73" s="13">
        <f t="shared" si="5"/>
        <v>-1.8790259999999996</v>
      </c>
      <c r="J73" s="6">
        <f>'CL &amp; Data'!D391</f>
        <v>-10.179821</v>
      </c>
      <c r="L73" s="6">
        <f>'CL &amp; Data'!L285/1000000000</f>
        <v>18.2989</v>
      </c>
      <c r="N73" s="6">
        <f>'CL &amp; Data'!M285</f>
        <v>-10.959941000000001</v>
      </c>
      <c r="O73" s="13">
        <f t="shared" si="6"/>
        <v>-1.7788926000000007</v>
      </c>
      <c r="P73" s="6">
        <f>'CL &amp; Data'!N285</f>
        <v>-9.8472594999999998</v>
      </c>
      <c r="R73" s="6">
        <f>'CL &amp; Data'!M391</f>
        <v>-12.095336</v>
      </c>
      <c r="S73" s="13">
        <f t="shared" si="7"/>
        <v>-0.79473400000000005</v>
      </c>
      <c r="T73" s="6">
        <f>'CL &amp; Data'!N391</f>
        <v>-11.627618</v>
      </c>
      <c r="V73" s="82">
        <f>'CL &amp; Data'!B391/1000000000</f>
        <v>19.482299999999999</v>
      </c>
    </row>
    <row r="74" spans="2:22" x14ac:dyDescent="0.25">
      <c r="B74" s="6">
        <f>'CL &amp; Data'!B286/1000000000</f>
        <v>18.488869999999999</v>
      </c>
      <c r="D74" s="6">
        <f>'CL &amp; Data'!C286</f>
        <v>-9.9085207000000004</v>
      </c>
      <c r="E74" s="13">
        <f t="shared" si="4"/>
        <v>-1.793117500000001</v>
      </c>
      <c r="F74" s="6">
        <f>'CL &amp; Data'!D286</f>
        <v>-10.344830999999999</v>
      </c>
      <c r="H74" s="6">
        <f>'CL &amp; Data'!C392</f>
        <v>-13.3927</v>
      </c>
      <c r="I74" s="13">
        <f t="shared" si="5"/>
        <v>-1.8442109999999996</v>
      </c>
      <c r="J74" s="6">
        <f>'CL &amp; Data'!D392</f>
        <v>-9.8021688000000005</v>
      </c>
      <c r="L74" s="6">
        <f>'CL &amp; Data'!L286/1000000000</f>
        <v>18.488869999999999</v>
      </c>
      <c r="N74" s="6">
        <f>'CL &amp; Data'!M286</f>
        <v>-10.900043</v>
      </c>
      <c r="O74" s="13">
        <f t="shared" si="6"/>
        <v>-1.7189946000000003</v>
      </c>
      <c r="P74" s="6">
        <f>'CL &amp; Data'!N286</f>
        <v>-10.205449</v>
      </c>
      <c r="R74" s="6">
        <f>'CL &amp; Data'!M392</f>
        <v>-12.085406000000001</v>
      </c>
      <c r="S74" s="13">
        <f t="shared" si="7"/>
        <v>-0.78480400000000117</v>
      </c>
      <c r="T74" s="6">
        <f>'CL &amp; Data'!N392</f>
        <v>-11.346803</v>
      </c>
      <c r="V74" s="82">
        <f>'CL &amp; Data'!B392/1000000000</f>
        <v>19.73189</v>
      </c>
    </row>
    <row r="75" spans="2:22" x14ac:dyDescent="0.25">
      <c r="B75" s="6">
        <f>'CL &amp; Data'!B287/1000000000</f>
        <v>18.678840000000001</v>
      </c>
      <c r="D75" s="6">
        <f>'CL &amp; Data'!C287</f>
        <v>-9.8765944999999995</v>
      </c>
      <c r="E75" s="13">
        <f t="shared" si="4"/>
        <v>-1.7611913000000001</v>
      </c>
      <c r="F75" s="6">
        <f>'CL &amp; Data'!D287</f>
        <v>-10.688272</v>
      </c>
      <c r="H75" s="6">
        <f>'CL &amp; Data'!C393</f>
        <v>-13.394135</v>
      </c>
      <c r="I75" s="13">
        <f t="shared" si="5"/>
        <v>-1.8456460000000003</v>
      </c>
      <c r="J75" s="6">
        <f>'CL &amp; Data'!D393</f>
        <v>-9.6226883000000001</v>
      </c>
      <c r="L75" s="6">
        <f>'CL &amp; Data'!L287/1000000000</f>
        <v>18.678840000000001</v>
      </c>
      <c r="N75" s="6">
        <f>'CL &amp; Data'!M287</f>
        <v>-10.834875</v>
      </c>
      <c r="O75" s="13">
        <f t="shared" si="6"/>
        <v>-1.6538266000000004</v>
      </c>
      <c r="P75" s="6">
        <f>'CL &amp; Data'!N287</f>
        <v>-10.490252999999999</v>
      </c>
      <c r="R75" s="6">
        <f>'CL &amp; Data'!M393</f>
        <v>-12.088079</v>
      </c>
      <c r="S75" s="13">
        <f t="shared" si="7"/>
        <v>-0.78747700000000087</v>
      </c>
      <c r="T75" s="6">
        <f>'CL &amp; Data'!N393</f>
        <v>-11.206556000000001</v>
      </c>
      <c r="V75" s="82">
        <f>'CL &amp; Data'!B393/1000000000</f>
        <v>19.981480000000001</v>
      </c>
    </row>
    <row r="76" spans="2:22" x14ac:dyDescent="0.25">
      <c r="B76" s="6">
        <f>'CL &amp; Data'!B288/1000000000</f>
        <v>18.86881</v>
      </c>
      <c r="D76" s="6">
        <f>'CL &amp; Data'!C288</f>
        <v>-9.8803701000000004</v>
      </c>
      <c r="E76" s="13">
        <f t="shared" si="4"/>
        <v>-1.764966900000001</v>
      </c>
      <c r="F76" s="6">
        <f>'CL &amp; Data'!D288</f>
        <v>-10.884352</v>
      </c>
      <c r="H76" s="6">
        <f>'CL &amp; Data'!C394</f>
        <v>-13.423818000000001</v>
      </c>
      <c r="I76" s="13">
        <f t="shared" si="5"/>
        <v>-1.8753290000000007</v>
      </c>
      <c r="J76" s="6">
        <f>'CL &amp; Data'!D394</f>
        <v>-9.4010420000000003</v>
      </c>
      <c r="L76" s="6">
        <f>'CL &amp; Data'!L288/1000000000</f>
        <v>18.86881</v>
      </c>
      <c r="N76" s="6">
        <f>'CL &amp; Data'!M288</f>
        <v>-10.783408</v>
      </c>
      <c r="O76" s="13">
        <f t="shared" si="6"/>
        <v>-1.6023595999999998</v>
      </c>
      <c r="P76" s="6">
        <f>'CL &amp; Data'!N288</f>
        <v>-10.668799999999999</v>
      </c>
      <c r="R76" s="6">
        <f>'CL &amp; Data'!M394</f>
        <v>-12.124181999999999</v>
      </c>
      <c r="S76" s="13">
        <f t="shared" si="7"/>
        <v>-0.82357999999999976</v>
      </c>
      <c r="T76" s="6">
        <f>'CL &amp; Data'!N394</f>
        <v>-11.159635</v>
      </c>
      <c r="V76" s="82">
        <f>'CL &amp; Data'!B394/1000000000</f>
        <v>20.231069999999999</v>
      </c>
    </row>
    <row r="77" spans="2:22" x14ac:dyDescent="0.25">
      <c r="B77" s="6">
        <f>'CL &amp; Data'!B289/1000000000</f>
        <v>19.058779999999999</v>
      </c>
      <c r="D77" s="6">
        <f>'CL &amp; Data'!C289</f>
        <v>-9.9410305000000001</v>
      </c>
      <c r="E77" s="13">
        <f t="shared" si="4"/>
        <v>-1.8256273000000007</v>
      </c>
      <c r="F77" s="6">
        <f>'CL &amp; Data'!D289</f>
        <v>-10.824716</v>
      </c>
      <c r="H77" s="6">
        <f>'CL &amp; Data'!C395</f>
        <v>-13.470756</v>
      </c>
      <c r="I77" s="13">
        <f t="shared" si="5"/>
        <v>-1.9222669999999997</v>
      </c>
      <c r="J77" s="6">
        <f>'CL &amp; Data'!D395</f>
        <v>-9.3563136999999994</v>
      </c>
      <c r="L77" s="6">
        <f>'CL &amp; Data'!L289/1000000000</f>
        <v>19.058779999999999</v>
      </c>
      <c r="N77" s="6">
        <f>'CL &amp; Data'!M289</f>
        <v>-10.769598</v>
      </c>
      <c r="O77" s="13">
        <f t="shared" si="6"/>
        <v>-1.5885496000000003</v>
      </c>
      <c r="P77" s="6">
        <f>'CL &amp; Data'!N289</f>
        <v>-10.870736000000001</v>
      </c>
      <c r="R77" s="6">
        <f>'CL &amp; Data'!M395</f>
        <v>-12.193035999999999</v>
      </c>
      <c r="S77" s="13">
        <f t="shared" si="7"/>
        <v>-0.89243399999999973</v>
      </c>
      <c r="T77" s="6">
        <f>'CL &amp; Data'!N395</f>
        <v>-11.16785</v>
      </c>
      <c r="V77" s="82">
        <f>'CL &amp; Data'!B395/1000000000</f>
        <v>20.48066</v>
      </c>
    </row>
    <row r="78" spans="2:22" x14ac:dyDescent="0.25">
      <c r="B78" s="6">
        <f>'CL &amp; Data'!B290/1000000000</f>
        <v>19.248750000000001</v>
      </c>
      <c r="D78" s="6">
        <f>'CL &amp; Data'!C290</f>
        <v>-10.057670999999999</v>
      </c>
      <c r="E78" s="13">
        <f t="shared" si="4"/>
        <v>-1.9422677999999998</v>
      </c>
      <c r="F78" s="6">
        <f>'CL &amp; Data'!D290</f>
        <v>-10.441926</v>
      </c>
      <c r="H78" s="6">
        <f>'CL &amp; Data'!C396</f>
        <v>-13.510056000000001</v>
      </c>
      <c r="I78" s="13">
        <f t="shared" si="5"/>
        <v>-1.9615670000000005</v>
      </c>
      <c r="J78" s="6">
        <f>'CL &amp; Data'!D396</f>
        <v>-9.3861588999999999</v>
      </c>
      <c r="L78" s="6">
        <f>'CL &amp; Data'!L290/1000000000</f>
        <v>19.248750000000001</v>
      </c>
      <c r="N78" s="6">
        <f>'CL &amp; Data'!M290</f>
        <v>-10.802996</v>
      </c>
      <c r="O78" s="13">
        <f t="shared" si="6"/>
        <v>-1.6219476000000004</v>
      </c>
      <c r="P78" s="6">
        <f>'CL &amp; Data'!N290</f>
        <v>-11.076288</v>
      </c>
      <c r="R78" s="6">
        <f>'CL &amp; Data'!M396</f>
        <v>-12.320169</v>
      </c>
      <c r="S78" s="13">
        <f t="shared" si="7"/>
        <v>-1.0195670000000003</v>
      </c>
      <c r="T78" s="6">
        <f>'CL &amp; Data'!N396</f>
        <v>-11.179455000000001</v>
      </c>
      <c r="V78" s="82">
        <f>'CL &amp; Data'!B396/1000000000</f>
        <v>20.730250000000002</v>
      </c>
    </row>
    <row r="79" spans="2:22" x14ac:dyDescent="0.25">
      <c r="B79" s="6">
        <f>'CL &amp; Data'!B291/1000000000</f>
        <v>19.43872</v>
      </c>
      <c r="D79" s="6">
        <f>'CL &amp; Data'!C291</f>
        <v>-10.197485</v>
      </c>
      <c r="E79" s="13">
        <f t="shared" si="4"/>
        <v>-2.082081800000001</v>
      </c>
      <c r="F79" s="6">
        <f>'CL &amp; Data'!D291</f>
        <v>-9.8710728000000003</v>
      </c>
      <c r="H79" s="6">
        <f>'CL &amp; Data'!C397</f>
        <v>-13.533022000000001</v>
      </c>
      <c r="I79" s="13">
        <f t="shared" si="5"/>
        <v>-1.9845330000000008</v>
      </c>
      <c r="J79" s="6">
        <f>'CL &amp; Data'!D397</f>
        <v>-9.6470623</v>
      </c>
      <c r="L79" s="6">
        <f>'CL &amp; Data'!L291/1000000000</f>
        <v>19.43872</v>
      </c>
      <c r="N79" s="6">
        <f>'CL &amp; Data'!M291</f>
        <v>-10.881157</v>
      </c>
      <c r="O79" s="13">
        <f t="shared" si="6"/>
        <v>-1.7001086000000001</v>
      </c>
      <c r="P79" s="6">
        <f>'CL &amp; Data'!N291</f>
        <v>-11.332179999999999</v>
      </c>
      <c r="R79" s="6">
        <f>'CL &amp; Data'!M397</f>
        <v>-12.415571999999999</v>
      </c>
      <c r="S79" s="13">
        <f t="shared" si="7"/>
        <v>-1.1149699999999996</v>
      </c>
      <c r="T79" s="6">
        <f>'CL &amp; Data'!N397</f>
        <v>-11.25895</v>
      </c>
      <c r="V79" s="82">
        <f>'CL &amp; Data'!B397/1000000000</f>
        <v>20.979839999999999</v>
      </c>
    </row>
    <row r="80" spans="2:22" x14ac:dyDescent="0.25">
      <c r="B80" s="6">
        <f>'CL &amp; Data'!B292/1000000000</f>
        <v>19.628689999999999</v>
      </c>
      <c r="D80" s="6">
        <f>'CL &amp; Data'!C292</f>
        <v>-10.334521000000001</v>
      </c>
      <c r="E80" s="13">
        <f t="shared" si="4"/>
        <v>-2.2191178000000011</v>
      </c>
      <c r="F80" s="6">
        <f>'CL &amp; Data'!D292</f>
        <v>-9.2642126000000005</v>
      </c>
      <c r="H80" s="6">
        <f>'CL &amp; Data'!C398</f>
        <v>-13.576807000000001</v>
      </c>
      <c r="I80" s="13">
        <f t="shared" si="5"/>
        <v>-2.0283180000000005</v>
      </c>
      <c r="J80" s="6">
        <f>'CL &amp; Data'!D398</f>
        <v>-9.8838091000000006</v>
      </c>
      <c r="L80" s="6">
        <f>'CL &amp; Data'!L292/1000000000</f>
        <v>19.628689999999999</v>
      </c>
      <c r="N80" s="6">
        <f>'CL &amp; Data'!M292</f>
        <v>-11.007261</v>
      </c>
      <c r="O80" s="13">
        <f t="shared" si="6"/>
        <v>-1.8262125999999999</v>
      </c>
      <c r="P80" s="6">
        <f>'CL &amp; Data'!N292</f>
        <v>-11.620903</v>
      </c>
      <c r="R80" s="6">
        <f>'CL &amp; Data'!M398</f>
        <v>-12.526718000000001</v>
      </c>
      <c r="S80" s="13">
        <f t="shared" si="7"/>
        <v>-1.2261160000000011</v>
      </c>
      <c r="T80" s="6">
        <f>'CL &amp; Data'!N398</f>
        <v>-11.214136</v>
      </c>
      <c r="V80" s="82">
        <f>'CL &amp; Data'!B398/1000000000</f>
        <v>21.229430000000001</v>
      </c>
    </row>
    <row r="81" spans="2:22" x14ac:dyDescent="0.25">
      <c r="B81" s="6">
        <f>'CL &amp; Data'!B293/1000000000</f>
        <v>19.818660000000001</v>
      </c>
      <c r="D81" s="6">
        <f>'CL &amp; Data'!C293</f>
        <v>-10.453784000000001</v>
      </c>
      <c r="E81" s="13">
        <f t="shared" si="4"/>
        <v>-2.3383808000000013</v>
      </c>
      <c r="F81" s="6">
        <f>'CL &amp; Data'!D293</f>
        <v>-8.7429074999999994</v>
      </c>
      <c r="H81" s="6">
        <f>'CL &amp; Data'!C399</f>
        <v>-13.690916</v>
      </c>
      <c r="I81" s="13">
        <f t="shared" si="5"/>
        <v>-2.1424269999999996</v>
      </c>
      <c r="J81" s="6">
        <f>'CL &amp; Data'!D399</f>
        <v>-9.9869374999999998</v>
      </c>
      <c r="L81" s="6">
        <f>'CL &amp; Data'!L293/1000000000</f>
        <v>19.818660000000001</v>
      </c>
      <c r="N81" s="6">
        <f>'CL &amp; Data'!M293</f>
        <v>-11.154120000000001</v>
      </c>
      <c r="O81" s="13">
        <f t="shared" si="6"/>
        <v>-1.9730716000000008</v>
      </c>
      <c r="P81" s="6">
        <f>'CL &amp; Data'!N293</f>
        <v>-11.753116</v>
      </c>
      <c r="R81" s="6">
        <f>'CL &amp; Data'!M399</f>
        <v>-12.600201999999999</v>
      </c>
      <c r="S81" s="13">
        <f t="shared" si="7"/>
        <v>-1.2995999999999999</v>
      </c>
      <c r="T81" s="6">
        <f>'CL &amp; Data'!N399</f>
        <v>-10.984996000000001</v>
      </c>
      <c r="V81" s="82">
        <f>'CL &amp; Data'!B399/1000000000</f>
        <v>21.479019999999998</v>
      </c>
    </row>
    <row r="82" spans="2:22" x14ac:dyDescent="0.25">
      <c r="B82" s="6">
        <f>'CL &amp; Data'!B294/1000000000</f>
        <v>20.00863</v>
      </c>
      <c r="D82" s="6">
        <f>'CL &amp; Data'!C294</f>
        <v>-10.553687</v>
      </c>
      <c r="E82" s="13">
        <f t="shared" si="4"/>
        <v>-2.4382838000000007</v>
      </c>
      <c r="F82" s="6">
        <f>'CL &amp; Data'!D294</f>
        <v>-8.3311461999999992</v>
      </c>
      <c r="H82" s="6">
        <f>'CL &amp; Data'!C400</f>
        <v>-13.856112</v>
      </c>
      <c r="I82" s="13">
        <f t="shared" si="5"/>
        <v>-2.3076229999999995</v>
      </c>
      <c r="J82" s="6">
        <f>'CL &amp; Data'!D400</f>
        <v>-9.9629916999999999</v>
      </c>
      <c r="L82" s="6">
        <f>'CL &amp; Data'!L294/1000000000</f>
        <v>20.00863</v>
      </c>
      <c r="N82" s="6">
        <f>'CL &amp; Data'!M294</f>
        <v>-11.324585000000001</v>
      </c>
      <c r="O82" s="13">
        <f t="shared" si="6"/>
        <v>-2.1435366000000009</v>
      </c>
      <c r="P82" s="6">
        <f>'CL &amp; Data'!N294</f>
        <v>-11.747885</v>
      </c>
      <c r="R82" s="6">
        <f>'CL &amp; Data'!M400</f>
        <v>-12.708985999999999</v>
      </c>
      <c r="S82" s="13">
        <f t="shared" si="7"/>
        <v>-1.4083839999999999</v>
      </c>
      <c r="T82" s="6">
        <f>'CL &amp; Data'!N400</f>
        <v>-10.611572000000001</v>
      </c>
      <c r="V82" s="82">
        <f>'CL &amp; Data'!B400/1000000000</f>
        <v>21.72861</v>
      </c>
    </row>
    <row r="83" spans="2:22" x14ac:dyDescent="0.25">
      <c r="B83" s="6">
        <f>'CL &amp; Data'!B295/1000000000</f>
        <v>20.198599999999999</v>
      </c>
      <c r="D83" s="6">
        <f>'CL &amp; Data'!C295</f>
        <v>-10.630988</v>
      </c>
      <c r="E83" s="13">
        <f t="shared" si="4"/>
        <v>-2.515584800000001</v>
      </c>
      <c r="F83" s="6">
        <f>'CL &amp; Data'!D295</f>
        <v>-8.0550814000000006</v>
      </c>
      <c r="H83" s="6">
        <f>'CL &amp; Data'!C401</f>
        <v>-14.020923</v>
      </c>
      <c r="I83" s="13">
        <f t="shared" si="5"/>
        <v>-2.4724339999999998</v>
      </c>
      <c r="J83" s="6">
        <f>'CL &amp; Data'!D401</f>
        <v>-9.5431136999999993</v>
      </c>
      <c r="L83" s="6">
        <f>'CL &amp; Data'!L295/1000000000</f>
        <v>20.198599999999999</v>
      </c>
      <c r="N83" s="6">
        <f>'CL &amp; Data'!M295</f>
        <v>-11.501925</v>
      </c>
      <c r="O83" s="13">
        <f t="shared" si="6"/>
        <v>-2.3208766000000001</v>
      </c>
      <c r="P83" s="6">
        <f>'CL &amp; Data'!N295</f>
        <v>-11.602546999999999</v>
      </c>
      <c r="R83" s="6">
        <f>'CL &amp; Data'!M401</f>
        <v>-12.818664</v>
      </c>
      <c r="S83" s="13">
        <f t="shared" si="7"/>
        <v>-1.5180620000000005</v>
      </c>
      <c r="T83" s="6">
        <f>'CL &amp; Data'!N401</f>
        <v>-9.9921445999999996</v>
      </c>
      <c r="V83" s="82">
        <f>'CL &amp; Data'!B401/1000000000</f>
        <v>21.978200000000001</v>
      </c>
    </row>
    <row r="84" spans="2:22" x14ac:dyDescent="0.25">
      <c r="B84" s="6">
        <f>'CL &amp; Data'!B296/1000000000</f>
        <v>20.388570000000001</v>
      </c>
      <c r="D84" s="6">
        <f>'CL &amp; Data'!C296</f>
        <v>-10.689835</v>
      </c>
      <c r="E84" s="13">
        <f t="shared" si="4"/>
        <v>-2.574431800000001</v>
      </c>
      <c r="F84" s="6">
        <f>'CL &amp; Data'!D296</f>
        <v>-7.9034591000000001</v>
      </c>
      <c r="H84" s="6">
        <f>'CL &amp; Data'!C402</f>
        <v>-14.219481999999999</v>
      </c>
      <c r="I84" s="13">
        <f t="shared" si="5"/>
        <v>-2.6709929999999993</v>
      </c>
      <c r="J84" s="6">
        <f>'CL &amp; Data'!D402</f>
        <v>-8.9177599000000001</v>
      </c>
      <c r="L84" s="6">
        <f>'CL &amp; Data'!L296/1000000000</f>
        <v>20.388570000000001</v>
      </c>
      <c r="N84" s="6">
        <f>'CL &amp; Data'!M296</f>
        <v>-11.672043</v>
      </c>
      <c r="O84" s="13">
        <f t="shared" si="6"/>
        <v>-2.4909946000000005</v>
      </c>
      <c r="P84" s="6">
        <f>'CL &amp; Data'!N296</f>
        <v>-11.371919999999999</v>
      </c>
      <c r="R84" s="6">
        <f>'CL &amp; Data'!M402</f>
        <v>-12.962785</v>
      </c>
      <c r="S84" s="13">
        <f t="shared" si="7"/>
        <v>-1.6621830000000006</v>
      </c>
      <c r="T84" s="6">
        <f>'CL &amp; Data'!N402</f>
        <v>-9.2462406000000001</v>
      </c>
      <c r="V84" s="82">
        <f>'CL &amp; Data'!B402/1000000000</f>
        <v>22.227789999999999</v>
      </c>
    </row>
    <row r="85" spans="2:22" x14ac:dyDescent="0.25">
      <c r="B85" s="6">
        <f>'CL &amp; Data'!B297/1000000000</f>
        <v>20.57854</v>
      </c>
      <c r="D85" s="6">
        <f>'CL &amp; Data'!C297</f>
        <v>-10.737120000000001</v>
      </c>
      <c r="E85" s="13">
        <f t="shared" si="4"/>
        <v>-2.6217168000000015</v>
      </c>
      <c r="F85" s="6">
        <f>'CL &amp; Data'!D297</f>
        <v>-7.8584155999999998</v>
      </c>
      <c r="H85" s="6">
        <f>'CL &amp; Data'!C403</f>
        <v>-14.446602</v>
      </c>
      <c r="I85" s="13">
        <f t="shared" si="5"/>
        <v>-2.8981130000000004</v>
      </c>
      <c r="J85" s="6">
        <f>'CL &amp; Data'!D403</f>
        <v>-8.0355854000000004</v>
      </c>
      <c r="L85" s="6">
        <f>'CL &amp; Data'!L297/1000000000</f>
        <v>20.57854</v>
      </c>
      <c r="N85" s="6">
        <f>'CL &amp; Data'!M297</f>
        <v>-11.825656</v>
      </c>
      <c r="O85" s="13">
        <f t="shared" si="6"/>
        <v>-2.6446076000000005</v>
      </c>
      <c r="P85" s="6">
        <f>'CL &amp; Data'!N297</f>
        <v>-11.104158999999999</v>
      </c>
      <c r="R85" s="6">
        <f>'CL &amp; Data'!M403</f>
        <v>-13.139194</v>
      </c>
      <c r="S85" s="13">
        <f t="shared" si="7"/>
        <v>-1.8385920000000002</v>
      </c>
      <c r="T85" s="6">
        <f>'CL &amp; Data'!N403</f>
        <v>-8.3824491999999999</v>
      </c>
      <c r="V85" s="82">
        <f>'CL &amp; Data'!B403/1000000000</f>
        <v>22.47738</v>
      </c>
    </row>
    <row r="86" spans="2:22" x14ac:dyDescent="0.25">
      <c r="B86" s="6">
        <f>'CL &amp; Data'!B298/1000000000</f>
        <v>20.768509999999999</v>
      </c>
      <c r="D86" s="6">
        <f>'CL &amp; Data'!C298</f>
        <v>-10.800052000000001</v>
      </c>
      <c r="E86" s="13">
        <f t="shared" si="4"/>
        <v>-2.6846488000000015</v>
      </c>
      <c r="F86" s="6">
        <f>'CL &amp; Data'!D298</f>
        <v>-7.8904810000000003</v>
      </c>
      <c r="H86" s="6">
        <f>'CL &amp; Data'!C404</f>
        <v>-14.735151999999999</v>
      </c>
      <c r="I86" s="13">
        <f t="shared" si="5"/>
        <v>-3.1866629999999994</v>
      </c>
      <c r="J86" s="6">
        <f>'CL &amp; Data'!D404</f>
        <v>-7.2588037999999999</v>
      </c>
      <c r="L86" s="6">
        <f>'CL &amp; Data'!L298/1000000000</f>
        <v>20.768509999999999</v>
      </c>
      <c r="N86" s="6">
        <f>'CL &amp; Data'!M298</f>
        <v>-11.961938</v>
      </c>
      <c r="O86" s="13">
        <f t="shared" si="6"/>
        <v>-2.7808896000000001</v>
      </c>
      <c r="P86" s="6">
        <f>'CL &amp; Data'!N298</f>
        <v>-10.831982999999999</v>
      </c>
      <c r="R86" s="6">
        <f>'CL &amp; Data'!M404</f>
        <v>-13.348819000000001</v>
      </c>
      <c r="S86" s="13">
        <f t="shared" si="7"/>
        <v>-2.0482170000000011</v>
      </c>
      <c r="T86" s="6">
        <f>'CL &amp; Data'!N404</f>
        <v>-7.6752763000000002</v>
      </c>
      <c r="V86" s="82">
        <f>'CL &amp; Data'!B404/1000000000</f>
        <v>22.726970000000001</v>
      </c>
    </row>
    <row r="87" spans="2:22" x14ac:dyDescent="0.25">
      <c r="B87" s="6">
        <f>'CL &amp; Data'!B299/1000000000</f>
        <v>20.958480000000002</v>
      </c>
      <c r="D87" s="6">
        <f>'CL &amp; Data'!C299</f>
        <v>-10.831579</v>
      </c>
      <c r="E87" s="13">
        <f t="shared" si="4"/>
        <v>-2.7161758000000003</v>
      </c>
      <c r="F87" s="6">
        <f>'CL &amp; Data'!D299</f>
        <v>-8.0104561000000007</v>
      </c>
      <c r="H87" s="6">
        <f>'CL &amp; Data'!C405</f>
        <v>-15.005254000000001</v>
      </c>
      <c r="I87" s="13">
        <f t="shared" si="5"/>
        <v>-3.4567650000000008</v>
      </c>
      <c r="J87" s="6">
        <f>'CL &amp; Data'!D405</f>
        <v>-6.5942135000000004</v>
      </c>
      <c r="L87" s="6">
        <f>'CL &amp; Data'!L299/1000000000</f>
        <v>20.958480000000002</v>
      </c>
      <c r="N87" s="6">
        <f>'CL &amp; Data'!M299</f>
        <v>-12.033882999999999</v>
      </c>
      <c r="O87" s="13">
        <f t="shared" si="6"/>
        <v>-2.8528345999999996</v>
      </c>
      <c r="P87" s="6">
        <f>'CL &amp; Data'!N299</f>
        <v>-10.765347</v>
      </c>
      <c r="R87" s="6">
        <f>'CL &amp; Data'!M405</f>
        <v>-13.579738000000001</v>
      </c>
      <c r="S87" s="13">
        <f t="shared" si="7"/>
        <v>-2.2791360000000012</v>
      </c>
      <c r="T87" s="6">
        <f>'CL &amp; Data'!N405</f>
        <v>-7.0941495999999997</v>
      </c>
      <c r="V87" s="82">
        <f>'CL &amp; Data'!B405/1000000000</f>
        <v>22.976559999999999</v>
      </c>
    </row>
    <row r="88" spans="2:22" x14ac:dyDescent="0.25">
      <c r="B88" s="6">
        <f>'CL &amp; Data'!B300/1000000000</f>
        <v>21.14845</v>
      </c>
      <c r="D88" s="6">
        <f>'CL &amp; Data'!C300</f>
        <v>-10.862473</v>
      </c>
      <c r="E88" s="13">
        <f t="shared" si="4"/>
        <v>-2.7470698000000002</v>
      </c>
      <c r="F88" s="6">
        <f>'CL &amp; Data'!D300</f>
        <v>-8.1077937999999996</v>
      </c>
      <c r="H88" s="6">
        <f>'CL &amp; Data'!C406</f>
        <v>-15.298636</v>
      </c>
      <c r="I88" s="13">
        <f t="shared" si="5"/>
        <v>-3.7501470000000001</v>
      </c>
      <c r="J88" s="6">
        <f>'CL &amp; Data'!D406</f>
        <v>-5.9430933000000001</v>
      </c>
      <c r="L88" s="6">
        <f>'CL &amp; Data'!L300/1000000000</f>
        <v>21.14845</v>
      </c>
      <c r="N88" s="6">
        <f>'CL &amp; Data'!M300</f>
        <v>-12.101178000000001</v>
      </c>
      <c r="O88" s="13">
        <f t="shared" si="6"/>
        <v>-2.920129600000001</v>
      </c>
      <c r="P88" s="6">
        <f>'CL &amp; Data'!N300</f>
        <v>-10.804269</v>
      </c>
      <c r="R88" s="6">
        <f>'CL &amp; Data'!M406</f>
        <v>-13.819279</v>
      </c>
      <c r="S88" s="13">
        <f t="shared" si="7"/>
        <v>-2.5186770000000003</v>
      </c>
      <c r="T88" s="6">
        <f>'CL &amp; Data'!N406</f>
        <v>-6.5695247999999999</v>
      </c>
      <c r="V88" s="82">
        <f>'CL &amp; Data'!B406/1000000000</f>
        <v>23.226150000000001</v>
      </c>
    </row>
    <row r="89" spans="2:22" x14ac:dyDescent="0.25">
      <c r="B89" s="6">
        <f>'CL &amp; Data'!B301/1000000000</f>
        <v>21.338419999999999</v>
      </c>
      <c r="D89" s="6">
        <f>'CL &amp; Data'!C301</f>
        <v>-10.896665</v>
      </c>
      <c r="E89" s="13">
        <f t="shared" si="4"/>
        <v>-2.7812618000000011</v>
      </c>
      <c r="F89" s="6">
        <f>'CL &amp; Data'!D301</f>
        <v>-8.1436539000000003</v>
      </c>
      <c r="H89" s="6">
        <f>'CL &amp; Data'!C407</f>
        <v>-15.517186000000001</v>
      </c>
      <c r="I89" s="13">
        <f t="shared" si="5"/>
        <v>-3.9686970000000006</v>
      </c>
      <c r="J89" s="6">
        <f>'CL &amp; Data'!D407</f>
        <v>-5.3848418999999996</v>
      </c>
      <c r="L89" s="6">
        <f>'CL &amp; Data'!L301/1000000000</f>
        <v>21.338419999999999</v>
      </c>
      <c r="N89" s="6">
        <f>'CL &amp; Data'!M301</f>
        <v>-12.183612999999999</v>
      </c>
      <c r="O89" s="13">
        <f t="shared" si="6"/>
        <v>-3.0025645999999995</v>
      </c>
      <c r="P89" s="6">
        <f>'CL &amp; Data'!N301</f>
        <v>-10.895946</v>
      </c>
      <c r="R89" s="6">
        <f>'CL &amp; Data'!M407</f>
        <v>-14.011234</v>
      </c>
      <c r="S89" s="13">
        <f t="shared" si="7"/>
        <v>-2.7106320000000004</v>
      </c>
      <c r="T89" s="6">
        <f>'CL &amp; Data'!N407</f>
        <v>-6.1142583000000004</v>
      </c>
      <c r="V89" s="82">
        <f>'CL &amp; Data'!B407/1000000000</f>
        <v>23.475739999999998</v>
      </c>
    </row>
    <row r="90" spans="2:22" x14ac:dyDescent="0.25">
      <c r="B90" s="6">
        <f>'CL &amp; Data'!B302/1000000000</f>
        <v>21.528390000000002</v>
      </c>
      <c r="D90" s="6">
        <f>'CL &amp; Data'!C302</f>
        <v>-10.95322</v>
      </c>
      <c r="E90" s="13">
        <f t="shared" si="4"/>
        <v>-2.8378168000000006</v>
      </c>
      <c r="F90" s="6">
        <f>'CL &amp; Data'!D302</f>
        <v>-8.0691614000000005</v>
      </c>
      <c r="H90" s="6">
        <f>'CL &amp; Data'!C408</f>
        <v>-15.743401</v>
      </c>
      <c r="I90" s="13">
        <f t="shared" si="5"/>
        <v>-4.1949120000000004</v>
      </c>
      <c r="J90" s="6">
        <f>'CL &amp; Data'!D408</f>
        <v>-4.9315844000000002</v>
      </c>
      <c r="L90" s="6">
        <f>'CL &amp; Data'!L302/1000000000</f>
        <v>21.528390000000002</v>
      </c>
      <c r="N90" s="6">
        <f>'CL &amp; Data'!M302</f>
        <v>-12.31339</v>
      </c>
      <c r="O90" s="13">
        <f t="shared" si="6"/>
        <v>-3.1323416000000002</v>
      </c>
      <c r="P90" s="6">
        <f>'CL &amp; Data'!N302</f>
        <v>-10.820255</v>
      </c>
      <c r="R90" s="6">
        <f>'CL &amp; Data'!M408</f>
        <v>-14.193386</v>
      </c>
      <c r="S90" s="13">
        <f t="shared" si="7"/>
        <v>-2.8927840000000007</v>
      </c>
      <c r="T90" s="6">
        <f>'CL &amp; Data'!N408</f>
        <v>-5.8249211000000001</v>
      </c>
      <c r="V90" s="82">
        <f>'CL &amp; Data'!B408/1000000000</f>
        <v>23.72533</v>
      </c>
    </row>
    <row r="91" spans="2:22" x14ac:dyDescent="0.25">
      <c r="B91" s="6">
        <f>'CL &amp; Data'!B303/1000000000</f>
        <v>21.718360000000001</v>
      </c>
      <c r="D91" s="6">
        <f>'CL &amp; Data'!C303</f>
        <v>-11.017351</v>
      </c>
      <c r="E91" s="13">
        <f t="shared" si="4"/>
        <v>-2.9019478000000003</v>
      </c>
      <c r="F91" s="6">
        <f>'CL &amp; Data'!D303</f>
        <v>-7.9097208999999999</v>
      </c>
      <c r="H91" s="6">
        <f>'CL &amp; Data'!C409</f>
        <v>-15.934682</v>
      </c>
      <c r="I91" s="13">
        <f t="shared" si="5"/>
        <v>-4.3861930000000005</v>
      </c>
      <c r="J91" s="6">
        <f>'CL &amp; Data'!D409</f>
        <v>-4.6941766999999999</v>
      </c>
      <c r="L91" s="6">
        <f>'CL &amp; Data'!L303/1000000000</f>
        <v>21.718360000000001</v>
      </c>
      <c r="N91" s="6">
        <f>'CL &amp; Data'!M303</f>
        <v>-12.456286</v>
      </c>
      <c r="O91" s="13">
        <f t="shared" si="6"/>
        <v>-3.2752376000000005</v>
      </c>
      <c r="P91" s="6">
        <f>'CL &amp; Data'!N303</f>
        <v>-10.587534</v>
      </c>
      <c r="R91" s="6">
        <f>'CL &amp; Data'!M409</f>
        <v>-14.3515</v>
      </c>
      <c r="S91" s="13">
        <f t="shared" si="7"/>
        <v>-3.0508980000000001</v>
      </c>
      <c r="T91" s="6">
        <f>'CL &amp; Data'!N409</f>
        <v>-5.6709762000000001</v>
      </c>
      <c r="V91" s="82">
        <f>'CL &amp; Data'!B409/1000000000</f>
        <v>23.974920000000001</v>
      </c>
    </row>
    <row r="92" spans="2:22" x14ac:dyDescent="0.25">
      <c r="B92" s="6">
        <f>'CL &amp; Data'!B304/1000000000</f>
        <v>21.908329999999999</v>
      </c>
      <c r="D92" s="6">
        <f>'CL &amp; Data'!C304</f>
        <v>-11.069807000000001</v>
      </c>
      <c r="E92" s="13">
        <f t="shared" si="4"/>
        <v>-2.9544038000000015</v>
      </c>
      <c r="F92" s="6">
        <f>'CL &amp; Data'!D304</f>
        <v>-7.6896323999999998</v>
      </c>
      <c r="H92" s="6">
        <f>'CL &amp; Data'!C410</f>
        <v>-16.134298000000001</v>
      </c>
      <c r="I92" s="13">
        <f t="shared" si="5"/>
        <v>-4.5858090000000011</v>
      </c>
      <c r="J92" s="6">
        <f>'CL &amp; Data'!D410</f>
        <v>-4.5871167000000002</v>
      </c>
      <c r="L92" s="6">
        <f>'CL &amp; Data'!L304/1000000000</f>
        <v>21.908329999999999</v>
      </c>
      <c r="N92" s="6">
        <f>'CL &amp; Data'!M304</f>
        <v>-12.576775</v>
      </c>
      <c r="O92" s="13">
        <f t="shared" si="6"/>
        <v>-3.3957265999999997</v>
      </c>
      <c r="P92" s="6">
        <f>'CL &amp; Data'!N304</f>
        <v>-10.181003</v>
      </c>
      <c r="R92" s="6">
        <f>'CL &amp; Data'!M410</f>
        <v>-14.541895999999999</v>
      </c>
      <c r="S92" s="13">
        <f t="shared" si="7"/>
        <v>-3.2412939999999999</v>
      </c>
      <c r="T92" s="6">
        <f>'CL &amp; Data'!N410</f>
        <v>-5.5646787</v>
      </c>
      <c r="V92" s="82">
        <f>'CL &amp; Data'!B410/1000000000</f>
        <v>24.224509999999999</v>
      </c>
    </row>
    <row r="93" spans="2:22" x14ac:dyDescent="0.25">
      <c r="B93" s="6">
        <f>'CL &amp; Data'!B305/1000000000</f>
        <v>22.098299999999998</v>
      </c>
      <c r="D93" s="6">
        <f>'CL &amp; Data'!C305</f>
        <v>-11.166886999999999</v>
      </c>
      <c r="E93" s="13">
        <f t="shared" si="4"/>
        <v>-3.0514837999999997</v>
      </c>
      <c r="F93" s="6">
        <f>'CL &amp; Data'!D305</f>
        <v>-7.3664584</v>
      </c>
      <c r="H93" s="6">
        <f>'CL &amp; Data'!C411</f>
        <v>-16.271545</v>
      </c>
      <c r="I93" s="13">
        <f t="shared" si="5"/>
        <v>-4.7230559999999997</v>
      </c>
      <c r="J93" s="6">
        <f>'CL &amp; Data'!D411</f>
        <v>-4.5251612999999997</v>
      </c>
      <c r="L93" s="6">
        <f>'CL &amp; Data'!L305/1000000000</f>
        <v>22.098299999999998</v>
      </c>
      <c r="N93" s="6">
        <f>'CL &amp; Data'!M305</f>
        <v>-12.738350000000001</v>
      </c>
      <c r="O93" s="13">
        <f t="shared" si="6"/>
        <v>-3.5573016000000006</v>
      </c>
      <c r="P93" s="6">
        <f>'CL &amp; Data'!N305</f>
        <v>-9.6217918000000004</v>
      </c>
      <c r="R93" s="6">
        <f>'CL &amp; Data'!M411</f>
        <v>-14.713469</v>
      </c>
      <c r="S93" s="13">
        <f t="shared" si="7"/>
        <v>-3.4128670000000003</v>
      </c>
      <c r="T93" s="6">
        <f>'CL &amp; Data'!N411</f>
        <v>-5.4373655000000003</v>
      </c>
      <c r="V93" s="82">
        <f>'CL &amp; Data'!B411/1000000000</f>
        <v>24.4741</v>
      </c>
    </row>
    <row r="94" spans="2:22" x14ac:dyDescent="0.25">
      <c r="B94" s="6">
        <f>'CL &amp; Data'!B306/1000000000</f>
        <v>22.288270000000001</v>
      </c>
      <c r="D94" s="6">
        <f>'CL &amp; Data'!C306</f>
        <v>-11.296813999999999</v>
      </c>
      <c r="E94" s="13">
        <f t="shared" si="4"/>
        <v>-3.1814108000000001</v>
      </c>
      <c r="F94" s="6">
        <f>'CL &amp; Data'!D306</f>
        <v>-7.0250849999999998</v>
      </c>
      <c r="H94" s="6">
        <f>'CL &amp; Data'!C412</f>
        <v>-16.463943</v>
      </c>
      <c r="I94" s="13">
        <f t="shared" si="5"/>
        <v>-4.9154540000000004</v>
      </c>
      <c r="J94" s="6">
        <f>'CL &amp; Data'!D412</f>
        <v>-4.5053166999999998</v>
      </c>
      <c r="L94" s="6">
        <f>'CL &amp; Data'!L306/1000000000</f>
        <v>22.288270000000001</v>
      </c>
      <c r="N94" s="6">
        <f>'CL &amp; Data'!M306</f>
        <v>-12.908484</v>
      </c>
      <c r="O94" s="13">
        <f t="shared" si="6"/>
        <v>-3.7274355999999997</v>
      </c>
      <c r="P94" s="6">
        <f>'CL &amp; Data'!N306</f>
        <v>-9.0297488999999995</v>
      </c>
      <c r="R94" s="6">
        <f>'CL &amp; Data'!M412</f>
        <v>-14.921124000000001</v>
      </c>
      <c r="S94" s="13">
        <f t="shared" si="7"/>
        <v>-3.6205220000000011</v>
      </c>
      <c r="T94" s="6">
        <f>'CL &amp; Data'!N412</f>
        <v>-5.3602480999999997</v>
      </c>
      <c r="V94" s="82">
        <f>'CL &amp; Data'!B412/1000000000</f>
        <v>24.723690000000001</v>
      </c>
    </row>
    <row r="95" spans="2:22" x14ac:dyDescent="0.25">
      <c r="B95" s="6">
        <f>'CL &amp; Data'!B307/1000000000</f>
        <v>22.47824</v>
      </c>
      <c r="D95" s="6">
        <f>'CL &amp; Data'!C307</f>
        <v>-11.462241000000001</v>
      </c>
      <c r="E95" s="13">
        <f t="shared" si="4"/>
        <v>-3.3468378000000012</v>
      </c>
      <c r="F95" s="6">
        <f>'CL &amp; Data'!D307</f>
        <v>-6.6399007000000001</v>
      </c>
      <c r="H95" s="6">
        <f>'CL &amp; Data'!C413</f>
        <v>-16.634934999999999</v>
      </c>
      <c r="I95" s="13">
        <f t="shared" si="5"/>
        <v>-5.0864459999999987</v>
      </c>
      <c r="J95" s="6">
        <f>'CL &amp; Data'!D413</f>
        <v>-4.5369935000000003</v>
      </c>
      <c r="L95" s="6">
        <f>'CL &amp; Data'!L307/1000000000</f>
        <v>22.47824</v>
      </c>
      <c r="N95" s="6">
        <f>'CL &amp; Data'!M307</f>
        <v>-13.071561000000001</v>
      </c>
      <c r="O95" s="13">
        <f t="shared" si="6"/>
        <v>-3.890512600000001</v>
      </c>
      <c r="P95" s="6">
        <f>'CL &amp; Data'!N307</f>
        <v>-8.3742256000000008</v>
      </c>
      <c r="R95" s="6">
        <f>'CL &amp; Data'!M413</f>
        <v>-15.090911</v>
      </c>
      <c r="S95" s="13">
        <f t="shared" si="7"/>
        <v>-3.7903090000000006</v>
      </c>
      <c r="T95" s="6">
        <f>'CL &amp; Data'!N413</f>
        <v>-5.3410897000000004</v>
      </c>
      <c r="V95" s="82">
        <f>'CL &amp; Data'!B413/1000000000</f>
        <v>24.973279999999999</v>
      </c>
    </row>
    <row r="96" spans="2:22" x14ac:dyDescent="0.25">
      <c r="B96" s="6">
        <f>'CL &amp; Data'!B308/1000000000</f>
        <v>22.668209999999998</v>
      </c>
      <c r="D96" s="6">
        <f>'CL &amp; Data'!C308</f>
        <v>-11.659245</v>
      </c>
      <c r="E96" s="13">
        <f t="shared" si="4"/>
        <v>-3.5438418000000009</v>
      </c>
      <c r="F96" s="6">
        <f>'CL &amp; Data'!D308</f>
        <v>-6.2723708</v>
      </c>
      <c r="H96" s="6">
        <f>'CL &amp; Data'!C414</f>
        <v>-16.865394999999999</v>
      </c>
      <c r="I96" s="13">
        <f t="shared" si="5"/>
        <v>-5.3169059999999995</v>
      </c>
      <c r="J96" s="6">
        <f>'CL &amp; Data'!D414</f>
        <v>-4.5289183</v>
      </c>
      <c r="L96" s="6">
        <f>'CL &amp; Data'!L308/1000000000</f>
        <v>22.668209999999998</v>
      </c>
      <c r="N96" s="6">
        <f>'CL &amp; Data'!M308</f>
        <v>-13.227693</v>
      </c>
      <c r="O96" s="13">
        <f t="shared" si="6"/>
        <v>-4.0466446000000005</v>
      </c>
      <c r="P96" s="6">
        <f>'CL &amp; Data'!N308</f>
        <v>-7.7698073000000001</v>
      </c>
      <c r="R96" s="6">
        <f>'CL &amp; Data'!M414</f>
        <v>-15.307359</v>
      </c>
      <c r="S96" s="13">
        <f t="shared" si="7"/>
        <v>-4.0067570000000003</v>
      </c>
      <c r="T96" s="6">
        <f>'CL &amp; Data'!N414</f>
        <v>-5.2518868000000003</v>
      </c>
      <c r="V96" s="82">
        <f>'CL &amp; Data'!B414/1000000000</f>
        <v>25.22287</v>
      </c>
    </row>
    <row r="97" spans="2:22" x14ac:dyDescent="0.25">
      <c r="B97" s="6">
        <f>'CL &amp; Data'!B309/1000000000</f>
        <v>22.858180000000001</v>
      </c>
      <c r="D97" s="6">
        <f>'CL &amp; Data'!C309</f>
        <v>-11.88932</v>
      </c>
      <c r="E97" s="13">
        <f t="shared" si="4"/>
        <v>-3.7739168000000003</v>
      </c>
      <c r="F97" s="6">
        <f>'CL &amp; Data'!D309</f>
        <v>-5.9274817000000004</v>
      </c>
      <c r="H97" s="6">
        <f>'CL &amp; Data'!C415</f>
        <v>-17.082611</v>
      </c>
      <c r="I97" s="13">
        <f t="shared" si="5"/>
        <v>-5.534122</v>
      </c>
      <c r="J97" s="6">
        <f>'CL &amp; Data'!D415</f>
        <v>-4.4399008999999996</v>
      </c>
      <c r="L97" s="6">
        <f>'CL &amp; Data'!L309/1000000000</f>
        <v>22.858180000000001</v>
      </c>
      <c r="N97" s="6">
        <f>'CL &amp; Data'!M309</f>
        <v>-13.37618</v>
      </c>
      <c r="O97" s="13">
        <f t="shared" si="6"/>
        <v>-4.1951315999999998</v>
      </c>
      <c r="P97" s="6">
        <f>'CL &amp; Data'!N309</f>
        <v>-7.1918087000000002</v>
      </c>
      <c r="R97" s="6">
        <f>'CL &amp; Data'!M415</f>
        <v>-15.544879999999999</v>
      </c>
      <c r="S97" s="13">
        <f t="shared" si="7"/>
        <v>-4.2442779999999996</v>
      </c>
      <c r="T97" s="6">
        <f>'CL &amp; Data'!N415</f>
        <v>-5.0546641000000001</v>
      </c>
      <c r="V97" s="82">
        <f>'CL &amp; Data'!B415/1000000000</f>
        <v>25.472460000000002</v>
      </c>
    </row>
    <row r="98" spans="2:22" x14ac:dyDescent="0.25">
      <c r="B98" s="6">
        <f>'CL &amp; Data'!B310/1000000000</f>
        <v>23.04815</v>
      </c>
      <c r="D98" s="6">
        <f>'CL &amp; Data'!C310</f>
        <v>-12.129108</v>
      </c>
      <c r="E98" s="13">
        <f t="shared" si="4"/>
        <v>-4.0137048000000011</v>
      </c>
      <c r="F98" s="6">
        <f>'CL &amp; Data'!D310</f>
        <v>-5.6182255999999997</v>
      </c>
      <c r="H98" s="6">
        <f>'CL &amp; Data'!C416</f>
        <v>-17.403656000000002</v>
      </c>
      <c r="I98" s="13">
        <f t="shared" si="5"/>
        <v>-5.8551670000000016</v>
      </c>
      <c r="J98" s="6">
        <f>'CL &amp; Data'!D416</f>
        <v>-4.2385478000000001</v>
      </c>
      <c r="L98" s="6">
        <f>'CL &amp; Data'!L310/1000000000</f>
        <v>23.04815</v>
      </c>
      <c r="N98" s="6">
        <f>'CL &amp; Data'!M310</f>
        <v>-13.519463999999999</v>
      </c>
      <c r="O98" s="13">
        <f t="shared" si="6"/>
        <v>-4.3384155999999994</v>
      </c>
      <c r="P98" s="6">
        <f>'CL &amp; Data'!N310</f>
        <v>-6.6761689000000004</v>
      </c>
      <c r="R98" s="6">
        <f>'CL &amp; Data'!M416</f>
        <v>-15.874280000000001</v>
      </c>
      <c r="S98" s="13">
        <f t="shared" si="7"/>
        <v>-4.573678000000001</v>
      </c>
      <c r="T98" s="6">
        <f>'CL &amp; Data'!N416</f>
        <v>-4.7754516999999996</v>
      </c>
      <c r="V98" s="82">
        <f>'CL &amp; Data'!B416/1000000000</f>
        <v>25.722049999999999</v>
      </c>
    </row>
    <row r="99" spans="2:22" x14ac:dyDescent="0.25">
      <c r="B99" s="6">
        <f>'CL &amp; Data'!B311/1000000000</f>
        <v>23.238119999999999</v>
      </c>
      <c r="D99" s="6">
        <f>'CL &amp; Data'!C311</f>
        <v>-12.363702</v>
      </c>
      <c r="E99" s="13">
        <f t="shared" si="4"/>
        <v>-4.2482988000000006</v>
      </c>
      <c r="F99" s="6">
        <f>'CL &amp; Data'!D311</f>
        <v>-5.3793049000000002</v>
      </c>
      <c r="H99" s="6">
        <f>'CL &amp; Data'!C417</f>
        <v>-17.845858</v>
      </c>
      <c r="I99" s="13">
        <f t="shared" si="5"/>
        <v>-6.2973689999999998</v>
      </c>
      <c r="J99" s="6">
        <f>'CL &amp; Data'!D417</f>
        <v>-4.0388231000000001</v>
      </c>
      <c r="L99" s="6">
        <f>'CL &amp; Data'!L311/1000000000</f>
        <v>23.238119999999999</v>
      </c>
      <c r="N99" s="6">
        <f>'CL &amp; Data'!M311</f>
        <v>-13.656287000000001</v>
      </c>
      <c r="O99" s="13">
        <f t="shared" si="6"/>
        <v>-4.4752386000000008</v>
      </c>
      <c r="P99" s="6">
        <f>'CL &amp; Data'!N311</f>
        <v>-6.2860408000000003</v>
      </c>
      <c r="R99" s="6">
        <f>'CL &amp; Data'!M417</f>
        <v>-16.314667</v>
      </c>
      <c r="S99" s="13">
        <f t="shared" si="7"/>
        <v>-5.0140650000000004</v>
      </c>
      <c r="T99" s="6">
        <f>'CL &amp; Data'!N417</f>
        <v>-4.5136113</v>
      </c>
      <c r="V99" s="82">
        <f>'CL &amp; Data'!B417/1000000000</f>
        <v>25.971640000000001</v>
      </c>
    </row>
    <row r="100" spans="2:22" x14ac:dyDescent="0.25">
      <c r="B100" s="6">
        <f>'CL &amp; Data'!B312/1000000000</f>
        <v>23.428090000000001</v>
      </c>
      <c r="D100" s="6">
        <f>'CL &amp; Data'!C312</f>
        <v>-12.597287</v>
      </c>
      <c r="E100" s="13">
        <f t="shared" si="4"/>
        <v>-4.4818838000000003</v>
      </c>
      <c r="F100" s="6">
        <f>'CL &amp; Data'!D312</f>
        <v>-5.1662816999999999</v>
      </c>
      <c r="H100" s="6">
        <f>'CL &amp; Data'!C418</f>
        <v>-18.510390999999998</v>
      </c>
      <c r="I100" s="13">
        <f t="shared" si="5"/>
        <v>-6.9619019999999985</v>
      </c>
      <c r="J100" s="6">
        <f>'CL &amp; Data'!D418</f>
        <v>-3.8096063</v>
      </c>
      <c r="L100" s="6">
        <f>'CL &amp; Data'!L312/1000000000</f>
        <v>23.428090000000001</v>
      </c>
      <c r="N100" s="6">
        <f>'CL &amp; Data'!M312</f>
        <v>-13.786561000000001</v>
      </c>
      <c r="O100" s="13">
        <f t="shared" si="6"/>
        <v>-4.6055126000000008</v>
      </c>
      <c r="P100" s="6">
        <f>'CL &amp; Data'!N312</f>
        <v>-5.9544658999999998</v>
      </c>
      <c r="R100" s="6">
        <f>'CL &amp; Data'!M418</f>
        <v>-17.026496999999999</v>
      </c>
      <c r="S100" s="13">
        <f t="shared" si="7"/>
        <v>-5.7258949999999995</v>
      </c>
      <c r="T100" s="6">
        <f>'CL &amp; Data'!N418</f>
        <v>-4.2050853000000004</v>
      </c>
      <c r="V100" s="82">
        <f>'CL &amp; Data'!B418/1000000000</f>
        <v>26.221229999999998</v>
      </c>
    </row>
    <row r="101" spans="2:22" x14ac:dyDescent="0.25">
      <c r="B101" s="6">
        <f>'CL &amp; Data'!B313/1000000000</f>
        <v>23.61806</v>
      </c>
      <c r="D101" s="6">
        <f>'CL &amp; Data'!C313</f>
        <v>-12.797867999999999</v>
      </c>
      <c r="E101" s="13">
        <f t="shared" si="4"/>
        <v>-4.6824648</v>
      </c>
      <c r="F101" s="6">
        <f>'CL &amp; Data'!D313</f>
        <v>-5.0050583</v>
      </c>
      <c r="H101" s="6">
        <f>'CL &amp; Data'!C419</f>
        <v>-19.535513000000002</v>
      </c>
      <c r="I101" s="13">
        <f t="shared" si="5"/>
        <v>-7.9870240000000017</v>
      </c>
      <c r="J101" s="6">
        <f>'CL &amp; Data'!D419</f>
        <v>-3.5791670999999998</v>
      </c>
      <c r="L101" s="6">
        <f>'CL &amp; Data'!L313/1000000000</f>
        <v>23.61806</v>
      </c>
      <c r="N101" s="6">
        <f>'CL &amp; Data'!M313</f>
        <v>-13.911415</v>
      </c>
      <c r="O101" s="13">
        <f t="shared" si="6"/>
        <v>-4.7303666</v>
      </c>
      <c r="P101" s="6">
        <f>'CL &amp; Data'!N313</f>
        <v>-5.7129135</v>
      </c>
      <c r="R101" s="6">
        <f>'CL &amp; Data'!M419</f>
        <v>-18.190237</v>
      </c>
      <c r="S101" s="13">
        <f t="shared" si="7"/>
        <v>-6.8896350000000002</v>
      </c>
      <c r="T101" s="6">
        <f>'CL &amp; Data'!N419</f>
        <v>-3.8835923999999999</v>
      </c>
      <c r="V101" s="82">
        <f>'CL &amp; Data'!B419/1000000000</f>
        <v>26.47082</v>
      </c>
    </row>
    <row r="102" spans="2:22" x14ac:dyDescent="0.25">
      <c r="B102" s="6">
        <f>'CL &amp; Data'!B314/1000000000</f>
        <v>23.808029999999999</v>
      </c>
      <c r="D102" s="6">
        <f>'CL &amp; Data'!C314</f>
        <v>-12.963672000000001</v>
      </c>
      <c r="E102" s="13">
        <f t="shared" si="4"/>
        <v>-4.8482688000000014</v>
      </c>
      <c r="F102" s="6">
        <f>'CL &amp; Data'!D314</f>
        <v>-4.8772345000000001</v>
      </c>
      <c r="H102" s="6">
        <f>'CL &amp; Data'!C420</f>
        <v>-20.701612000000001</v>
      </c>
      <c r="I102" s="13">
        <f t="shared" si="5"/>
        <v>-9.1531230000000008</v>
      </c>
      <c r="J102" s="6">
        <f>'CL &amp; Data'!D420</f>
        <v>-3.3218304999999999</v>
      </c>
      <c r="L102" s="6">
        <f>'CL &amp; Data'!L314/1000000000</f>
        <v>23.808029999999999</v>
      </c>
      <c r="N102" s="6">
        <f>'CL &amp; Data'!M314</f>
        <v>-14.027309000000001</v>
      </c>
      <c r="O102" s="13">
        <f t="shared" si="6"/>
        <v>-4.8462606000000008</v>
      </c>
      <c r="P102" s="6">
        <f>'CL &amp; Data'!N314</f>
        <v>-5.5223575</v>
      </c>
      <c r="R102" s="6">
        <f>'CL &amp; Data'!M420</f>
        <v>-19.517337999999999</v>
      </c>
      <c r="S102" s="13">
        <f t="shared" si="7"/>
        <v>-8.2167359999999992</v>
      </c>
      <c r="T102" s="6">
        <f>'CL &amp; Data'!N420</f>
        <v>-3.5694916000000001</v>
      </c>
      <c r="V102" s="82">
        <f>'CL &amp; Data'!B420/1000000000</f>
        <v>26.720410000000001</v>
      </c>
    </row>
    <row r="103" spans="2:22" x14ac:dyDescent="0.25">
      <c r="B103" s="6">
        <f>'CL &amp; Data'!B315/1000000000</f>
        <v>23.998000000000001</v>
      </c>
      <c r="D103" s="6">
        <f>'CL &amp; Data'!C315</f>
        <v>-13.043073</v>
      </c>
      <c r="E103" s="13">
        <f t="shared" si="4"/>
        <v>-4.9276698000000003</v>
      </c>
      <c r="F103" s="6">
        <f>'CL &amp; Data'!D315</f>
        <v>-4.8160471999999999</v>
      </c>
      <c r="H103" s="6">
        <f>'CL &amp; Data'!C421</f>
        <v>-21.548445000000001</v>
      </c>
      <c r="I103" s="13">
        <f t="shared" si="5"/>
        <v>-9.999956000000001</v>
      </c>
      <c r="J103" s="6">
        <f>'CL &amp; Data'!D421</f>
        <v>-3.1606963000000001</v>
      </c>
      <c r="L103" s="6">
        <f>'CL &amp; Data'!L315/1000000000</f>
        <v>23.998000000000001</v>
      </c>
      <c r="N103" s="6">
        <f>'CL &amp; Data'!M315</f>
        <v>-14.097654</v>
      </c>
      <c r="O103" s="13">
        <f t="shared" si="6"/>
        <v>-4.9166056000000005</v>
      </c>
      <c r="P103" s="6">
        <f>'CL &amp; Data'!N315</f>
        <v>-5.4299049000000004</v>
      </c>
      <c r="R103" s="6">
        <f>'CL &amp; Data'!M421</f>
        <v>-20.469539999999999</v>
      </c>
      <c r="S103" s="13">
        <f t="shared" si="7"/>
        <v>-9.1689379999999989</v>
      </c>
      <c r="T103" s="6">
        <f>'CL &amp; Data'!N421</f>
        <v>-3.3878862999999999</v>
      </c>
      <c r="V103" s="82">
        <f>'CL &amp; Data'!B421/1000000000</f>
        <v>26.97</v>
      </c>
    </row>
    <row r="105" spans="2:22" x14ac:dyDescent="0.25">
      <c r="D105" s="6" t="str">
        <f>ADDRESS(MATCH(MAX(D3:D103),D1:D103,0),4)</f>
        <v>$D$3</v>
      </c>
      <c r="H105" s="81" t="str">
        <f>ADDRESS(MATCH(MAX(H3:H103),H1:H103,0),8)</f>
        <v>$H$9</v>
      </c>
      <c r="N105" s="81" t="str">
        <f>ADDRESS(MATCH(MAX(N3:N103),N1:N103,0),14)</f>
        <v>$N$3</v>
      </c>
      <c r="R105" s="81" t="str">
        <f>ADDRESS(MATCH(MAX(R3:R103),R1:R103,0),18)</f>
        <v>$R$12</v>
      </c>
    </row>
    <row r="106" spans="2:22" x14ac:dyDescent="0.25">
      <c r="D106" s="6">
        <f>MAX(D3:D103)</f>
        <v>-8.1154031999999994</v>
      </c>
      <c r="H106" s="81">
        <f>MAX(H4:H104)</f>
        <v>-11.542033</v>
      </c>
      <c r="N106" s="81">
        <f>MAX(N4:N104)</f>
        <v>-9.2217406999999998</v>
      </c>
      <c r="R106" s="81">
        <f>MAX(R4:R104)</f>
        <v>-11.125648999999999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628"/>
  <sheetViews>
    <sheetView zoomScale="55" zoomScaleNormal="55" workbookViewId="0">
      <selection activeCell="Y1" sqref="Y1:AD1048576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bestFit="1" customWidth="1"/>
    <col min="11" max="23" width="14.28515625" style="5" customWidth="1"/>
    <col min="24" max="24" width="13.7109375" style="40" customWidth="1"/>
    <col min="31" max="31" width="2" style="7" customWidth="1"/>
    <col min="32" max="32" width="13.7109375" style="5" customWidth="1"/>
    <col min="33" max="33" width="14.5703125" style="5" bestFit="1" customWidth="1"/>
    <col min="34" max="34" width="14.5703125" style="5" customWidth="1"/>
    <col min="47" max="47" width="2" style="7" customWidth="1"/>
    <col min="48" max="16384" width="9.140625" style="3"/>
  </cols>
  <sheetData>
    <row r="1" spans="1:47" x14ac:dyDescent="0.25">
      <c r="B1" t="s">
        <v>101</v>
      </c>
      <c r="I1" s="5" t="s">
        <v>207</v>
      </c>
      <c r="J1" s="43" t="str">
        <f>E8</f>
        <v>IIP3 +17 dBm Log Mag(dBm)</v>
      </c>
      <c r="K1" s="43" t="str">
        <f>D8</f>
        <v>OIP3 +20 dBm Log Mag(dBm)</v>
      </c>
      <c r="L1" s="5" t="s">
        <v>207</v>
      </c>
      <c r="M1" s="43" t="str">
        <f>C112</f>
        <v>IIP3 +15 dBm Log Mag(dBm)</v>
      </c>
      <c r="N1" s="43" t="str">
        <f>D112</f>
        <v>OIP3 +18 dBm Log Mag(dBm)</v>
      </c>
      <c r="O1" s="5" t="s">
        <v>207</v>
      </c>
      <c r="P1" s="43" t="str">
        <f>C216</f>
        <v>IIP3 +13 dBm Log Mag(dBm)</v>
      </c>
      <c r="Q1" s="43" t="str">
        <f>D216</f>
        <v>OIP3 +16 dBm Log Mag(dBm)</v>
      </c>
      <c r="R1" s="5" t="s">
        <v>207</v>
      </c>
      <c r="S1" s="43" t="str">
        <f>C320</f>
        <v>IIP3 +11 dBm Log Mag(dBm)</v>
      </c>
      <c r="T1" s="43" t="str">
        <f>D320</f>
        <v>OIP3 +14 dBm Log Mag(dBm)</v>
      </c>
      <c r="U1" s="5" t="s">
        <v>207</v>
      </c>
      <c r="V1" s="43" t="str">
        <f>C424</f>
        <v>IIP3 +11 dBm Log Mag(dBm)</v>
      </c>
      <c r="W1" s="43" t="str">
        <f>D424</f>
        <v>OIP3 +12 dBm Log Mag(dBm)</v>
      </c>
      <c r="Y1" t="s">
        <v>101</v>
      </c>
      <c r="AF1" s="5" t="s">
        <v>207</v>
      </c>
      <c r="AG1" s="43" t="str">
        <f>AB8</f>
        <v>IIP3 +17 dBm Log Mag(dBm)</v>
      </c>
      <c r="AH1" s="43" t="str">
        <f>AA8</f>
        <v>OIP3 +20 dBm Log Mag(dBm)</v>
      </c>
      <c r="AI1" s="5" t="s">
        <v>207</v>
      </c>
      <c r="AJ1" s="43" t="str">
        <f>Z112</f>
        <v>IIP3 +15 dBm Log Mag(dBm)</v>
      </c>
      <c r="AK1" s="43" t="str">
        <f>AA112</f>
        <v>OIP3 +18 dBm Log Mag(dBm)</v>
      </c>
      <c r="AL1" s="5" t="s">
        <v>207</v>
      </c>
      <c r="AM1" s="43" t="str">
        <f>Z216</f>
        <v>IIP3 +13 dBm Log Mag(dBm)</v>
      </c>
      <c r="AN1" s="43" t="str">
        <f>AA216</f>
        <v>OIP3 +16 dBm Log Mag(dBm)</v>
      </c>
      <c r="AO1" s="5" t="s">
        <v>207</v>
      </c>
      <c r="AP1" s="43" t="str">
        <f>Z320</f>
        <v>IIP3 +11 dBm Log Mag(dBm)</v>
      </c>
      <c r="AQ1" s="43" t="str">
        <f>AA320</f>
        <v>OIP3 +14 dBm Log Mag(dBm)</v>
      </c>
      <c r="AR1" s="5" t="s">
        <v>207</v>
      </c>
      <c r="AS1" s="43" t="str">
        <f>Z424</f>
        <v>IIP3 +11 dBm Log Mag(dBm)</v>
      </c>
      <c r="AT1" s="43" t="str">
        <f>AA424</f>
        <v>OIP3 +12 dBm Log Mag(dBm)</v>
      </c>
    </row>
    <row r="2" spans="1:47" x14ac:dyDescent="0.25">
      <c r="A2" s="39" t="s">
        <v>111</v>
      </c>
      <c r="B2" t="s">
        <v>102</v>
      </c>
      <c r="C2" t="s">
        <v>257</v>
      </c>
      <c r="D2" t="s">
        <v>261</v>
      </c>
      <c r="E2" t="s">
        <v>217</v>
      </c>
      <c r="J2" s="73" t="s">
        <v>313</v>
      </c>
      <c r="M2" s="73" t="s">
        <v>314</v>
      </c>
      <c r="P2" s="73" t="s">
        <v>250</v>
      </c>
      <c r="S2" s="73" t="s">
        <v>315</v>
      </c>
      <c r="V2" s="73" t="s">
        <v>316</v>
      </c>
      <c r="X2" s="39" t="s">
        <v>112</v>
      </c>
      <c r="Y2" t="s">
        <v>102</v>
      </c>
      <c r="Z2" t="s">
        <v>257</v>
      </c>
      <c r="AA2" t="s">
        <v>261</v>
      </c>
      <c r="AB2" t="s">
        <v>217</v>
      </c>
      <c r="AG2" s="73" t="s">
        <v>313</v>
      </c>
      <c r="AI2" s="5"/>
      <c r="AJ2" s="73" t="s">
        <v>314</v>
      </c>
      <c r="AK2" s="5"/>
      <c r="AL2" s="5"/>
      <c r="AM2" s="73" t="s">
        <v>250</v>
      </c>
      <c r="AN2" s="5"/>
      <c r="AO2" s="5"/>
      <c r="AP2" s="73" t="s">
        <v>315</v>
      </c>
      <c r="AQ2" s="5"/>
      <c r="AR2" s="5"/>
      <c r="AS2" s="73" t="s">
        <v>316</v>
      </c>
      <c r="AT2" s="5"/>
    </row>
    <row r="3" spans="1:47" s="18" customFormat="1" x14ac:dyDescent="0.25">
      <c r="A3" s="40"/>
      <c r="B3" t="s">
        <v>256</v>
      </c>
      <c r="C3"/>
      <c r="D3"/>
      <c r="E3"/>
      <c r="F3"/>
      <c r="G3"/>
      <c r="H3" s="16"/>
      <c r="I3" s="13" t="s">
        <v>12</v>
      </c>
      <c r="J3" s="17">
        <f>AVERAGE(J26:J97)</f>
        <v>16.470003652777777</v>
      </c>
      <c r="K3" s="17">
        <f>AVERAGE(K26:K97)</f>
        <v>7.5195319902777777</v>
      </c>
      <c r="L3" s="13" t="s">
        <v>12</v>
      </c>
      <c r="M3" s="17">
        <f>AVERAGE(M26:M97)</f>
        <v>16.521228791666662</v>
      </c>
      <c r="N3" s="17">
        <f>AVERAGE(N26:N97)</f>
        <v>7.5510011416666662</v>
      </c>
      <c r="O3" s="13" t="s">
        <v>12</v>
      </c>
      <c r="P3" s="17">
        <f>AVERAGE(P26:P97)</f>
        <v>16.327280236111115</v>
      </c>
      <c r="Q3" s="17">
        <f>AVERAGE(Q26:Q97)</f>
        <v>7.2258649652777756</v>
      </c>
      <c r="R3" s="13" t="s">
        <v>12</v>
      </c>
      <c r="S3" s="17">
        <f>AVERAGE(S26:S97)</f>
        <v>15.774052902777779</v>
      </c>
      <c r="T3" s="17">
        <f>AVERAGE(T26:T97)</f>
        <v>6.4063988958333349</v>
      </c>
      <c r="U3" s="13" t="s">
        <v>12</v>
      </c>
      <c r="V3" s="17">
        <f>AVERAGE(V26:V97)</f>
        <v>15.004857708333333</v>
      </c>
      <c r="W3" s="17">
        <f>AVERAGE(W26:W97)</f>
        <v>5.1541560222222209</v>
      </c>
      <c r="X3" s="40"/>
      <c r="Y3" t="s">
        <v>256</v>
      </c>
      <c r="Z3"/>
      <c r="AA3"/>
      <c r="AB3"/>
      <c r="AC3"/>
      <c r="AD3"/>
      <c r="AE3" s="16"/>
      <c r="AF3" s="13" t="s">
        <v>12</v>
      </c>
      <c r="AG3" s="17">
        <f>AVERAGE(AG26:AG97)</f>
        <v>19.199307708333333</v>
      </c>
      <c r="AH3" s="17">
        <f>AVERAGE(AH26:AH97)</f>
        <v>8.8019896416666636</v>
      </c>
      <c r="AI3" s="13" t="s">
        <v>12</v>
      </c>
      <c r="AJ3" s="17">
        <f>AVERAGE(AJ26:AJ97)</f>
        <v>19.789913111111101</v>
      </c>
      <c r="AK3" s="17">
        <f>AVERAGE(AK26:AK97)</f>
        <v>9.3272767972222184</v>
      </c>
      <c r="AL3" s="13" t="s">
        <v>12</v>
      </c>
      <c r="AM3" s="17">
        <f>AVERAGE(AM26:AM97)</f>
        <v>20.086937652777777</v>
      </c>
      <c r="AN3" s="17">
        <f>AVERAGE(AN26:AN97)</f>
        <v>9.493220130555553</v>
      </c>
      <c r="AO3" s="13" t="s">
        <v>12</v>
      </c>
      <c r="AP3" s="17">
        <f>AVERAGE(AP26:AP97)</f>
        <v>20.17252925</v>
      </c>
      <c r="AQ3" s="17">
        <f>AVERAGE(AQ26:AQ97)</f>
        <v>9.3634736694444438</v>
      </c>
      <c r="AR3" s="13" t="s">
        <v>12</v>
      </c>
      <c r="AS3" s="17">
        <f>AVERAGE(AS26:AS97)</f>
        <v>19.660242624999999</v>
      </c>
      <c r="AT3" s="17">
        <f>AVERAGE(AT26:AT97)</f>
        <v>8.5074693027777748</v>
      </c>
      <c r="AU3" s="16"/>
    </row>
    <row r="4" spans="1:47" x14ac:dyDescent="0.25">
      <c r="B4" t="s">
        <v>317</v>
      </c>
      <c r="C4" t="s">
        <v>318</v>
      </c>
      <c r="D4" t="s">
        <v>319</v>
      </c>
      <c r="H4" s="8"/>
      <c r="Y4" t="s">
        <v>317</v>
      </c>
      <c r="Z4" t="s">
        <v>318</v>
      </c>
      <c r="AA4" t="s">
        <v>326</v>
      </c>
      <c r="AE4" s="8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8"/>
    </row>
    <row r="5" spans="1:47" x14ac:dyDescent="0.25">
      <c r="B5" t="s">
        <v>103</v>
      </c>
      <c r="H5" s="8"/>
      <c r="I5" s="6">
        <f t="shared" ref="I5:I36" si="0">B9/1000000000</f>
        <v>5.0110000000000001</v>
      </c>
      <c r="J5" s="6">
        <f t="shared" ref="J5:J36" si="1">E9</f>
        <v>13.218605999999999</v>
      </c>
      <c r="K5" s="6">
        <f>D9</f>
        <v>2.4333193</v>
      </c>
      <c r="L5" s="6">
        <f>B9/1000000000</f>
        <v>5.0110000000000001</v>
      </c>
      <c r="M5" s="6">
        <f>C113</f>
        <v>9.3615227000000001</v>
      </c>
      <c r="N5" s="6">
        <f>D113</f>
        <v>-4.0916939000000001</v>
      </c>
      <c r="O5" s="6">
        <f>B9/1000000000</f>
        <v>5.0110000000000001</v>
      </c>
      <c r="P5" s="6">
        <f>C217</f>
        <v>3.1907752</v>
      </c>
      <c r="Q5" s="6">
        <f>D217</f>
        <v>-14.895740999999999</v>
      </c>
      <c r="R5" s="6">
        <f>B9/1000000000</f>
        <v>5.0110000000000001</v>
      </c>
      <c r="S5" s="6">
        <f>C321</f>
        <v>1.3830979E-2</v>
      </c>
      <c r="T5" s="6">
        <f>D321</f>
        <v>-23.794543999999998</v>
      </c>
      <c r="U5" s="6">
        <f>B9/1000000000</f>
        <v>5.0110000000000001</v>
      </c>
      <c r="V5" s="6">
        <f>C425</f>
        <v>-1.1022497</v>
      </c>
      <c r="W5" s="6">
        <f>D425</f>
        <v>-30.450116999999999</v>
      </c>
      <c r="Y5" t="s">
        <v>103</v>
      </c>
      <c r="AE5" s="8"/>
      <c r="AF5" s="6">
        <f t="shared" ref="AF5:AF36" si="2">Y9/1000000000</f>
        <v>5.0110000000000001</v>
      </c>
      <c r="AG5" s="6">
        <f t="shared" ref="AG5:AG36" si="3">AB9</f>
        <v>14.037967999999999</v>
      </c>
      <c r="AH5" s="6">
        <f>AA9</f>
        <v>2.0973915999999999</v>
      </c>
      <c r="AI5" s="6">
        <f>Y9/1000000000</f>
        <v>5.0110000000000001</v>
      </c>
      <c r="AJ5" s="6">
        <f>Z113</f>
        <v>10.861541000000001</v>
      </c>
      <c r="AK5" s="6">
        <f>AA113</f>
        <v>-3.9378413999999999</v>
      </c>
      <c r="AL5" s="6">
        <f>Y9/1000000000</f>
        <v>5.0110000000000001</v>
      </c>
      <c r="AM5" s="43">
        <f>Z217</f>
        <v>4.4176111000000002</v>
      </c>
      <c r="AN5" s="6">
        <f>AA217</f>
        <v>-15.30592</v>
      </c>
      <c r="AO5" s="6">
        <f>Y9/1000000000</f>
        <v>5.0110000000000001</v>
      </c>
      <c r="AP5" s="6">
        <f>Z321</f>
        <v>1.4312084</v>
      </c>
      <c r="AQ5" s="6">
        <f>AA321</f>
        <v>-24.269894000000001</v>
      </c>
      <c r="AR5" s="6">
        <f>Y9/1000000000</f>
        <v>5.0110000000000001</v>
      </c>
      <c r="AS5" s="6">
        <f>Z425</f>
        <v>0.39598292000000002</v>
      </c>
      <c r="AT5" s="6">
        <f>AA425</f>
        <v>-30.935790999999998</v>
      </c>
      <c r="AU5" s="8"/>
    </row>
    <row r="6" spans="1:47" x14ac:dyDescent="0.25">
      <c r="H6" s="8"/>
      <c r="I6" s="6">
        <f t="shared" si="0"/>
        <v>5.2659795918367003</v>
      </c>
      <c r="J6" s="6">
        <f t="shared" si="1"/>
        <v>16.865891999999999</v>
      </c>
      <c r="K6" s="85">
        <f t="shared" ref="K6:K69" si="4">D10</f>
        <v>6.7593274000000001</v>
      </c>
      <c r="L6" s="6">
        <f t="shared" ref="L6:L69" si="5">B10/1000000000</f>
        <v>5.2659795918367003</v>
      </c>
      <c r="M6" s="81">
        <f t="shared" ref="M6:M69" si="6">C114</f>
        <v>11.240007</v>
      </c>
      <c r="N6" s="85">
        <f t="shared" ref="N6:N69" si="7">D114</f>
        <v>-1.0259438999999999</v>
      </c>
      <c r="O6" s="6">
        <f t="shared" ref="O6:O69" si="8">B10/1000000000</f>
        <v>5.2659795918367003</v>
      </c>
      <c r="P6" s="81">
        <f t="shared" ref="P6:P69" si="9">C218</f>
        <v>5.1906623999999999</v>
      </c>
      <c r="Q6" s="85">
        <f t="shared" ref="Q6:Q69" si="10">D218</f>
        <v>-11.068052</v>
      </c>
      <c r="R6" s="6">
        <f t="shared" ref="R6:R69" si="11">B10/1000000000</f>
        <v>5.2659795918367003</v>
      </c>
      <c r="S6" s="81">
        <f t="shared" ref="S6:S69" si="12">C322</f>
        <v>0.85150002999999996</v>
      </c>
      <c r="T6" s="85">
        <f t="shared" ref="T6:T69" si="13">D322</f>
        <v>-20.803875000000001</v>
      </c>
      <c r="U6" s="6">
        <f t="shared" ref="U6:U69" si="14">B10/1000000000</f>
        <v>5.2659795918367003</v>
      </c>
      <c r="V6" s="81">
        <f t="shared" ref="V6:V69" si="15">C426</f>
        <v>-0.92951596000000003</v>
      </c>
      <c r="W6" s="85">
        <f t="shared" ref="W6:W69" si="16">D426</f>
        <v>-28.185652000000001</v>
      </c>
      <c r="AE6" s="8"/>
      <c r="AF6" s="6">
        <f t="shared" si="2"/>
        <v>5.2659795918367003</v>
      </c>
      <c r="AG6" s="6">
        <f t="shared" si="3"/>
        <v>17.028423</v>
      </c>
      <c r="AH6" s="85">
        <f t="shared" ref="AH6:AH69" si="17">AA10</f>
        <v>5.8017488000000004</v>
      </c>
      <c r="AI6" s="6">
        <f t="shared" ref="AI6:AI69" si="18">Y10/1000000000</f>
        <v>5.2659795918367003</v>
      </c>
      <c r="AJ6" s="81">
        <f t="shared" ref="AJ6:AJ69" si="19">Z114</f>
        <v>12.851476</v>
      </c>
      <c r="AK6" s="85">
        <f t="shared" ref="AK6:AK69" si="20">AA114</f>
        <v>-0.63756805999999999</v>
      </c>
      <c r="AL6" s="6">
        <f t="shared" ref="AL6:AL69" si="21">Y10/1000000000</f>
        <v>5.2659795918367003</v>
      </c>
      <c r="AM6" s="43">
        <f t="shared" ref="AM6:AM69" si="22">Z218</f>
        <v>6.9456787000000002</v>
      </c>
      <c r="AN6" s="85">
        <f t="shared" ref="AN6:AN69" si="23">AA218</f>
        <v>-10.773596</v>
      </c>
      <c r="AO6" s="6">
        <f t="shared" ref="AO6:AO69" si="24">Y10/1000000000</f>
        <v>5.2659795918367003</v>
      </c>
      <c r="AP6" s="81">
        <f t="shared" ref="AP6:AP69" si="25">Z322</f>
        <v>2.3605160999999999</v>
      </c>
      <c r="AQ6" s="85">
        <f t="shared" ref="AQ6:AQ69" si="26">AA322</f>
        <v>-21.031593000000001</v>
      </c>
      <c r="AR6" s="6">
        <f t="shared" ref="AR6:AR69" si="27">Y10/1000000000</f>
        <v>5.2659795918367003</v>
      </c>
      <c r="AS6" s="81">
        <f t="shared" ref="AS6:AS69" si="28">Z426</f>
        <v>0.59318059999999995</v>
      </c>
      <c r="AT6" s="85">
        <f t="shared" ref="AT6:AT69" si="29">AA426</f>
        <v>-28.568480999999998</v>
      </c>
      <c r="AU6" s="8"/>
    </row>
    <row r="7" spans="1:47" x14ac:dyDescent="0.25">
      <c r="B7" t="s">
        <v>104</v>
      </c>
      <c r="H7" s="8"/>
      <c r="I7" s="6">
        <f t="shared" si="0"/>
        <v>5.5209591836734999</v>
      </c>
      <c r="J7" s="6">
        <f t="shared" si="1"/>
        <v>19.942629</v>
      </c>
      <c r="K7" s="85">
        <f t="shared" si="4"/>
        <v>10.880182</v>
      </c>
      <c r="L7" s="6">
        <f t="shared" si="5"/>
        <v>5.5209591836734999</v>
      </c>
      <c r="M7" s="81">
        <f t="shared" si="6"/>
        <v>14.184208</v>
      </c>
      <c r="N7" s="85">
        <f t="shared" si="7"/>
        <v>3.6740799000000002</v>
      </c>
      <c r="O7" s="6">
        <f t="shared" si="8"/>
        <v>5.5209591836734999</v>
      </c>
      <c r="P7" s="81">
        <f t="shared" si="9"/>
        <v>7.9046512</v>
      </c>
      <c r="Q7" s="85">
        <f t="shared" si="10"/>
        <v>-5.5857573</v>
      </c>
      <c r="R7" s="6">
        <f t="shared" si="11"/>
        <v>5.5209591836734999</v>
      </c>
      <c r="S7" s="81">
        <f t="shared" si="12"/>
        <v>2.5140156999999999</v>
      </c>
      <c r="T7" s="85">
        <f t="shared" si="13"/>
        <v>-15.634945</v>
      </c>
      <c r="U7" s="6">
        <f t="shared" si="14"/>
        <v>5.5209591836734999</v>
      </c>
      <c r="V7" s="81">
        <f t="shared" si="15"/>
        <v>-0.48560089000000001</v>
      </c>
      <c r="W7" s="85">
        <f t="shared" si="16"/>
        <v>-24.069744</v>
      </c>
      <c r="Y7" t="s">
        <v>104</v>
      </c>
      <c r="AE7" s="8"/>
      <c r="AF7" s="6">
        <f t="shared" si="2"/>
        <v>5.5209591836734999</v>
      </c>
      <c r="AG7" s="6">
        <f t="shared" si="3"/>
        <v>21.087219000000001</v>
      </c>
      <c r="AH7" s="85">
        <f t="shared" si="17"/>
        <v>10.871710999999999</v>
      </c>
      <c r="AI7" s="6">
        <f t="shared" si="18"/>
        <v>5.5209591836734999</v>
      </c>
      <c r="AJ7" s="81">
        <f t="shared" si="19"/>
        <v>16.070549</v>
      </c>
      <c r="AK7" s="85">
        <f t="shared" si="20"/>
        <v>4.4146118000000003</v>
      </c>
      <c r="AL7" s="6">
        <f t="shared" si="21"/>
        <v>5.5209591836734999</v>
      </c>
      <c r="AM7" s="43">
        <f t="shared" si="22"/>
        <v>10.140700000000001</v>
      </c>
      <c r="AN7" s="85">
        <f t="shared" si="23"/>
        <v>-4.6304498000000001</v>
      </c>
      <c r="AO7" s="6">
        <f t="shared" si="24"/>
        <v>5.5209591836734999</v>
      </c>
      <c r="AP7" s="81">
        <f t="shared" si="25"/>
        <v>4.4035868999999996</v>
      </c>
      <c r="AQ7" s="85">
        <f t="shared" si="26"/>
        <v>-15.310093</v>
      </c>
      <c r="AR7" s="6">
        <f t="shared" si="27"/>
        <v>5.5209591836734999</v>
      </c>
      <c r="AS7" s="81">
        <f t="shared" si="28"/>
        <v>1.2082902</v>
      </c>
      <c r="AT7" s="85">
        <f t="shared" si="29"/>
        <v>-24.254328000000001</v>
      </c>
      <c r="AU7" s="8"/>
    </row>
    <row r="8" spans="1:47" x14ac:dyDescent="0.25">
      <c r="B8" t="s">
        <v>23</v>
      </c>
      <c r="C8" t="s">
        <v>115</v>
      </c>
      <c r="D8" t="s">
        <v>320</v>
      </c>
      <c r="E8" t="s">
        <v>294</v>
      </c>
      <c r="F8" t="s">
        <v>116</v>
      </c>
      <c r="G8" t="s">
        <v>265</v>
      </c>
      <c r="H8" s="8"/>
      <c r="I8" s="6">
        <f t="shared" si="0"/>
        <v>5.7759387755101992</v>
      </c>
      <c r="J8" s="6">
        <f t="shared" si="1"/>
        <v>21.014818000000002</v>
      </c>
      <c r="K8" s="85">
        <f t="shared" si="4"/>
        <v>12.556815</v>
      </c>
      <c r="L8" s="6">
        <f t="shared" si="5"/>
        <v>5.7759387755101992</v>
      </c>
      <c r="M8" s="81">
        <f t="shared" si="6"/>
        <v>15.994688999999999</v>
      </c>
      <c r="N8" s="85">
        <f t="shared" si="7"/>
        <v>6.5829443999999997</v>
      </c>
      <c r="O8" s="6">
        <f t="shared" si="8"/>
        <v>5.7759387755101992</v>
      </c>
      <c r="P8" s="81">
        <f t="shared" si="9"/>
        <v>10.208902</v>
      </c>
      <c r="Q8" s="85">
        <f t="shared" si="10"/>
        <v>-1.355674</v>
      </c>
      <c r="R8" s="6">
        <f t="shared" si="11"/>
        <v>5.7759387755101992</v>
      </c>
      <c r="S8" s="81">
        <f t="shared" si="12"/>
        <v>4.4568871999999997</v>
      </c>
      <c r="T8" s="85">
        <f t="shared" si="13"/>
        <v>-10.953227</v>
      </c>
      <c r="U8" s="6">
        <f t="shared" si="14"/>
        <v>5.7759387755101992</v>
      </c>
      <c r="V8" s="81">
        <f t="shared" si="15"/>
        <v>0.37999481000000002</v>
      </c>
      <c r="W8" s="85">
        <f t="shared" si="16"/>
        <v>-20.13035</v>
      </c>
      <c r="Y8" t="s">
        <v>23</v>
      </c>
      <c r="Z8" t="s">
        <v>115</v>
      </c>
      <c r="AA8" t="s">
        <v>320</v>
      </c>
      <c r="AB8" t="s">
        <v>294</v>
      </c>
      <c r="AC8" t="s">
        <v>116</v>
      </c>
      <c r="AD8" t="s">
        <v>265</v>
      </c>
      <c r="AE8" s="8"/>
      <c r="AF8" s="6">
        <f t="shared" si="2"/>
        <v>5.7759387755101992</v>
      </c>
      <c r="AG8" s="6">
        <f t="shared" si="3"/>
        <v>23.497630999999998</v>
      </c>
      <c r="AH8" s="85">
        <f t="shared" si="17"/>
        <v>13.871556999999999</v>
      </c>
      <c r="AI8" s="6">
        <f t="shared" si="18"/>
        <v>5.7759387755101992</v>
      </c>
      <c r="AJ8" s="81">
        <f t="shared" si="19"/>
        <v>19.883517999999999</v>
      </c>
      <c r="AK8" s="85">
        <f t="shared" si="20"/>
        <v>9.3763523000000006</v>
      </c>
      <c r="AL8" s="6">
        <f t="shared" si="21"/>
        <v>5.7759387755101992</v>
      </c>
      <c r="AM8" s="43">
        <f t="shared" si="22"/>
        <v>13.297348</v>
      </c>
      <c r="AN8" s="85">
        <f t="shared" si="23"/>
        <v>0.60862123999999995</v>
      </c>
      <c r="AO8" s="6">
        <f t="shared" si="24"/>
        <v>5.7759387755101992</v>
      </c>
      <c r="AP8" s="81">
        <f t="shared" si="25"/>
        <v>6.8642887999999997</v>
      </c>
      <c r="AQ8" s="85">
        <f t="shared" si="26"/>
        <v>-9.8861922999999994</v>
      </c>
      <c r="AR8" s="6">
        <f t="shared" si="27"/>
        <v>5.7759387755101992</v>
      </c>
      <c r="AS8" s="81">
        <f t="shared" si="28"/>
        <v>2.3481128</v>
      </c>
      <c r="AT8" s="85">
        <f t="shared" si="29"/>
        <v>-19.870937000000001</v>
      </c>
      <c r="AU8" s="8"/>
    </row>
    <row r="9" spans="1:47" x14ac:dyDescent="0.25">
      <c r="B9">
        <v>5011000000</v>
      </c>
      <c r="C9">
        <v>-26.925633999999999</v>
      </c>
      <c r="D9">
        <v>2.4333193</v>
      </c>
      <c r="E9">
        <v>13.218605999999999</v>
      </c>
      <c r="F9">
        <v>-71.048843000000005</v>
      </c>
      <c r="G9">
        <v>-10.785288</v>
      </c>
      <c r="H9" s="8"/>
      <c r="I9" s="6">
        <f t="shared" si="0"/>
        <v>6.0309183673469002</v>
      </c>
      <c r="J9" s="6">
        <f t="shared" si="1"/>
        <v>18.863924000000001</v>
      </c>
      <c r="K9" s="85">
        <f t="shared" si="4"/>
        <v>11.009662000000001</v>
      </c>
      <c r="L9" s="6">
        <f t="shared" si="5"/>
        <v>6.0309183673469002</v>
      </c>
      <c r="M9" s="81">
        <f t="shared" si="6"/>
        <v>17.115950000000002</v>
      </c>
      <c r="N9" s="85">
        <f t="shared" si="7"/>
        <v>8.653162</v>
      </c>
      <c r="O9" s="6">
        <f t="shared" si="8"/>
        <v>6.0309183673469002</v>
      </c>
      <c r="P9" s="81">
        <f t="shared" si="9"/>
        <v>12.193925999999999</v>
      </c>
      <c r="Q9" s="85">
        <f t="shared" si="10"/>
        <v>2.2495370000000001</v>
      </c>
      <c r="R9" s="6">
        <f t="shared" si="11"/>
        <v>6.0309183673469002</v>
      </c>
      <c r="S9" s="81">
        <f t="shared" si="12"/>
        <v>6.3613267000000002</v>
      </c>
      <c r="T9" s="85">
        <f t="shared" si="13"/>
        <v>-6.5447021000000003</v>
      </c>
      <c r="U9" s="6">
        <f t="shared" si="14"/>
        <v>6.0309183673469002</v>
      </c>
      <c r="V9" s="81">
        <f t="shared" si="15"/>
        <v>1.4817876000000001</v>
      </c>
      <c r="W9" s="85">
        <f t="shared" si="16"/>
        <v>-15.879355</v>
      </c>
      <c r="Y9">
        <v>5011000000</v>
      </c>
      <c r="Z9">
        <v>-28.172194999999999</v>
      </c>
      <c r="AA9">
        <v>2.0973915999999999</v>
      </c>
      <c r="AB9">
        <v>14.037967999999999</v>
      </c>
      <c r="AC9">
        <v>-74.295433000000003</v>
      </c>
      <c r="AD9">
        <v>-11.940576</v>
      </c>
      <c r="AE9" s="8"/>
      <c r="AF9" s="6">
        <f t="shared" si="2"/>
        <v>6.0309183673469002</v>
      </c>
      <c r="AG9" s="6">
        <f t="shared" si="3"/>
        <v>23.418631000000001</v>
      </c>
      <c r="AH9" s="85">
        <f t="shared" si="17"/>
        <v>14.24466</v>
      </c>
      <c r="AI9" s="6">
        <f t="shared" si="18"/>
        <v>6.0309183673469002</v>
      </c>
      <c r="AJ9" s="81">
        <f t="shared" si="19"/>
        <v>22.404402000000001</v>
      </c>
      <c r="AK9" s="85">
        <f t="shared" si="20"/>
        <v>12.707894</v>
      </c>
      <c r="AL9" s="6">
        <f t="shared" si="21"/>
        <v>6.0309183673469002</v>
      </c>
      <c r="AM9" s="43">
        <f t="shared" si="22"/>
        <v>16.156403000000001</v>
      </c>
      <c r="AN9" s="85">
        <f t="shared" si="23"/>
        <v>5.0457105999999996</v>
      </c>
      <c r="AO9" s="6">
        <f t="shared" si="24"/>
        <v>6.0309183673469002</v>
      </c>
      <c r="AP9" s="81">
        <f t="shared" si="25"/>
        <v>9.3903046000000003</v>
      </c>
      <c r="AQ9" s="85">
        <f t="shared" si="26"/>
        <v>-4.8001242</v>
      </c>
      <c r="AR9" s="6">
        <f t="shared" si="27"/>
        <v>6.0309183673469002</v>
      </c>
      <c r="AS9" s="81">
        <f t="shared" si="28"/>
        <v>3.8557863000000001</v>
      </c>
      <c r="AT9" s="85">
        <f t="shared" si="29"/>
        <v>-15.158507999999999</v>
      </c>
      <c r="AU9" s="8"/>
    </row>
    <row r="10" spans="1:47" x14ac:dyDescent="0.25">
      <c r="B10">
        <v>5265979591.8367004</v>
      </c>
      <c r="C10">
        <v>-26.045355000000001</v>
      </c>
      <c r="D10">
        <v>6.7593274000000001</v>
      </c>
      <c r="E10">
        <v>16.865891999999999</v>
      </c>
      <c r="F10">
        <v>-76.192108000000005</v>
      </c>
      <c r="G10">
        <v>-10.106565</v>
      </c>
      <c r="H10" s="8"/>
      <c r="I10" s="6">
        <f t="shared" si="0"/>
        <v>6.2858979591836999</v>
      </c>
      <c r="J10" s="6">
        <f t="shared" si="1"/>
        <v>17.183273</v>
      </c>
      <c r="K10" s="85">
        <f t="shared" si="4"/>
        <v>9.5689449</v>
      </c>
      <c r="L10" s="6">
        <f t="shared" si="5"/>
        <v>6.2858979591836999</v>
      </c>
      <c r="M10" s="81">
        <f t="shared" si="6"/>
        <v>16.909860999999999</v>
      </c>
      <c r="N10" s="85">
        <f t="shared" si="7"/>
        <v>8.8343562999999996</v>
      </c>
      <c r="O10" s="6">
        <f t="shared" si="8"/>
        <v>6.2858979591836999</v>
      </c>
      <c r="P10" s="81">
        <f t="shared" si="9"/>
        <v>13.483081</v>
      </c>
      <c r="Q10" s="85">
        <f t="shared" si="10"/>
        <v>4.2788257999999999</v>
      </c>
      <c r="R10" s="6">
        <f t="shared" si="11"/>
        <v>6.2858979591836999</v>
      </c>
      <c r="S10" s="81">
        <f t="shared" si="12"/>
        <v>7.8171891999999996</v>
      </c>
      <c r="T10" s="85">
        <f t="shared" si="13"/>
        <v>-3.7301365999999998</v>
      </c>
      <c r="U10" s="6">
        <f t="shared" si="14"/>
        <v>6.2858979591836999</v>
      </c>
      <c r="V10" s="81">
        <f t="shared" si="15"/>
        <v>2.7739834999999999</v>
      </c>
      <c r="W10" s="85">
        <f t="shared" si="16"/>
        <v>-12.635184000000001</v>
      </c>
      <c r="Y10">
        <v>5265979591.8367004</v>
      </c>
      <c r="Z10">
        <v>-27.177444000000001</v>
      </c>
      <c r="AA10">
        <v>5.8017488000000004</v>
      </c>
      <c r="AB10">
        <v>17.028423</v>
      </c>
      <c r="AC10">
        <v>-78.558998000000003</v>
      </c>
      <c r="AD10">
        <v>-11.226675</v>
      </c>
      <c r="AE10" s="8"/>
      <c r="AF10" s="6">
        <f t="shared" si="2"/>
        <v>6.2858979591836999</v>
      </c>
      <c r="AG10" s="6">
        <f t="shared" si="3"/>
        <v>22.132895000000001</v>
      </c>
      <c r="AH10" s="85">
        <f t="shared" si="17"/>
        <v>13.156943999999999</v>
      </c>
      <c r="AI10" s="6">
        <f t="shared" si="18"/>
        <v>6.2858979591836999</v>
      </c>
      <c r="AJ10" s="81">
        <f t="shared" si="19"/>
        <v>23.758386999999999</v>
      </c>
      <c r="AK10" s="85">
        <f t="shared" si="20"/>
        <v>14.400261</v>
      </c>
      <c r="AL10" s="6">
        <f t="shared" si="21"/>
        <v>6.2858979591836999</v>
      </c>
      <c r="AM10" s="43">
        <f t="shared" si="22"/>
        <v>19.114294000000001</v>
      </c>
      <c r="AN10" s="85">
        <f t="shared" si="23"/>
        <v>8.7384815000000007</v>
      </c>
      <c r="AO10" s="6">
        <f t="shared" si="24"/>
        <v>6.2858979591836999</v>
      </c>
      <c r="AP10" s="81">
        <f t="shared" si="25"/>
        <v>11.210996</v>
      </c>
      <c r="AQ10" s="85">
        <f t="shared" si="26"/>
        <v>-1.5241963000000001</v>
      </c>
      <c r="AR10" s="6">
        <f t="shared" si="27"/>
        <v>6.2858979591836999</v>
      </c>
      <c r="AS10" s="81">
        <f t="shared" si="28"/>
        <v>5.4060234999999999</v>
      </c>
      <c r="AT10" s="85">
        <f t="shared" si="29"/>
        <v>-11.418801999999999</v>
      </c>
      <c r="AU10" s="8"/>
    </row>
    <row r="11" spans="1:47" x14ac:dyDescent="0.25">
      <c r="B11">
        <v>5520959183.6735001</v>
      </c>
      <c r="C11">
        <v>-25.007292</v>
      </c>
      <c r="D11">
        <v>10.880182</v>
      </c>
      <c r="E11">
        <v>19.942629</v>
      </c>
      <c r="F11">
        <v>-91.249863000000005</v>
      </c>
      <c r="G11">
        <v>-9.0624465999999995</v>
      </c>
      <c r="H11" s="8"/>
      <c r="I11" s="6">
        <f t="shared" si="0"/>
        <v>6.5408775510204</v>
      </c>
      <c r="J11" s="6">
        <f t="shared" si="1"/>
        <v>16.332951000000001</v>
      </c>
      <c r="K11" s="85">
        <f t="shared" si="4"/>
        <v>9.1172705000000001</v>
      </c>
      <c r="L11" s="6">
        <f t="shared" si="5"/>
        <v>6.5408775510204</v>
      </c>
      <c r="M11" s="81">
        <f t="shared" si="6"/>
        <v>16.451896999999999</v>
      </c>
      <c r="N11" s="85">
        <f t="shared" si="7"/>
        <v>8.9406013000000009</v>
      </c>
      <c r="O11" s="6">
        <f t="shared" si="8"/>
        <v>6.5408775510204</v>
      </c>
      <c r="P11" s="81">
        <f t="shared" si="9"/>
        <v>14.638472999999999</v>
      </c>
      <c r="Q11" s="85">
        <f t="shared" si="10"/>
        <v>6.3578013999999996</v>
      </c>
      <c r="R11" s="6">
        <f t="shared" si="11"/>
        <v>6.5408775510204</v>
      </c>
      <c r="S11" s="81">
        <f t="shared" si="12"/>
        <v>9.7886477000000003</v>
      </c>
      <c r="T11" s="85">
        <f t="shared" si="13"/>
        <v>-0.17889864999999999</v>
      </c>
      <c r="U11" s="6">
        <f t="shared" si="14"/>
        <v>6.5408775510204</v>
      </c>
      <c r="V11" s="81">
        <f t="shared" si="15"/>
        <v>4.6046113999999996</v>
      </c>
      <c r="W11" s="85">
        <f t="shared" si="16"/>
        <v>-8.4248656999999998</v>
      </c>
      <c r="Y11">
        <v>5520959183.6735001</v>
      </c>
      <c r="Z11">
        <v>-26.102663</v>
      </c>
      <c r="AA11">
        <v>10.871710999999999</v>
      </c>
      <c r="AB11">
        <v>21.087219000000001</v>
      </c>
      <c r="AC11">
        <v>-90.312973</v>
      </c>
      <c r="AD11">
        <v>-10.215508</v>
      </c>
      <c r="AE11" s="8"/>
      <c r="AF11" s="6">
        <f t="shared" si="2"/>
        <v>6.5408775510204</v>
      </c>
      <c r="AG11" s="6">
        <f t="shared" si="3"/>
        <v>21.374399</v>
      </c>
      <c r="AH11" s="85">
        <f t="shared" si="17"/>
        <v>12.670109</v>
      </c>
      <c r="AI11" s="6">
        <f t="shared" si="18"/>
        <v>6.5408775510204</v>
      </c>
      <c r="AJ11" s="81">
        <f t="shared" si="19"/>
        <v>22.363419</v>
      </c>
      <c r="AK11" s="85">
        <f t="shared" si="20"/>
        <v>13.415412999999999</v>
      </c>
      <c r="AL11" s="6">
        <f t="shared" si="21"/>
        <v>6.5408775510204</v>
      </c>
      <c r="AM11" s="43">
        <f t="shared" si="22"/>
        <v>21.088229999999999</v>
      </c>
      <c r="AN11" s="85">
        <f t="shared" si="23"/>
        <v>11.487724999999999</v>
      </c>
      <c r="AO11" s="6">
        <f t="shared" si="24"/>
        <v>6.5408775510204</v>
      </c>
      <c r="AP11" s="81">
        <f t="shared" si="25"/>
        <v>14.048809</v>
      </c>
      <c r="AQ11" s="85">
        <f t="shared" si="26"/>
        <v>2.8290548000000002</v>
      </c>
      <c r="AR11" s="6">
        <f t="shared" si="27"/>
        <v>6.5408775510204</v>
      </c>
      <c r="AS11" s="81">
        <f t="shared" si="28"/>
        <v>7.6632743000000003</v>
      </c>
      <c r="AT11" s="85">
        <f t="shared" si="29"/>
        <v>-6.7009214999999998</v>
      </c>
      <c r="AU11" s="8"/>
    </row>
    <row r="12" spans="1:47" x14ac:dyDescent="0.25">
      <c r="B12">
        <v>5775938775.5101995</v>
      </c>
      <c r="C12">
        <v>-24.100854999999999</v>
      </c>
      <c r="D12">
        <v>12.556815</v>
      </c>
      <c r="E12">
        <v>21.014818000000002</v>
      </c>
      <c r="F12">
        <v>-87.299628999999996</v>
      </c>
      <c r="G12">
        <v>-8.4580029999999997</v>
      </c>
      <c r="H12" s="8"/>
      <c r="I12" s="6">
        <f t="shared" si="0"/>
        <v>6.7958571428570993</v>
      </c>
      <c r="J12" s="6">
        <f t="shared" si="1"/>
        <v>15.902449000000001</v>
      </c>
      <c r="K12" s="85">
        <f t="shared" si="4"/>
        <v>8.8678083000000001</v>
      </c>
      <c r="L12" s="6">
        <f t="shared" si="5"/>
        <v>6.7958571428570993</v>
      </c>
      <c r="M12" s="81">
        <f t="shared" si="6"/>
        <v>15.647539</v>
      </c>
      <c r="N12" s="85">
        <f t="shared" si="7"/>
        <v>8.3839655000000004</v>
      </c>
      <c r="O12" s="6">
        <f t="shared" si="8"/>
        <v>6.7958571428570993</v>
      </c>
      <c r="P12" s="81">
        <f t="shared" si="9"/>
        <v>14.816642</v>
      </c>
      <c r="Q12" s="85">
        <f t="shared" si="10"/>
        <v>6.9752855</v>
      </c>
      <c r="R12" s="6">
        <f t="shared" si="11"/>
        <v>6.7958571428570993</v>
      </c>
      <c r="S12" s="81">
        <f t="shared" si="12"/>
        <v>11.402926000000001</v>
      </c>
      <c r="T12" s="85">
        <f t="shared" si="13"/>
        <v>2.2885825999999998</v>
      </c>
      <c r="U12" s="6">
        <f t="shared" si="14"/>
        <v>6.7958571428570993</v>
      </c>
      <c r="V12" s="81">
        <f t="shared" si="15"/>
        <v>6.3977890000000004</v>
      </c>
      <c r="W12" s="85">
        <f t="shared" si="16"/>
        <v>-5.1820798000000003</v>
      </c>
      <c r="Y12">
        <v>5775938775.5101995</v>
      </c>
      <c r="Z12">
        <v>-25.383141999999999</v>
      </c>
      <c r="AA12">
        <v>13.871556999999999</v>
      </c>
      <c r="AB12">
        <v>23.497630999999998</v>
      </c>
      <c r="AC12">
        <v>-96.348044999999999</v>
      </c>
      <c r="AD12">
        <v>-9.6260729000000005</v>
      </c>
      <c r="AE12" s="8"/>
      <c r="AF12" s="6">
        <f t="shared" si="2"/>
        <v>6.7958571428570993</v>
      </c>
      <c r="AG12" s="6">
        <f t="shared" si="3"/>
        <v>21.006613000000002</v>
      </c>
      <c r="AH12" s="85">
        <f t="shared" si="17"/>
        <v>12.45913</v>
      </c>
      <c r="AI12" s="6">
        <f t="shared" si="18"/>
        <v>6.7958571428570993</v>
      </c>
      <c r="AJ12" s="81">
        <f t="shared" si="19"/>
        <v>21.782091000000001</v>
      </c>
      <c r="AK12" s="85">
        <f t="shared" si="20"/>
        <v>13.039232999999999</v>
      </c>
      <c r="AL12" s="6">
        <f t="shared" si="21"/>
        <v>6.7958571428570993</v>
      </c>
      <c r="AM12" s="43">
        <f t="shared" si="22"/>
        <v>22.053736000000001</v>
      </c>
      <c r="AN12" s="85">
        <f t="shared" si="23"/>
        <v>12.833600000000001</v>
      </c>
      <c r="AO12" s="6">
        <f t="shared" si="24"/>
        <v>6.7958571428570993</v>
      </c>
      <c r="AP12" s="81">
        <f t="shared" si="25"/>
        <v>17.054175999999998</v>
      </c>
      <c r="AQ12" s="85">
        <f t="shared" si="26"/>
        <v>6.6935786999999998</v>
      </c>
      <c r="AR12" s="6">
        <f t="shared" si="27"/>
        <v>6.7958571428570993</v>
      </c>
      <c r="AS12" s="81">
        <f t="shared" si="28"/>
        <v>9.9923801000000001</v>
      </c>
      <c r="AT12" s="85">
        <f t="shared" si="29"/>
        <v>-2.7754146999999998</v>
      </c>
      <c r="AU12" s="8"/>
    </row>
    <row r="13" spans="1:47" x14ac:dyDescent="0.25">
      <c r="B13">
        <v>6030918367.3469</v>
      </c>
      <c r="C13">
        <v>-24.088622999999998</v>
      </c>
      <c r="D13">
        <v>11.009662000000001</v>
      </c>
      <c r="E13">
        <v>18.863924000000001</v>
      </c>
      <c r="F13">
        <v>-80.381714000000002</v>
      </c>
      <c r="G13">
        <v>-7.8542627999999999</v>
      </c>
      <c r="H13" s="8"/>
      <c r="I13" s="6">
        <f t="shared" si="0"/>
        <v>7.0508367346938998</v>
      </c>
      <c r="J13" s="6">
        <f t="shared" si="1"/>
        <v>15.529593</v>
      </c>
      <c r="K13" s="85">
        <f t="shared" si="4"/>
        <v>8.7183560999999994</v>
      </c>
      <c r="L13" s="6">
        <f t="shared" si="5"/>
        <v>7.0508367346938998</v>
      </c>
      <c r="M13" s="81">
        <f t="shared" si="6"/>
        <v>15.109995</v>
      </c>
      <c r="N13" s="85">
        <f t="shared" si="7"/>
        <v>8.1472491999999992</v>
      </c>
      <c r="O13" s="6">
        <f t="shared" si="8"/>
        <v>7.0508367346938998</v>
      </c>
      <c r="P13" s="81">
        <f t="shared" si="9"/>
        <v>15.062487000000001</v>
      </c>
      <c r="Q13" s="85">
        <f t="shared" si="10"/>
        <v>7.6952248000000001</v>
      </c>
      <c r="R13" s="6">
        <f t="shared" si="11"/>
        <v>7.0508367346938998</v>
      </c>
      <c r="S13" s="81">
        <f t="shared" si="12"/>
        <v>13.35497</v>
      </c>
      <c r="T13" s="85">
        <f t="shared" si="13"/>
        <v>5.0479465000000001</v>
      </c>
      <c r="U13" s="6">
        <f t="shared" si="14"/>
        <v>7.0508367346938998</v>
      </c>
      <c r="V13" s="81">
        <f t="shared" si="15"/>
        <v>8.5689726000000004</v>
      </c>
      <c r="W13" s="85">
        <f t="shared" si="16"/>
        <v>-1.6777506</v>
      </c>
      <c r="Y13">
        <v>6030918367.3469</v>
      </c>
      <c r="Z13">
        <v>-25.285093</v>
      </c>
      <c r="AA13">
        <v>14.24466</v>
      </c>
      <c r="AB13">
        <v>23.418631000000001</v>
      </c>
      <c r="AC13">
        <v>-90.881027000000003</v>
      </c>
      <c r="AD13">
        <v>-9.1739692999999995</v>
      </c>
      <c r="AE13" s="8"/>
      <c r="AF13" s="6">
        <f t="shared" si="2"/>
        <v>7.0508367346938998</v>
      </c>
      <c r="AG13" s="6">
        <f t="shared" si="3"/>
        <v>20.405197000000001</v>
      </c>
      <c r="AH13" s="85">
        <f t="shared" si="17"/>
        <v>11.991199</v>
      </c>
      <c r="AI13" s="6">
        <f t="shared" si="18"/>
        <v>7.0508367346938998</v>
      </c>
      <c r="AJ13" s="81">
        <f t="shared" si="19"/>
        <v>20.502265999999999</v>
      </c>
      <c r="AK13" s="85">
        <f t="shared" si="20"/>
        <v>11.943711</v>
      </c>
      <c r="AL13" s="6">
        <f t="shared" si="21"/>
        <v>7.0508367346938998</v>
      </c>
      <c r="AM13" s="43">
        <f t="shared" si="22"/>
        <v>21.521322000000001</v>
      </c>
      <c r="AN13" s="85">
        <f t="shared" si="23"/>
        <v>12.632156</v>
      </c>
      <c r="AO13" s="6">
        <f t="shared" si="24"/>
        <v>7.0508367346938998</v>
      </c>
      <c r="AP13" s="81">
        <f t="shared" si="25"/>
        <v>21.085584999999998</v>
      </c>
      <c r="AQ13" s="85">
        <f t="shared" si="26"/>
        <v>11.419622</v>
      </c>
      <c r="AR13" s="6">
        <f t="shared" si="27"/>
        <v>7.0508367346938998</v>
      </c>
      <c r="AS13" s="81">
        <f t="shared" si="28"/>
        <v>12.882975999999999</v>
      </c>
      <c r="AT13" s="85">
        <f t="shared" si="29"/>
        <v>1.4391115999999999</v>
      </c>
      <c r="AU13" s="8"/>
    </row>
    <row r="14" spans="1:47" x14ac:dyDescent="0.25">
      <c r="B14">
        <v>6285897959.1836996</v>
      </c>
      <c r="C14">
        <v>-23.420368</v>
      </c>
      <c r="D14">
        <v>9.5689449</v>
      </c>
      <c r="E14">
        <v>17.183273</v>
      </c>
      <c r="F14">
        <v>-77.206169000000003</v>
      </c>
      <c r="G14">
        <v>-7.6143273999999996</v>
      </c>
      <c r="H14" s="8"/>
      <c r="I14" s="6">
        <f t="shared" si="0"/>
        <v>7.3058163265306</v>
      </c>
      <c r="J14" s="6">
        <f t="shared" si="1"/>
        <v>15.443835999999999</v>
      </c>
      <c r="K14" s="85">
        <f t="shared" si="4"/>
        <v>8.7490988000000005</v>
      </c>
      <c r="L14" s="6">
        <f t="shared" si="5"/>
        <v>7.3058163265306</v>
      </c>
      <c r="M14" s="81">
        <f t="shared" si="6"/>
        <v>14.976597999999999</v>
      </c>
      <c r="N14" s="85">
        <f t="shared" si="7"/>
        <v>8.1610270000000007</v>
      </c>
      <c r="O14" s="6">
        <f t="shared" si="8"/>
        <v>7.3058163265306</v>
      </c>
      <c r="P14" s="81">
        <f t="shared" si="9"/>
        <v>15.001106</v>
      </c>
      <c r="Q14" s="85">
        <f t="shared" si="10"/>
        <v>7.8669523999999997</v>
      </c>
      <c r="R14" s="6">
        <f t="shared" si="11"/>
        <v>7.3058163265306</v>
      </c>
      <c r="S14" s="81">
        <f t="shared" si="12"/>
        <v>14.343458999999999</v>
      </c>
      <c r="T14" s="85">
        <f t="shared" si="13"/>
        <v>6.4738702999999997</v>
      </c>
      <c r="U14" s="6">
        <f t="shared" si="14"/>
        <v>7.3058163265306</v>
      </c>
      <c r="V14" s="81">
        <f t="shared" si="15"/>
        <v>10.85688</v>
      </c>
      <c r="W14" s="85">
        <f t="shared" si="16"/>
        <v>1.4206612999999999</v>
      </c>
      <c r="Y14">
        <v>6285897959.1836996</v>
      </c>
      <c r="Z14">
        <v>-24.937231000000001</v>
      </c>
      <c r="AA14">
        <v>13.156943999999999</v>
      </c>
      <c r="AB14">
        <v>22.132895000000001</v>
      </c>
      <c r="AC14">
        <v>-89.055297999999993</v>
      </c>
      <c r="AD14">
        <v>-8.9759501999999998</v>
      </c>
      <c r="AE14" s="8"/>
      <c r="AF14" s="6">
        <f t="shared" si="2"/>
        <v>7.3058163265306</v>
      </c>
      <c r="AG14" s="6">
        <f t="shared" si="3"/>
        <v>20.338894</v>
      </c>
      <c r="AH14" s="85">
        <f t="shared" si="17"/>
        <v>12.00644</v>
      </c>
      <c r="AI14" s="6">
        <f t="shared" si="18"/>
        <v>7.3058163265306</v>
      </c>
      <c r="AJ14" s="81">
        <f t="shared" si="19"/>
        <v>20.525456999999999</v>
      </c>
      <c r="AK14" s="85">
        <f t="shared" si="20"/>
        <v>12.069761</v>
      </c>
      <c r="AL14" s="6">
        <f t="shared" si="21"/>
        <v>7.3058163265306</v>
      </c>
      <c r="AM14" s="43">
        <f t="shared" si="22"/>
        <v>21.285402000000001</v>
      </c>
      <c r="AN14" s="85">
        <f t="shared" si="23"/>
        <v>12.564605</v>
      </c>
      <c r="AO14" s="6">
        <f t="shared" si="24"/>
        <v>7.3058163265306</v>
      </c>
      <c r="AP14" s="81">
        <f t="shared" si="25"/>
        <v>22.929873000000001</v>
      </c>
      <c r="AQ14" s="85">
        <f t="shared" si="26"/>
        <v>13.624098</v>
      </c>
      <c r="AR14" s="6">
        <f t="shared" si="27"/>
        <v>7.3058163265306</v>
      </c>
      <c r="AS14" s="81">
        <f t="shared" si="28"/>
        <v>16.639665999999998</v>
      </c>
      <c r="AT14" s="85">
        <f t="shared" si="29"/>
        <v>6.0002979999999999</v>
      </c>
      <c r="AU14" s="8"/>
    </row>
    <row r="15" spans="1:47" x14ac:dyDescent="0.25">
      <c r="B15">
        <v>6540877551.0204</v>
      </c>
      <c r="C15">
        <v>-23.294176</v>
      </c>
      <c r="D15">
        <v>9.1172705000000001</v>
      </c>
      <c r="E15">
        <v>16.332951000000001</v>
      </c>
      <c r="F15">
        <v>-76.235298</v>
      </c>
      <c r="G15">
        <v>-7.2156795999999996</v>
      </c>
      <c r="H15" s="8"/>
      <c r="I15" s="6">
        <f t="shared" si="0"/>
        <v>7.5607959183673001</v>
      </c>
      <c r="J15" s="6">
        <f t="shared" si="1"/>
        <v>15.357783</v>
      </c>
      <c r="K15" s="85">
        <f t="shared" si="4"/>
        <v>8.7610731000000008</v>
      </c>
      <c r="L15" s="6">
        <f t="shared" si="5"/>
        <v>7.5607959183673001</v>
      </c>
      <c r="M15" s="81">
        <f t="shared" si="6"/>
        <v>14.813113</v>
      </c>
      <c r="N15" s="85">
        <f t="shared" si="7"/>
        <v>8.1341581000000005</v>
      </c>
      <c r="O15" s="6">
        <f t="shared" si="8"/>
        <v>7.5607959183673001</v>
      </c>
      <c r="P15" s="81">
        <f t="shared" si="9"/>
        <v>14.738702999999999</v>
      </c>
      <c r="Q15" s="85">
        <f t="shared" si="10"/>
        <v>7.8263965000000004</v>
      </c>
      <c r="R15" s="6">
        <f t="shared" si="11"/>
        <v>7.5607959183673001</v>
      </c>
      <c r="S15" s="81">
        <f t="shared" si="12"/>
        <v>14.716289</v>
      </c>
      <c r="T15" s="85">
        <f t="shared" si="13"/>
        <v>7.2428575000000004</v>
      </c>
      <c r="U15" s="6">
        <f t="shared" si="14"/>
        <v>7.5607959183673001</v>
      </c>
      <c r="V15" s="81">
        <f t="shared" si="15"/>
        <v>12.647637</v>
      </c>
      <c r="W15" s="85">
        <f t="shared" si="16"/>
        <v>3.9260955000000002</v>
      </c>
      <c r="Y15">
        <v>6540877551.0204</v>
      </c>
      <c r="Z15">
        <v>-24.664439999999999</v>
      </c>
      <c r="AA15">
        <v>12.670109</v>
      </c>
      <c r="AB15">
        <v>21.374399</v>
      </c>
      <c r="AC15">
        <v>-87.665642000000005</v>
      </c>
      <c r="AD15">
        <v>-8.7042912999999995</v>
      </c>
      <c r="AE15" s="8"/>
      <c r="AF15" s="6">
        <f t="shared" si="2"/>
        <v>7.5607959183673001</v>
      </c>
      <c r="AG15" s="6">
        <f t="shared" si="3"/>
        <v>19.958548</v>
      </c>
      <c r="AH15" s="85">
        <f t="shared" si="17"/>
        <v>11.661738</v>
      </c>
      <c r="AI15" s="6">
        <f t="shared" si="18"/>
        <v>7.5607959183673001</v>
      </c>
      <c r="AJ15" s="81">
        <f t="shared" si="19"/>
        <v>19.872161999999999</v>
      </c>
      <c r="AK15" s="85">
        <f t="shared" si="20"/>
        <v>11.474093</v>
      </c>
      <c r="AL15" s="6">
        <f t="shared" si="21"/>
        <v>7.5607959183673001</v>
      </c>
      <c r="AM15" s="43">
        <f t="shared" si="22"/>
        <v>20.172059999999998</v>
      </c>
      <c r="AN15" s="85">
        <f t="shared" si="23"/>
        <v>11.567067</v>
      </c>
      <c r="AO15" s="6">
        <f t="shared" si="24"/>
        <v>7.5607959183673001</v>
      </c>
      <c r="AP15" s="81">
        <f t="shared" si="25"/>
        <v>22.709122000000001</v>
      </c>
      <c r="AQ15" s="85">
        <f t="shared" si="26"/>
        <v>13.672782</v>
      </c>
      <c r="AR15" s="6">
        <f t="shared" si="27"/>
        <v>7.5607959183673001</v>
      </c>
      <c r="AS15" s="81">
        <f t="shared" si="28"/>
        <v>20.490947999999999</v>
      </c>
      <c r="AT15" s="85">
        <f t="shared" si="29"/>
        <v>10.478933</v>
      </c>
      <c r="AU15" s="8"/>
    </row>
    <row r="16" spans="1:47" x14ac:dyDescent="0.25">
      <c r="B16">
        <v>6795857142.8570995</v>
      </c>
      <c r="C16">
        <v>-22.965274999999998</v>
      </c>
      <c r="D16">
        <v>8.8678083000000001</v>
      </c>
      <c r="E16">
        <v>15.902449000000001</v>
      </c>
      <c r="F16">
        <v>-74.30162</v>
      </c>
      <c r="G16">
        <v>-7.0346403000000004</v>
      </c>
      <c r="H16" s="8"/>
      <c r="I16" s="6">
        <f t="shared" si="0"/>
        <v>7.8157755102040998</v>
      </c>
      <c r="J16" s="6">
        <f t="shared" si="1"/>
        <v>15.094526999999999</v>
      </c>
      <c r="K16" s="85">
        <f t="shared" si="4"/>
        <v>8.6216097000000005</v>
      </c>
      <c r="L16" s="6">
        <f t="shared" si="5"/>
        <v>7.8157755102040998</v>
      </c>
      <c r="M16" s="81">
        <f t="shared" si="6"/>
        <v>14.424817000000001</v>
      </c>
      <c r="N16" s="85">
        <f t="shared" si="7"/>
        <v>7.8945141000000003</v>
      </c>
      <c r="O16" s="6">
        <f t="shared" si="8"/>
        <v>7.8157755102040998</v>
      </c>
      <c r="P16" s="81">
        <f t="shared" si="9"/>
        <v>14.108472000000001</v>
      </c>
      <c r="Q16" s="85">
        <f t="shared" si="10"/>
        <v>7.4029030999999996</v>
      </c>
      <c r="R16" s="6">
        <f t="shared" si="11"/>
        <v>7.8157755102040998</v>
      </c>
      <c r="S16" s="81">
        <f t="shared" si="12"/>
        <v>14.016510999999999</v>
      </c>
      <c r="T16" s="85">
        <f t="shared" si="13"/>
        <v>6.8812828000000001</v>
      </c>
      <c r="U16" s="6">
        <f t="shared" si="14"/>
        <v>7.8157755102040998</v>
      </c>
      <c r="V16" s="81">
        <f t="shared" si="15"/>
        <v>13.308490000000001</v>
      </c>
      <c r="W16" s="85">
        <f t="shared" si="16"/>
        <v>5.1982751</v>
      </c>
      <c r="Y16">
        <v>6795857142.8570995</v>
      </c>
      <c r="Z16">
        <v>-24.506962000000001</v>
      </c>
      <c r="AA16">
        <v>12.45913</v>
      </c>
      <c r="AB16">
        <v>21.006613000000002</v>
      </c>
      <c r="AC16">
        <v>-85.625618000000003</v>
      </c>
      <c r="AD16">
        <v>-8.5474834000000008</v>
      </c>
      <c r="AE16" s="8"/>
      <c r="AF16" s="6">
        <f t="shared" si="2"/>
        <v>7.8157755102040998</v>
      </c>
      <c r="AG16" s="6">
        <f t="shared" si="3"/>
        <v>19.879759</v>
      </c>
      <c r="AH16" s="85">
        <f t="shared" si="17"/>
        <v>11.624522000000001</v>
      </c>
      <c r="AI16" s="6">
        <f t="shared" si="18"/>
        <v>7.8157755102040998</v>
      </c>
      <c r="AJ16" s="81">
        <f t="shared" si="19"/>
        <v>19.618463999999999</v>
      </c>
      <c r="AK16" s="85">
        <f t="shared" si="20"/>
        <v>11.276674</v>
      </c>
      <c r="AL16" s="6">
        <f t="shared" si="21"/>
        <v>7.8157755102040998</v>
      </c>
      <c r="AM16" s="43">
        <f t="shared" si="22"/>
        <v>19.62303</v>
      </c>
      <c r="AN16" s="85">
        <f t="shared" si="23"/>
        <v>11.116519</v>
      </c>
      <c r="AO16" s="6">
        <f t="shared" si="24"/>
        <v>7.8157755102040998</v>
      </c>
      <c r="AP16" s="81">
        <f t="shared" si="25"/>
        <v>20.643761000000001</v>
      </c>
      <c r="AQ16" s="85">
        <f t="shared" si="26"/>
        <v>11.814356999999999</v>
      </c>
      <c r="AR16" s="6">
        <f t="shared" si="27"/>
        <v>7.8157755102040998</v>
      </c>
      <c r="AS16" s="81">
        <f t="shared" si="28"/>
        <v>21.691182999999999</v>
      </c>
      <c r="AT16" s="85">
        <f t="shared" si="29"/>
        <v>12.151608</v>
      </c>
      <c r="AU16" s="8"/>
    </row>
    <row r="17" spans="2:47" x14ac:dyDescent="0.25">
      <c r="B17">
        <v>7050836734.6939001</v>
      </c>
      <c r="C17">
        <v>-22.655830000000002</v>
      </c>
      <c r="D17">
        <v>8.7183560999999994</v>
      </c>
      <c r="E17">
        <v>15.529593</v>
      </c>
      <c r="F17">
        <v>-73.415779000000001</v>
      </c>
      <c r="G17">
        <v>-6.8112368999999999</v>
      </c>
      <c r="H17" s="8"/>
      <c r="I17" s="6">
        <f t="shared" si="0"/>
        <v>8.0707551020408008</v>
      </c>
      <c r="J17" s="6">
        <f t="shared" si="1"/>
        <v>14.776237</v>
      </c>
      <c r="K17" s="85">
        <f t="shared" si="4"/>
        <v>8.4106588000000002</v>
      </c>
      <c r="L17" s="6">
        <f t="shared" si="5"/>
        <v>8.0707551020408008</v>
      </c>
      <c r="M17" s="81">
        <f t="shared" si="6"/>
        <v>14.04443</v>
      </c>
      <c r="N17" s="85">
        <f t="shared" si="7"/>
        <v>7.6313024</v>
      </c>
      <c r="O17" s="6">
        <f t="shared" si="8"/>
        <v>8.0707551020408008</v>
      </c>
      <c r="P17" s="81">
        <f t="shared" si="9"/>
        <v>13.590011000000001</v>
      </c>
      <c r="Q17" s="85">
        <f t="shared" si="10"/>
        <v>7.0256610000000004</v>
      </c>
      <c r="R17" s="6">
        <f t="shared" si="11"/>
        <v>8.0707551020408008</v>
      </c>
      <c r="S17" s="81">
        <f t="shared" si="12"/>
        <v>13.274573</v>
      </c>
      <c r="T17" s="85">
        <f t="shared" si="13"/>
        <v>6.3457355</v>
      </c>
      <c r="U17" s="6">
        <f t="shared" si="14"/>
        <v>8.0707551020408008</v>
      </c>
      <c r="V17" s="81">
        <f t="shared" si="15"/>
        <v>13.012911000000001</v>
      </c>
      <c r="W17" s="85">
        <f t="shared" si="16"/>
        <v>5.2789145</v>
      </c>
      <c r="Y17">
        <v>7050836734.6939001</v>
      </c>
      <c r="Z17">
        <v>-24.269362999999998</v>
      </c>
      <c r="AA17">
        <v>11.991199</v>
      </c>
      <c r="AB17">
        <v>20.405197000000001</v>
      </c>
      <c r="AC17">
        <v>-85.785827999999995</v>
      </c>
      <c r="AD17">
        <v>-8.4139985999999993</v>
      </c>
      <c r="AE17" s="8"/>
      <c r="AF17" s="6">
        <f t="shared" si="2"/>
        <v>8.0707551020408008</v>
      </c>
      <c r="AG17" s="6">
        <f t="shared" si="3"/>
        <v>19.560676999999998</v>
      </c>
      <c r="AH17" s="85">
        <f t="shared" si="17"/>
        <v>11.341998</v>
      </c>
      <c r="AI17" s="6">
        <f t="shared" si="18"/>
        <v>8.0707551020408008</v>
      </c>
      <c r="AJ17" s="81">
        <f t="shared" si="19"/>
        <v>19.264261000000001</v>
      </c>
      <c r="AK17" s="85">
        <f t="shared" si="20"/>
        <v>10.967166000000001</v>
      </c>
      <c r="AL17" s="6">
        <f t="shared" si="21"/>
        <v>8.0707551020408008</v>
      </c>
      <c r="AM17" s="43">
        <f t="shared" si="22"/>
        <v>19.244896000000001</v>
      </c>
      <c r="AN17" s="85">
        <f t="shared" si="23"/>
        <v>10.800584000000001</v>
      </c>
      <c r="AO17" s="6">
        <f t="shared" si="24"/>
        <v>8.0707551020408008</v>
      </c>
      <c r="AP17" s="81">
        <f t="shared" si="25"/>
        <v>19.400010999999999</v>
      </c>
      <c r="AQ17" s="85">
        <f t="shared" si="26"/>
        <v>10.677256</v>
      </c>
      <c r="AR17" s="6">
        <f t="shared" si="27"/>
        <v>8.0707551020408008</v>
      </c>
      <c r="AS17" s="81">
        <f t="shared" si="28"/>
        <v>21.290009999999999</v>
      </c>
      <c r="AT17" s="85">
        <f t="shared" si="29"/>
        <v>11.978353</v>
      </c>
      <c r="AU17" s="8"/>
    </row>
    <row r="18" spans="2:47" x14ac:dyDescent="0.25">
      <c r="B18">
        <v>7305816326.5305996</v>
      </c>
      <c r="C18">
        <v>-22.555320999999999</v>
      </c>
      <c r="D18">
        <v>8.7490988000000005</v>
      </c>
      <c r="E18">
        <v>15.443835999999999</v>
      </c>
      <c r="F18">
        <v>-73.122009000000006</v>
      </c>
      <c r="G18">
        <v>-6.6947378999999998</v>
      </c>
      <c r="H18" s="8"/>
      <c r="I18" s="6">
        <f t="shared" si="0"/>
        <v>8.3257346938775996</v>
      </c>
      <c r="J18" s="6">
        <f t="shared" si="1"/>
        <v>14.587892999999999</v>
      </c>
      <c r="K18" s="85">
        <f t="shared" si="4"/>
        <v>8.3383760000000002</v>
      </c>
      <c r="L18" s="6">
        <f t="shared" si="5"/>
        <v>8.3257346938775996</v>
      </c>
      <c r="M18" s="81">
        <f t="shared" si="6"/>
        <v>13.855824999999999</v>
      </c>
      <c r="N18" s="85">
        <f t="shared" si="7"/>
        <v>7.5696259000000001</v>
      </c>
      <c r="O18" s="6">
        <f t="shared" si="8"/>
        <v>8.3257346938775996</v>
      </c>
      <c r="P18" s="81">
        <f t="shared" si="9"/>
        <v>13.264872</v>
      </c>
      <c r="Q18" s="85">
        <f t="shared" si="10"/>
        <v>6.8524437000000002</v>
      </c>
      <c r="R18" s="6">
        <f t="shared" si="11"/>
        <v>8.3257346938775996</v>
      </c>
      <c r="S18" s="81">
        <f t="shared" si="12"/>
        <v>12.848081000000001</v>
      </c>
      <c r="T18" s="85">
        <f t="shared" si="13"/>
        <v>6.1312251</v>
      </c>
      <c r="U18" s="6">
        <f t="shared" si="14"/>
        <v>8.3257346938775996</v>
      </c>
      <c r="V18" s="81">
        <f t="shared" si="15"/>
        <v>12.675912</v>
      </c>
      <c r="W18" s="85">
        <f t="shared" si="16"/>
        <v>5.2931084999999998</v>
      </c>
      <c r="Y18">
        <v>7305816326.5305996</v>
      </c>
      <c r="Z18">
        <v>-24.260591999999999</v>
      </c>
      <c r="AA18">
        <v>12.00644</v>
      </c>
      <c r="AB18">
        <v>20.338894</v>
      </c>
      <c r="AC18">
        <v>-83.646500000000003</v>
      </c>
      <c r="AD18">
        <v>-8.3324546999999995</v>
      </c>
      <c r="AE18" s="8"/>
      <c r="AF18" s="6">
        <f t="shared" si="2"/>
        <v>8.3257346938775996</v>
      </c>
      <c r="AG18" s="6">
        <f t="shared" si="3"/>
        <v>19.415603999999998</v>
      </c>
      <c r="AH18" s="85">
        <f t="shared" si="17"/>
        <v>11.268796999999999</v>
      </c>
      <c r="AI18" s="6">
        <f t="shared" si="18"/>
        <v>8.3257346938775996</v>
      </c>
      <c r="AJ18" s="81">
        <f t="shared" si="19"/>
        <v>19.000098999999999</v>
      </c>
      <c r="AK18" s="85">
        <f t="shared" si="20"/>
        <v>10.78768</v>
      </c>
      <c r="AL18" s="6">
        <f t="shared" si="21"/>
        <v>8.3257346938775996</v>
      </c>
      <c r="AM18" s="43">
        <f t="shared" si="22"/>
        <v>19.065142000000002</v>
      </c>
      <c r="AN18" s="85">
        <f t="shared" si="23"/>
        <v>10.726995000000001</v>
      </c>
      <c r="AO18" s="6">
        <f t="shared" si="24"/>
        <v>8.3257346938775996</v>
      </c>
      <c r="AP18" s="81">
        <f t="shared" si="25"/>
        <v>18.984794999999998</v>
      </c>
      <c r="AQ18" s="85">
        <f t="shared" si="26"/>
        <v>10.41221</v>
      </c>
      <c r="AR18" s="6">
        <f t="shared" si="27"/>
        <v>8.3257346938775996</v>
      </c>
      <c r="AS18" s="81">
        <f t="shared" si="28"/>
        <v>19.587710999999999</v>
      </c>
      <c r="AT18" s="85">
        <f t="shared" si="29"/>
        <v>10.534527000000001</v>
      </c>
      <c r="AU18" s="8"/>
    </row>
    <row r="19" spans="2:47" x14ac:dyDescent="0.25">
      <c r="B19">
        <v>7560795918.3673</v>
      </c>
      <c r="C19">
        <v>-22.620585999999999</v>
      </c>
      <c r="D19">
        <v>8.7610731000000008</v>
      </c>
      <c r="E19">
        <v>15.357783</v>
      </c>
      <c r="F19">
        <v>-73.452010999999999</v>
      </c>
      <c r="G19">
        <v>-6.5967107</v>
      </c>
      <c r="H19" s="8"/>
      <c r="I19" s="6">
        <f t="shared" si="0"/>
        <v>8.5807142857143006</v>
      </c>
      <c r="J19" s="6">
        <f t="shared" si="1"/>
        <v>14.624497</v>
      </c>
      <c r="K19" s="85">
        <f t="shared" si="4"/>
        <v>8.4343119000000009</v>
      </c>
      <c r="L19" s="6">
        <f t="shared" si="5"/>
        <v>8.5807142857143006</v>
      </c>
      <c r="M19" s="81">
        <f t="shared" si="6"/>
        <v>13.850044</v>
      </c>
      <c r="N19" s="85">
        <f t="shared" si="7"/>
        <v>7.6240066999999998</v>
      </c>
      <c r="O19" s="6">
        <f t="shared" si="8"/>
        <v>8.5807142857143006</v>
      </c>
      <c r="P19" s="81">
        <f t="shared" si="9"/>
        <v>13.273315999999999</v>
      </c>
      <c r="Q19" s="85">
        <f t="shared" si="10"/>
        <v>6.9317359999999999</v>
      </c>
      <c r="R19" s="6">
        <f t="shared" si="11"/>
        <v>8.5807142857143006</v>
      </c>
      <c r="S19" s="81">
        <f t="shared" si="12"/>
        <v>12.801105</v>
      </c>
      <c r="T19" s="85">
        <f t="shared" si="13"/>
        <v>6.1893190999999996</v>
      </c>
      <c r="U19" s="6">
        <f t="shared" si="14"/>
        <v>8.5807142857143006</v>
      </c>
      <c r="V19" s="81">
        <f t="shared" si="15"/>
        <v>12.691863</v>
      </c>
      <c r="W19" s="85">
        <f t="shared" si="16"/>
        <v>5.5043639999999998</v>
      </c>
      <c r="Y19">
        <v>7560795918.3673</v>
      </c>
      <c r="Z19">
        <v>-24.264153</v>
      </c>
      <c r="AA19">
        <v>11.661738</v>
      </c>
      <c r="AB19">
        <v>19.958548</v>
      </c>
      <c r="AC19">
        <v>-84.988640000000004</v>
      </c>
      <c r="AD19">
        <v>-8.2968101999999995</v>
      </c>
      <c r="AE19" s="8"/>
      <c r="AF19" s="6">
        <f t="shared" si="2"/>
        <v>8.5807142857143006</v>
      </c>
      <c r="AG19" s="6">
        <f t="shared" si="3"/>
        <v>19.468661999999998</v>
      </c>
      <c r="AH19" s="85">
        <f t="shared" si="17"/>
        <v>11.389950000000001</v>
      </c>
      <c r="AI19" s="6">
        <f t="shared" si="18"/>
        <v>8.5807142857143006</v>
      </c>
      <c r="AJ19" s="81">
        <f t="shared" si="19"/>
        <v>19.139178999999999</v>
      </c>
      <c r="AK19" s="85">
        <f t="shared" si="20"/>
        <v>11.003830000000001</v>
      </c>
      <c r="AL19" s="6">
        <f t="shared" si="21"/>
        <v>8.5807142857143006</v>
      </c>
      <c r="AM19" s="43">
        <f t="shared" si="22"/>
        <v>19.028459999999999</v>
      </c>
      <c r="AN19" s="85">
        <f t="shared" si="23"/>
        <v>10.780581</v>
      </c>
      <c r="AO19" s="6">
        <f t="shared" si="24"/>
        <v>8.5807142857143006</v>
      </c>
      <c r="AP19" s="81">
        <f t="shared" si="25"/>
        <v>18.996229</v>
      </c>
      <c r="AQ19" s="85">
        <f t="shared" si="26"/>
        <v>10.540433999999999</v>
      </c>
      <c r="AR19" s="6">
        <f t="shared" si="27"/>
        <v>8.5807142857143006</v>
      </c>
      <c r="AS19" s="81">
        <f t="shared" si="28"/>
        <v>19.611032000000002</v>
      </c>
      <c r="AT19" s="85">
        <f t="shared" si="29"/>
        <v>10.743938</v>
      </c>
      <c r="AU19" s="8"/>
    </row>
    <row r="20" spans="2:47" x14ac:dyDescent="0.25">
      <c r="B20">
        <v>7815775510.2040997</v>
      </c>
      <c r="C20">
        <v>-22.485334000000002</v>
      </c>
      <c r="D20">
        <v>8.6216097000000005</v>
      </c>
      <c r="E20">
        <v>15.094526999999999</v>
      </c>
      <c r="F20">
        <v>-72.976134999999999</v>
      </c>
      <c r="G20">
        <v>-6.4729171000000001</v>
      </c>
      <c r="H20" s="8"/>
      <c r="I20" s="6">
        <f t="shared" si="0"/>
        <v>8.8356938775509999</v>
      </c>
      <c r="J20" s="6">
        <f t="shared" si="1"/>
        <v>14.916245</v>
      </c>
      <c r="K20" s="85">
        <f t="shared" si="4"/>
        <v>8.7853583999999998</v>
      </c>
      <c r="L20" s="6">
        <f t="shared" si="5"/>
        <v>8.8356938775509999</v>
      </c>
      <c r="M20" s="81">
        <f t="shared" si="6"/>
        <v>14.219893000000001</v>
      </c>
      <c r="N20" s="85">
        <f t="shared" si="7"/>
        <v>8.0648432000000003</v>
      </c>
      <c r="O20" s="6">
        <f t="shared" si="8"/>
        <v>8.8356938775509999</v>
      </c>
      <c r="P20" s="81">
        <f t="shared" si="9"/>
        <v>13.554303000000001</v>
      </c>
      <c r="Q20" s="85">
        <f t="shared" si="10"/>
        <v>7.3086596000000004</v>
      </c>
      <c r="R20" s="6">
        <f t="shared" si="11"/>
        <v>8.8356938775509999</v>
      </c>
      <c r="S20" s="81">
        <f t="shared" si="12"/>
        <v>13.028992000000001</v>
      </c>
      <c r="T20" s="85">
        <f t="shared" si="13"/>
        <v>6.5634961000000001</v>
      </c>
      <c r="U20" s="6">
        <f t="shared" si="14"/>
        <v>8.8356938775509999</v>
      </c>
      <c r="V20" s="81">
        <f t="shared" si="15"/>
        <v>12.925090000000001</v>
      </c>
      <c r="W20" s="85">
        <f t="shared" si="16"/>
        <v>5.9770703000000003</v>
      </c>
      <c r="Y20">
        <v>7815775510.2040997</v>
      </c>
      <c r="Z20">
        <v>-24.250515</v>
      </c>
      <c r="AA20">
        <v>11.624522000000001</v>
      </c>
      <c r="AB20">
        <v>19.879759</v>
      </c>
      <c r="AC20">
        <v>-83.661072000000004</v>
      </c>
      <c r="AD20">
        <v>-8.2552365999999999</v>
      </c>
      <c r="AE20" s="8"/>
      <c r="AF20" s="6">
        <f t="shared" si="2"/>
        <v>8.8356938775509999</v>
      </c>
      <c r="AG20" s="6">
        <f t="shared" si="3"/>
        <v>19.584751000000001</v>
      </c>
      <c r="AH20" s="85">
        <f t="shared" si="17"/>
        <v>11.566573</v>
      </c>
      <c r="AI20" s="6">
        <f t="shared" si="18"/>
        <v>8.8356938775509999</v>
      </c>
      <c r="AJ20" s="81">
        <f t="shared" si="19"/>
        <v>19.257155999999998</v>
      </c>
      <c r="AK20" s="85">
        <f t="shared" si="20"/>
        <v>11.192387</v>
      </c>
      <c r="AL20" s="6">
        <f t="shared" si="21"/>
        <v>8.8356938775509999</v>
      </c>
      <c r="AM20" s="43">
        <f t="shared" si="22"/>
        <v>19.026005000000001</v>
      </c>
      <c r="AN20" s="85">
        <f t="shared" si="23"/>
        <v>10.864444000000001</v>
      </c>
      <c r="AO20" s="6">
        <f t="shared" si="24"/>
        <v>8.8356938775509999</v>
      </c>
      <c r="AP20" s="81">
        <f t="shared" si="25"/>
        <v>18.995598000000001</v>
      </c>
      <c r="AQ20" s="85">
        <f t="shared" si="26"/>
        <v>10.654090999999999</v>
      </c>
      <c r="AR20" s="6">
        <f t="shared" si="27"/>
        <v>8.8356938775509999</v>
      </c>
      <c r="AS20" s="81">
        <f t="shared" si="28"/>
        <v>19.428674999999998</v>
      </c>
      <c r="AT20" s="85">
        <f t="shared" si="29"/>
        <v>10.738028999999999</v>
      </c>
      <c r="AU20" s="8"/>
    </row>
    <row r="21" spans="2:47" x14ac:dyDescent="0.25">
      <c r="B21">
        <v>8070755102.0408001</v>
      </c>
      <c r="C21">
        <v>-22.22118</v>
      </c>
      <c r="D21">
        <v>8.4106588000000002</v>
      </c>
      <c r="E21">
        <v>14.776237</v>
      </c>
      <c r="F21">
        <v>-71.282814000000002</v>
      </c>
      <c r="G21">
        <v>-6.3655787000000004</v>
      </c>
      <c r="H21" s="8"/>
      <c r="I21" s="6">
        <f t="shared" si="0"/>
        <v>9.0906734693878004</v>
      </c>
      <c r="J21" s="6">
        <f t="shared" si="1"/>
        <v>15.343304</v>
      </c>
      <c r="K21" s="85">
        <f t="shared" si="4"/>
        <v>9.2056456000000004</v>
      </c>
      <c r="L21" s="6">
        <f t="shared" si="5"/>
        <v>9.0906734693878004</v>
      </c>
      <c r="M21" s="81">
        <f t="shared" si="6"/>
        <v>14.699711000000001</v>
      </c>
      <c r="N21" s="85">
        <f t="shared" si="7"/>
        <v>8.5374317000000008</v>
      </c>
      <c r="O21" s="6">
        <f t="shared" si="8"/>
        <v>9.0906734693878004</v>
      </c>
      <c r="P21" s="81">
        <f t="shared" si="9"/>
        <v>13.993256000000001</v>
      </c>
      <c r="Q21" s="85">
        <f t="shared" si="10"/>
        <v>7.7496476000000003</v>
      </c>
      <c r="R21" s="6">
        <f t="shared" si="11"/>
        <v>9.0906734693878004</v>
      </c>
      <c r="S21" s="81">
        <f t="shared" si="12"/>
        <v>13.432226</v>
      </c>
      <c r="T21" s="85">
        <f t="shared" si="13"/>
        <v>6.9938859999999998</v>
      </c>
      <c r="U21" s="6">
        <f t="shared" si="14"/>
        <v>9.0906734693878004</v>
      </c>
      <c r="V21" s="81">
        <f t="shared" si="15"/>
        <v>13.340816</v>
      </c>
      <c r="W21" s="85">
        <f t="shared" si="16"/>
        <v>6.4743285000000004</v>
      </c>
      <c r="Y21">
        <v>8070755102.0408001</v>
      </c>
      <c r="Z21">
        <v>-24.145287</v>
      </c>
      <c r="AA21">
        <v>11.341998</v>
      </c>
      <c r="AB21">
        <v>19.560676999999998</v>
      </c>
      <c r="AC21">
        <v>-83.077292999999997</v>
      </c>
      <c r="AD21">
        <v>-8.2186793999999992</v>
      </c>
      <c r="AE21" s="8"/>
      <c r="AF21" s="6">
        <f t="shared" si="2"/>
        <v>9.0906734693878004</v>
      </c>
      <c r="AG21" s="6">
        <f t="shared" si="3"/>
        <v>19.711888999999999</v>
      </c>
      <c r="AH21" s="85">
        <f t="shared" si="17"/>
        <v>11.709481</v>
      </c>
      <c r="AI21" s="6">
        <f t="shared" si="18"/>
        <v>9.0906734693878004</v>
      </c>
      <c r="AJ21" s="81">
        <f t="shared" si="19"/>
        <v>19.464746000000002</v>
      </c>
      <c r="AK21" s="85">
        <f t="shared" si="20"/>
        <v>11.412452999999999</v>
      </c>
      <c r="AL21" s="6">
        <f t="shared" si="21"/>
        <v>9.0906734693878004</v>
      </c>
      <c r="AM21" s="43">
        <f t="shared" si="22"/>
        <v>19.006176</v>
      </c>
      <c r="AN21" s="85">
        <f t="shared" si="23"/>
        <v>10.854976000000001</v>
      </c>
      <c r="AO21" s="6">
        <f t="shared" si="24"/>
        <v>9.0906734693878004</v>
      </c>
      <c r="AP21" s="81">
        <f t="shared" si="25"/>
        <v>19.125305000000001</v>
      </c>
      <c r="AQ21" s="85">
        <f t="shared" si="26"/>
        <v>10.796639000000001</v>
      </c>
      <c r="AR21" s="6">
        <f t="shared" si="27"/>
        <v>9.0906734693878004</v>
      </c>
      <c r="AS21" s="81">
        <f t="shared" si="28"/>
        <v>19.875993999999999</v>
      </c>
      <c r="AT21" s="85">
        <f t="shared" si="29"/>
        <v>11.217071000000001</v>
      </c>
      <c r="AU21" s="8"/>
    </row>
    <row r="22" spans="2:47" x14ac:dyDescent="0.25">
      <c r="B22">
        <v>8325734693.8775997</v>
      </c>
      <c r="C22">
        <v>-22.300550000000001</v>
      </c>
      <c r="D22">
        <v>8.3383760000000002</v>
      </c>
      <c r="E22">
        <v>14.587892999999999</v>
      </c>
      <c r="F22">
        <v>-71.226196000000002</v>
      </c>
      <c r="G22">
        <v>-6.2495165000000004</v>
      </c>
      <c r="H22" s="8"/>
      <c r="I22" s="6">
        <f t="shared" si="0"/>
        <v>9.3456530612245015</v>
      </c>
      <c r="J22" s="6">
        <f t="shared" si="1"/>
        <v>15.657978999999999</v>
      </c>
      <c r="K22" s="85">
        <f t="shared" si="4"/>
        <v>9.4656181000000004</v>
      </c>
      <c r="L22" s="6">
        <f t="shared" si="5"/>
        <v>9.3456530612245015</v>
      </c>
      <c r="M22" s="81">
        <f t="shared" si="6"/>
        <v>15.051</v>
      </c>
      <c r="N22" s="85">
        <f t="shared" si="7"/>
        <v>8.8451985999999998</v>
      </c>
      <c r="O22" s="6">
        <f t="shared" si="8"/>
        <v>9.3456530612245015</v>
      </c>
      <c r="P22" s="81">
        <f t="shared" si="9"/>
        <v>14.294212</v>
      </c>
      <c r="Q22" s="85">
        <f t="shared" si="10"/>
        <v>8.0274315000000005</v>
      </c>
      <c r="R22" s="6">
        <f t="shared" si="11"/>
        <v>9.3456530612245015</v>
      </c>
      <c r="S22" s="81">
        <f t="shared" si="12"/>
        <v>13.727589</v>
      </c>
      <c r="T22" s="85">
        <f t="shared" si="13"/>
        <v>7.2996669000000001</v>
      </c>
      <c r="U22" s="6">
        <f t="shared" si="14"/>
        <v>9.3456530612245015</v>
      </c>
      <c r="V22" s="81">
        <f t="shared" si="15"/>
        <v>13.606433000000001</v>
      </c>
      <c r="W22" s="85">
        <f t="shared" si="16"/>
        <v>6.8063187999999997</v>
      </c>
      <c r="Y22">
        <v>8325734693.8775997</v>
      </c>
      <c r="Z22">
        <v>-24.156382000000001</v>
      </c>
      <c r="AA22">
        <v>11.268796999999999</v>
      </c>
      <c r="AB22">
        <v>19.415603999999998</v>
      </c>
      <c r="AC22">
        <v>-82.970177000000007</v>
      </c>
      <c r="AD22">
        <v>-8.1468057999999992</v>
      </c>
      <c r="AE22" s="8"/>
      <c r="AF22" s="6">
        <f t="shared" si="2"/>
        <v>9.3456530612245015</v>
      </c>
      <c r="AG22" s="6">
        <f t="shared" si="3"/>
        <v>19.561546</v>
      </c>
      <c r="AH22" s="85">
        <f t="shared" si="17"/>
        <v>11.525311</v>
      </c>
      <c r="AI22" s="6">
        <f t="shared" si="18"/>
        <v>9.3456530612245015</v>
      </c>
      <c r="AJ22" s="81">
        <f t="shared" si="19"/>
        <v>19.475866</v>
      </c>
      <c r="AK22" s="85">
        <f t="shared" si="20"/>
        <v>11.388564000000001</v>
      </c>
      <c r="AL22" s="6">
        <f t="shared" si="21"/>
        <v>9.3456530612245015</v>
      </c>
      <c r="AM22" s="43">
        <f t="shared" si="22"/>
        <v>19.032979999999998</v>
      </c>
      <c r="AN22" s="85">
        <f t="shared" si="23"/>
        <v>10.847054</v>
      </c>
      <c r="AO22" s="6">
        <f t="shared" si="24"/>
        <v>9.3456530612245015</v>
      </c>
      <c r="AP22" s="81">
        <f t="shared" si="25"/>
        <v>19.294651000000002</v>
      </c>
      <c r="AQ22" s="85">
        <f t="shared" si="26"/>
        <v>10.938062</v>
      </c>
      <c r="AR22" s="6">
        <f t="shared" si="27"/>
        <v>9.3456530612245015</v>
      </c>
      <c r="AS22" s="81">
        <f t="shared" si="28"/>
        <v>20.193386</v>
      </c>
      <c r="AT22" s="85">
        <f t="shared" si="29"/>
        <v>11.531694</v>
      </c>
      <c r="AU22" s="8"/>
    </row>
    <row r="23" spans="2:47" x14ac:dyDescent="0.25">
      <c r="B23">
        <v>8580714285.7143002</v>
      </c>
      <c r="C23">
        <v>-22.127869</v>
      </c>
      <c r="D23">
        <v>8.4343119000000009</v>
      </c>
      <c r="E23">
        <v>14.624497</v>
      </c>
      <c r="F23">
        <v>-71.470046999999994</v>
      </c>
      <c r="G23">
        <v>-6.1901850999999999</v>
      </c>
      <c r="H23" s="8"/>
      <c r="I23" s="6">
        <f t="shared" si="0"/>
        <v>9.600632653061199</v>
      </c>
      <c r="J23" s="6">
        <f t="shared" si="1"/>
        <v>15.552934</v>
      </c>
      <c r="K23" s="85">
        <f t="shared" si="4"/>
        <v>9.3349905</v>
      </c>
      <c r="L23" s="6">
        <f t="shared" si="5"/>
        <v>9.600632653061199</v>
      </c>
      <c r="M23" s="81">
        <f t="shared" si="6"/>
        <v>14.952014</v>
      </c>
      <c r="N23" s="85">
        <f t="shared" si="7"/>
        <v>8.723115</v>
      </c>
      <c r="O23" s="6">
        <f t="shared" si="8"/>
        <v>9.600632653061199</v>
      </c>
      <c r="P23" s="81">
        <f t="shared" si="9"/>
        <v>14.225557</v>
      </c>
      <c r="Q23" s="85">
        <f t="shared" si="10"/>
        <v>7.9382520000000003</v>
      </c>
      <c r="R23" s="6">
        <f t="shared" si="11"/>
        <v>9.600632653061199</v>
      </c>
      <c r="S23" s="81">
        <f t="shared" si="12"/>
        <v>13.700252000000001</v>
      </c>
      <c r="T23" s="85">
        <f t="shared" si="13"/>
        <v>7.2559690000000003</v>
      </c>
      <c r="U23" s="6">
        <f t="shared" si="14"/>
        <v>9.600632653061199</v>
      </c>
      <c r="V23" s="81">
        <f t="shared" si="15"/>
        <v>13.49747</v>
      </c>
      <c r="W23" s="85">
        <f t="shared" si="16"/>
        <v>6.6941762000000002</v>
      </c>
      <c r="Y23">
        <v>8580714285.7143002</v>
      </c>
      <c r="Z23">
        <v>-24.024778000000001</v>
      </c>
      <c r="AA23">
        <v>11.389950000000001</v>
      </c>
      <c r="AB23">
        <v>19.468661999999998</v>
      </c>
      <c r="AC23">
        <v>-82.544655000000006</v>
      </c>
      <c r="AD23">
        <v>-8.0787125</v>
      </c>
      <c r="AE23" s="8"/>
      <c r="AF23" s="6">
        <f t="shared" si="2"/>
        <v>9.600632653061199</v>
      </c>
      <c r="AG23" s="6">
        <f t="shared" si="3"/>
        <v>19.452051000000001</v>
      </c>
      <c r="AH23" s="85">
        <f t="shared" si="17"/>
        <v>11.379592000000001</v>
      </c>
      <c r="AI23" s="6">
        <f t="shared" si="18"/>
        <v>9.600632653061199</v>
      </c>
      <c r="AJ23" s="81">
        <f t="shared" si="19"/>
        <v>19.258699</v>
      </c>
      <c r="AK23" s="85">
        <f t="shared" si="20"/>
        <v>11.127082</v>
      </c>
      <c r="AL23" s="6">
        <f t="shared" si="21"/>
        <v>9.600632653061199</v>
      </c>
      <c r="AM23" s="43">
        <f t="shared" si="22"/>
        <v>18.909914000000001</v>
      </c>
      <c r="AN23" s="85">
        <f t="shared" si="23"/>
        <v>10.672903</v>
      </c>
      <c r="AO23" s="6">
        <f t="shared" si="24"/>
        <v>9.600632653061199</v>
      </c>
      <c r="AP23" s="81">
        <f t="shared" si="25"/>
        <v>19.052873999999999</v>
      </c>
      <c r="AQ23" s="85">
        <f t="shared" si="26"/>
        <v>10.642958999999999</v>
      </c>
      <c r="AR23" s="6">
        <f t="shared" si="27"/>
        <v>9.600632653061199</v>
      </c>
      <c r="AS23" s="81">
        <f t="shared" si="28"/>
        <v>19.817654000000001</v>
      </c>
      <c r="AT23" s="85">
        <f t="shared" si="29"/>
        <v>11.110134</v>
      </c>
      <c r="AU23" s="8"/>
    </row>
    <row r="24" spans="2:47" x14ac:dyDescent="0.25">
      <c r="B24">
        <v>8835693877.5510006</v>
      </c>
      <c r="C24">
        <v>-22.040006999999999</v>
      </c>
      <c r="D24">
        <v>8.7853583999999998</v>
      </c>
      <c r="E24">
        <v>14.916245</v>
      </c>
      <c r="F24">
        <v>-71.314910999999995</v>
      </c>
      <c r="G24">
        <v>-6.1308870000000004</v>
      </c>
      <c r="H24" s="8"/>
      <c r="I24" s="6">
        <f t="shared" si="0"/>
        <v>9.8556122448980013</v>
      </c>
      <c r="J24" s="6">
        <f t="shared" si="1"/>
        <v>15.242749</v>
      </c>
      <c r="K24" s="85">
        <f t="shared" si="4"/>
        <v>8.9607343999999998</v>
      </c>
      <c r="L24" s="6">
        <f t="shared" si="5"/>
        <v>9.8556122448980013</v>
      </c>
      <c r="M24" s="81">
        <f t="shared" si="6"/>
        <v>14.650012</v>
      </c>
      <c r="N24" s="85">
        <f t="shared" si="7"/>
        <v>8.3588284999999996</v>
      </c>
      <c r="O24" s="6">
        <f t="shared" si="8"/>
        <v>9.8556122448980013</v>
      </c>
      <c r="P24" s="81">
        <f t="shared" si="9"/>
        <v>14.028511999999999</v>
      </c>
      <c r="Q24" s="85">
        <f t="shared" si="10"/>
        <v>7.6789899000000004</v>
      </c>
      <c r="R24" s="6">
        <f t="shared" si="11"/>
        <v>9.8556122448980013</v>
      </c>
      <c r="S24" s="81">
        <f t="shared" si="12"/>
        <v>13.510138</v>
      </c>
      <c r="T24" s="85">
        <f t="shared" si="13"/>
        <v>7.0075234999999996</v>
      </c>
      <c r="U24" s="6">
        <f t="shared" si="14"/>
        <v>9.8556122448980013</v>
      </c>
      <c r="V24" s="81">
        <f t="shared" si="15"/>
        <v>13.239639</v>
      </c>
      <c r="W24" s="85">
        <f t="shared" si="16"/>
        <v>6.3954382000000001</v>
      </c>
      <c r="Y24">
        <v>8835693877.5510006</v>
      </c>
      <c r="Z24">
        <v>-23.937275</v>
      </c>
      <c r="AA24">
        <v>11.566573</v>
      </c>
      <c r="AB24">
        <v>19.584751000000001</v>
      </c>
      <c r="AC24">
        <v>-83.180176000000003</v>
      </c>
      <c r="AD24">
        <v>-8.0181789000000006</v>
      </c>
      <c r="AE24" s="8"/>
      <c r="AF24" s="6">
        <f t="shared" si="2"/>
        <v>9.8556122448980013</v>
      </c>
      <c r="AG24" s="6">
        <f t="shared" si="3"/>
        <v>19.325968</v>
      </c>
      <c r="AH24" s="85">
        <f t="shared" si="17"/>
        <v>11.162496000000001</v>
      </c>
      <c r="AI24" s="6">
        <f t="shared" si="18"/>
        <v>9.8556122448980013</v>
      </c>
      <c r="AJ24" s="81">
        <f t="shared" si="19"/>
        <v>19.033773</v>
      </c>
      <c r="AK24" s="85">
        <f t="shared" si="20"/>
        <v>10.809855000000001</v>
      </c>
      <c r="AL24" s="6">
        <f t="shared" si="21"/>
        <v>9.8556122448980013</v>
      </c>
      <c r="AM24" s="43">
        <f t="shared" si="22"/>
        <v>18.908386</v>
      </c>
      <c r="AN24" s="85">
        <f t="shared" si="23"/>
        <v>10.580036</v>
      </c>
      <c r="AO24" s="6">
        <f t="shared" si="24"/>
        <v>9.8556122448980013</v>
      </c>
      <c r="AP24" s="81">
        <f t="shared" si="25"/>
        <v>18.816362000000002</v>
      </c>
      <c r="AQ24" s="85">
        <f t="shared" si="26"/>
        <v>10.320456</v>
      </c>
      <c r="AR24" s="6">
        <f t="shared" si="27"/>
        <v>9.8556122448980013</v>
      </c>
      <c r="AS24" s="81">
        <f t="shared" si="28"/>
        <v>19.157440000000001</v>
      </c>
      <c r="AT24" s="85">
        <f t="shared" si="29"/>
        <v>10.376645999999999</v>
      </c>
      <c r="AU24" s="8"/>
    </row>
    <row r="25" spans="2:47" x14ac:dyDescent="0.25">
      <c r="B25">
        <v>9090673469.3878002</v>
      </c>
      <c r="C25">
        <v>-22.066718999999999</v>
      </c>
      <c r="D25">
        <v>9.2056456000000004</v>
      </c>
      <c r="E25">
        <v>15.343304</v>
      </c>
      <c r="F25">
        <v>-72.630981000000006</v>
      </c>
      <c r="G25">
        <v>-6.1376590999999996</v>
      </c>
      <c r="H25" s="8"/>
      <c r="I25" s="6">
        <f t="shared" si="0"/>
        <v>10.110591836735001</v>
      </c>
      <c r="J25" s="6">
        <f t="shared" si="1"/>
        <v>14.889794</v>
      </c>
      <c r="K25" s="85">
        <f t="shared" si="4"/>
        <v>8.6411753000000004</v>
      </c>
      <c r="L25" s="6">
        <f t="shared" si="5"/>
        <v>10.110591836735001</v>
      </c>
      <c r="M25" s="81">
        <f t="shared" si="6"/>
        <v>14.410788</v>
      </c>
      <c r="N25" s="85">
        <f t="shared" si="7"/>
        <v>8.1565895000000008</v>
      </c>
      <c r="O25" s="6">
        <f t="shared" si="8"/>
        <v>10.110591836735001</v>
      </c>
      <c r="P25" s="81">
        <f t="shared" si="9"/>
        <v>13.82302</v>
      </c>
      <c r="Q25" s="85">
        <f t="shared" si="10"/>
        <v>7.5113506000000001</v>
      </c>
      <c r="R25" s="6">
        <f t="shared" si="11"/>
        <v>10.110591836735001</v>
      </c>
      <c r="S25" s="81">
        <f t="shared" si="12"/>
        <v>13.327411</v>
      </c>
      <c r="T25" s="85">
        <f t="shared" si="13"/>
        <v>6.8649211000000001</v>
      </c>
      <c r="U25" s="6">
        <f t="shared" si="14"/>
        <v>10.110591836735001</v>
      </c>
      <c r="V25" s="81">
        <f t="shared" si="15"/>
        <v>12.970658</v>
      </c>
      <c r="W25" s="85">
        <f t="shared" si="16"/>
        <v>6.1773129000000004</v>
      </c>
      <c r="Y25">
        <v>9090673469.3878002</v>
      </c>
      <c r="Z25">
        <v>-23.938783999999998</v>
      </c>
      <c r="AA25">
        <v>11.709481</v>
      </c>
      <c r="AB25">
        <v>19.711888999999999</v>
      </c>
      <c r="AC25">
        <v>-83.377121000000002</v>
      </c>
      <c r="AD25">
        <v>-8.0024070999999992</v>
      </c>
      <c r="AE25" s="8"/>
      <c r="AF25" s="6">
        <f t="shared" si="2"/>
        <v>10.110591836735001</v>
      </c>
      <c r="AG25" s="6">
        <f t="shared" si="3"/>
        <v>19.025286000000001</v>
      </c>
      <c r="AH25" s="85">
        <f t="shared" si="17"/>
        <v>10.849356</v>
      </c>
      <c r="AI25" s="6">
        <f t="shared" si="18"/>
        <v>10.110591836735001</v>
      </c>
      <c r="AJ25" s="81">
        <f t="shared" si="19"/>
        <v>18.694855</v>
      </c>
      <c r="AK25" s="85">
        <f t="shared" si="20"/>
        <v>10.459861</v>
      </c>
      <c r="AL25" s="6">
        <f t="shared" si="21"/>
        <v>10.110591836735001</v>
      </c>
      <c r="AM25" s="43">
        <f t="shared" si="22"/>
        <v>18.592611000000002</v>
      </c>
      <c r="AN25" s="85">
        <f t="shared" si="23"/>
        <v>10.255331999999999</v>
      </c>
      <c r="AO25" s="6">
        <f t="shared" si="24"/>
        <v>10.110591836735001</v>
      </c>
      <c r="AP25" s="81">
        <f t="shared" si="25"/>
        <v>18.399878000000001</v>
      </c>
      <c r="AQ25" s="85">
        <f t="shared" si="26"/>
        <v>9.8963938000000002</v>
      </c>
      <c r="AR25" s="6">
        <f t="shared" si="27"/>
        <v>10.110591836735001</v>
      </c>
      <c r="AS25" s="81">
        <f t="shared" si="28"/>
        <v>18.544260000000001</v>
      </c>
      <c r="AT25" s="85">
        <f t="shared" si="29"/>
        <v>9.7588586999999993</v>
      </c>
      <c r="AU25" s="8"/>
    </row>
    <row r="26" spans="2:47" x14ac:dyDescent="0.25">
      <c r="B26">
        <v>9345653061.2245007</v>
      </c>
      <c r="C26">
        <v>-22.106477999999999</v>
      </c>
      <c r="D26">
        <v>9.4656181000000004</v>
      </c>
      <c r="E26">
        <v>15.657978999999999</v>
      </c>
      <c r="F26">
        <v>-73.927588999999998</v>
      </c>
      <c r="G26">
        <v>-6.1923608999999997</v>
      </c>
      <c r="H26" s="8"/>
      <c r="I26" s="6">
        <f t="shared" si="0"/>
        <v>10.365571428570998</v>
      </c>
      <c r="J26" s="6">
        <f t="shared" si="1"/>
        <v>14.984363</v>
      </c>
      <c r="K26" s="85">
        <f t="shared" si="4"/>
        <v>8.6748694999999998</v>
      </c>
      <c r="L26" s="6">
        <f t="shared" si="5"/>
        <v>10.365571428570998</v>
      </c>
      <c r="M26" s="81">
        <f t="shared" si="6"/>
        <v>14.580947</v>
      </c>
      <c r="N26" s="85">
        <f t="shared" si="7"/>
        <v>8.2697239000000007</v>
      </c>
      <c r="O26" s="6">
        <f t="shared" si="8"/>
        <v>10.365571428570998</v>
      </c>
      <c r="P26" s="81">
        <f t="shared" si="9"/>
        <v>14.016999999999999</v>
      </c>
      <c r="Q26" s="85">
        <f t="shared" si="10"/>
        <v>7.6531754000000003</v>
      </c>
      <c r="R26" s="6">
        <f t="shared" si="11"/>
        <v>10.365571428570998</v>
      </c>
      <c r="S26" s="81">
        <f t="shared" si="12"/>
        <v>13.418315</v>
      </c>
      <c r="T26" s="85">
        <f t="shared" si="13"/>
        <v>6.9121065000000002</v>
      </c>
      <c r="U26" s="6">
        <f t="shared" si="14"/>
        <v>10.365571428570998</v>
      </c>
      <c r="V26" s="81">
        <f t="shared" si="15"/>
        <v>12.890793</v>
      </c>
      <c r="W26" s="85">
        <f t="shared" si="16"/>
        <v>6.0671735</v>
      </c>
      <c r="Y26">
        <v>9345653061.2245007</v>
      </c>
      <c r="Z26">
        <v>-23.957232999999999</v>
      </c>
      <c r="AA26">
        <v>11.525311</v>
      </c>
      <c r="AB26">
        <v>19.561546</v>
      </c>
      <c r="AC26">
        <v>-83.199471000000003</v>
      </c>
      <c r="AD26">
        <v>-8.0362338999999992</v>
      </c>
      <c r="AE26" s="8"/>
      <c r="AF26" s="6">
        <f t="shared" si="2"/>
        <v>10.365571428570998</v>
      </c>
      <c r="AG26" s="6">
        <f t="shared" si="3"/>
        <v>18.989384000000001</v>
      </c>
      <c r="AH26" s="85">
        <f t="shared" si="17"/>
        <v>10.753076999999999</v>
      </c>
      <c r="AI26" s="6">
        <f t="shared" si="18"/>
        <v>10.365571428570998</v>
      </c>
      <c r="AJ26" s="81">
        <f t="shared" si="19"/>
        <v>18.623619000000001</v>
      </c>
      <c r="AK26" s="85">
        <f t="shared" si="20"/>
        <v>10.33408</v>
      </c>
      <c r="AL26" s="6">
        <f t="shared" si="21"/>
        <v>10.365571428570998</v>
      </c>
      <c r="AM26" s="43">
        <f t="shared" si="22"/>
        <v>18.569192999999999</v>
      </c>
      <c r="AN26" s="85">
        <f t="shared" si="23"/>
        <v>10.183229000000001</v>
      </c>
      <c r="AO26" s="6">
        <f t="shared" si="24"/>
        <v>10.365571428570998</v>
      </c>
      <c r="AP26" s="81">
        <f t="shared" si="25"/>
        <v>18.433411</v>
      </c>
      <c r="AQ26" s="85">
        <f t="shared" si="26"/>
        <v>9.8878660000000007</v>
      </c>
      <c r="AR26" s="6">
        <f t="shared" si="27"/>
        <v>10.365571428570998</v>
      </c>
      <c r="AS26" s="81">
        <f t="shared" si="28"/>
        <v>18.587986000000001</v>
      </c>
      <c r="AT26" s="85">
        <f t="shared" si="29"/>
        <v>9.7701186999999994</v>
      </c>
      <c r="AU26" s="8"/>
    </row>
    <row r="27" spans="2:47" x14ac:dyDescent="0.25">
      <c r="B27">
        <v>9600632653.0611992</v>
      </c>
      <c r="C27">
        <v>-22.173466000000001</v>
      </c>
      <c r="D27">
        <v>9.3349905</v>
      </c>
      <c r="E27">
        <v>15.552934</v>
      </c>
      <c r="F27">
        <v>-73.275124000000005</v>
      </c>
      <c r="G27">
        <v>-6.2179431999999997</v>
      </c>
      <c r="H27" s="8"/>
      <c r="I27" s="6">
        <f t="shared" si="0"/>
        <v>10.620551020408001</v>
      </c>
      <c r="J27" s="6">
        <f t="shared" si="1"/>
        <v>14.989623999999999</v>
      </c>
      <c r="K27" s="85">
        <f t="shared" si="4"/>
        <v>8.7156544</v>
      </c>
      <c r="L27" s="6">
        <f t="shared" si="5"/>
        <v>10.620551020408001</v>
      </c>
      <c r="M27" s="81">
        <f t="shared" si="6"/>
        <v>14.586327000000001</v>
      </c>
      <c r="N27" s="85">
        <f t="shared" si="7"/>
        <v>8.3205928999999994</v>
      </c>
      <c r="O27" s="6">
        <f t="shared" si="8"/>
        <v>10.620551020408001</v>
      </c>
      <c r="P27" s="81">
        <f t="shared" si="9"/>
        <v>13.974489</v>
      </c>
      <c r="Q27" s="85">
        <f t="shared" si="10"/>
        <v>7.6648959999999997</v>
      </c>
      <c r="R27" s="6">
        <f t="shared" si="11"/>
        <v>10.620551020408001</v>
      </c>
      <c r="S27" s="81">
        <f t="shared" si="12"/>
        <v>13.290127</v>
      </c>
      <c r="T27" s="85">
        <f t="shared" si="13"/>
        <v>6.8415078999999999</v>
      </c>
      <c r="U27" s="6">
        <f t="shared" si="14"/>
        <v>10.620551020408001</v>
      </c>
      <c r="V27" s="81">
        <f t="shared" si="15"/>
        <v>12.733746999999999</v>
      </c>
      <c r="W27" s="85">
        <f t="shared" si="16"/>
        <v>5.9668030999999999</v>
      </c>
      <c r="Y27">
        <v>9600632653.0611992</v>
      </c>
      <c r="Z27">
        <v>-24.008982</v>
      </c>
      <c r="AA27">
        <v>11.379592000000001</v>
      </c>
      <c r="AB27">
        <v>19.452051000000001</v>
      </c>
      <c r="AC27">
        <v>-82.290276000000006</v>
      </c>
      <c r="AD27">
        <v>-8.0724582999999992</v>
      </c>
      <c r="AE27" s="8"/>
      <c r="AF27" s="6">
        <f t="shared" si="2"/>
        <v>10.620551020408001</v>
      </c>
      <c r="AG27" s="6">
        <f t="shared" si="3"/>
        <v>19.036465</v>
      </c>
      <c r="AH27" s="85">
        <f t="shared" si="17"/>
        <v>10.797988</v>
      </c>
      <c r="AI27" s="6">
        <f t="shared" si="18"/>
        <v>10.620551020408001</v>
      </c>
      <c r="AJ27" s="81">
        <f t="shared" si="19"/>
        <v>18.828419</v>
      </c>
      <c r="AK27" s="85">
        <f t="shared" si="20"/>
        <v>10.54101</v>
      </c>
      <c r="AL27" s="6">
        <f t="shared" si="21"/>
        <v>10.620551020408001</v>
      </c>
      <c r="AM27" s="43">
        <f t="shared" si="22"/>
        <v>18.711493000000001</v>
      </c>
      <c r="AN27" s="85">
        <f t="shared" si="23"/>
        <v>10.329905</v>
      </c>
      <c r="AO27" s="6">
        <f t="shared" si="24"/>
        <v>10.620551020408001</v>
      </c>
      <c r="AP27" s="81">
        <f t="shared" si="25"/>
        <v>18.729975</v>
      </c>
      <c r="AQ27" s="85">
        <f t="shared" si="26"/>
        <v>10.19064</v>
      </c>
      <c r="AR27" s="6">
        <f t="shared" si="27"/>
        <v>10.620551020408001</v>
      </c>
      <c r="AS27" s="81">
        <f t="shared" si="28"/>
        <v>18.947239</v>
      </c>
      <c r="AT27" s="85">
        <f t="shared" si="29"/>
        <v>10.140217</v>
      </c>
      <c r="AU27" s="8"/>
    </row>
    <row r="28" spans="2:47" x14ac:dyDescent="0.25">
      <c r="B28">
        <v>9855612244.8980007</v>
      </c>
      <c r="C28">
        <v>-22.201853</v>
      </c>
      <c r="D28">
        <v>8.9607343999999998</v>
      </c>
      <c r="E28">
        <v>15.242749</v>
      </c>
      <c r="F28">
        <v>-72.252617000000001</v>
      </c>
      <c r="G28">
        <v>-6.2820144000000004</v>
      </c>
      <c r="H28" s="8"/>
      <c r="I28" s="6">
        <f t="shared" si="0"/>
        <v>10.875530612245001</v>
      </c>
      <c r="J28" s="6">
        <f t="shared" si="1"/>
        <v>15.280089</v>
      </c>
      <c r="K28" s="85">
        <f t="shared" si="4"/>
        <v>8.9719429000000002</v>
      </c>
      <c r="L28" s="6">
        <f t="shared" si="5"/>
        <v>10.875530612245001</v>
      </c>
      <c r="M28" s="81">
        <f t="shared" si="6"/>
        <v>14.922974</v>
      </c>
      <c r="N28" s="85">
        <f t="shared" si="7"/>
        <v>8.6196708999999991</v>
      </c>
      <c r="O28" s="6">
        <f t="shared" si="8"/>
        <v>10.875530612245001</v>
      </c>
      <c r="P28" s="81">
        <f t="shared" si="9"/>
        <v>14.275494</v>
      </c>
      <c r="Q28" s="85">
        <f t="shared" si="10"/>
        <v>7.9235878</v>
      </c>
      <c r="R28" s="6">
        <f t="shared" si="11"/>
        <v>10.875530612245001</v>
      </c>
      <c r="S28" s="81">
        <f t="shared" si="12"/>
        <v>13.558529</v>
      </c>
      <c r="T28" s="85">
        <f t="shared" si="13"/>
        <v>7.0625963</v>
      </c>
      <c r="U28" s="6">
        <f t="shared" si="14"/>
        <v>10.875530612245001</v>
      </c>
      <c r="V28" s="81">
        <f t="shared" si="15"/>
        <v>12.984087000000001</v>
      </c>
      <c r="W28" s="85">
        <f t="shared" si="16"/>
        <v>6.1640886999999998</v>
      </c>
      <c r="Y28">
        <v>9855612244.8980007</v>
      </c>
      <c r="Z28">
        <v>-24.097576</v>
      </c>
      <c r="AA28">
        <v>11.162496000000001</v>
      </c>
      <c r="AB28">
        <v>19.325968</v>
      </c>
      <c r="AC28">
        <v>-82.979179000000002</v>
      </c>
      <c r="AD28">
        <v>-8.1634730999999991</v>
      </c>
      <c r="AE28" s="8"/>
      <c r="AF28" s="6">
        <f t="shared" si="2"/>
        <v>10.875530612245001</v>
      </c>
      <c r="AG28" s="6">
        <f t="shared" si="3"/>
        <v>19.405536999999999</v>
      </c>
      <c r="AH28" s="85">
        <f t="shared" si="17"/>
        <v>11.122465</v>
      </c>
      <c r="AI28" s="6">
        <f t="shared" si="18"/>
        <v>10.875530612245001</v>
      </c>
      <c r="AJ28" s="81">
        <f t="shared" si="19"/>
        <v>19.614418000000001</v>
      </c>
      <c r="AK28" s="85">
        <f t="shared" si="20"/>
        <v>11.283008000000001</v>
      </c>
      <c r="AL28" s="6">
        <f t="shared" si="21"/>
        <v>10.875530612245001</v>
      </c>
      <c r="AM28" s="43">
        <f t="shared" si="22"/>
        <v>19.218343999999998</v>
      </c>
      <c r="AN28" s="85">
        <f t="shared" si="23"/>
        <v>10.79293</v>
      </c>
      <c r="AO28" s="6">
        <f t="shared" si="24"/>
        <v>10.875530612245001</v>
      </c>
      <c r="AP28" s="81">
        <f t="shared" si="25"/>
        <v>19.216438</v>
      </c>
      <c r="AQ28" s="85">
        <f t="shared" si="26"/>
        <v>10.636976000000001</v>
      </c>
      <c r="AR28" s="6">
        <f t="shared" si="27"/>
        <v>10.875530612245001</v>
      </c>
      <c r="AS28" s="81">
        <f t="shared" si="28"/>
        <v>19.203115</v>
      </c>
      <c r="AT28" s="85">
        <f t="shared" si="29"/>
        <v>10.363918</v>
      </c>
      <c r="AU28" s="8"/>
    </row>
    <row r="29" spans="2:47" x14ac:dyDescent="0.25">
      <c r="B29">
        <v>10110591836.735001</v>
      </c>
      <c r="C29">
        <v>-22.293831000000001</v>
      </c>
      <c r="D29">
        <v>8.6411753000000004</v>
      </c>
      <c r="E29">
        <v>14.889794</v>
      </c>
      <c r="F29">
        <v>-72.244118</v>
      </c>
      <c r="G29">
        <v>-6.2486191</v>
      </c>
      <c r="H29" s="8"/>
      <c r="I29" s="6">
        <f t="shared" si="0"/>
        <v>11.130510204082</v>
      </c>
      <c r="J29" s="6">
        <f t="shared" si="1"/>
        <v>15.217139</v>
      </c>
      <c r="K29" s="85">
        <f t="shared" si="4"/>
        <v>8.8923863999999995</v>
      </c>
      <c r="L29" s="6">
        <f t="shared" si="5"/>
        <v>11.130510204082</v>
      </c>
      <c r="M29" s="81">
        <f t="shared" si="6"/>
        <v>14.773868</v>
      </c>
      <c r="N29" s="85">
        <f t="shared" si="7"/>
        <v>8.4446983000000007</v>
      </c>
      <c r="O29" s="6">
        <f t="shared" si="8"/>
        <v>11.130510204082</v>
      </c>
      <c r="P29" s="81">
        <f t="shared" si="9"/>
        <v>14.080976</v>
      </c>
      <c r="Q29" s="85">
        <f t="shared" si="10"/>
        <v>7.6907648999999996</v>
      </c>
      <c r="R29" s="6">
        <f t="shared" si="11"/>
        <v>11.130510204082</v>
      </c>
      <c r="S29" s="81">
        <f t="shared" si="12"/>
        <v>13.341248</v>
      </c>
      <c r="T29" s="85">
        <f t="shared" si="13"/>
        <v>6.7941427000000001</v>
      </c>
      <c r="U29" s="6">
        <f t="shared" si="14"/>
        <v>11.130510204082</v>
      </c>
      <c r="V29" s="81">
        <f t="shared" si="15"/>
        <v>12.75736</v>
      </c>
      <c r="W29" s="85">
        <f t="shared" si="16"/>
        <v>5.8793011000000002</v>
      </c>
      <c r="Y29">
        <v>10110591836.735001</v>
      </c>
      <c r="Z29">
        <v>-24.220389999999998</v>
      </c>
      <c r="AA29">
        <v>10.849356</v>
      </c>
      <c r="AB29">
        <v>19.025286000000001</v>
      </c>
      <c r="AC29">
        <v>-82.686363</v>
      </c>
      <c r="AD29">
        <v>-8.1759299999999993</v>
      </c>
      <c r="AE29" s="8"/>
      <c r="AF29" s="6">
        <f t="shared" si="2"/>
        <v>11.130510204082</v>
      </c>
      <c r="AG29" s="6">
        <f t="shared" si="3"/>
        <v>19.670501999999999</v>
      </c>
      <c r="AH29" s="85">
        <f t="shared" si="17"/>
        <v>11.341927999999999</v>
      </c>
      <c r="AI29" s="6">
        <f t="shared" si="18"/>
        <v>11.130510204082</v>
      </c>
      <c r="AJ29" s="81">
        <f t="shared" si="19"/>
        <v>19.907412000000001</v>
      </c>
      <c r="AK29" s="85">
        <f t="shared" si="20"/>
        <v>11.525798</v>
      </c>
      <c r="AL29" s="6">
        <f t="shared" si="21"/>
        <v>11.130510204082</v>
      </c>
      <c r="AM29" s="43">
        <f t="shared" si="22"/>
        <v>19.409293999999999</v>
      </c>
      <c r="AN29" s="85">
        <f t="shared" si="23"/>
        <v>10.927139</v>
      </c>
      <c r="AO29" s="6">
        <f t="shared" si="24"/>
        <v>11.130510204082</v>
      </c>
      <c r="AP29" s="81">
        <f t="shared" si="25"/>
        <v>19.319514999999999</v>
      </c>
      <c r="AQ29" s="85">
        <f t="shared" si="26"/>
        <v>10.675637999999999</v>
      </c>
      <c r="AR29" s="6">
        <f t="shared" si="27"/>
        <v>11.130510204082</v>
      </c>
      <c r="AS29" s="81">
        <f t="shared" si="28"/>
        <v>19.207941000000002</v>
      </c>
      <c r="AT29" s="85">
        <f t="shared" si="29"/>
        <v>10.295503</v>
      </c>
      <c r="AU29" s="8"/>
    </row>
    <row r="30" spans="2:47" x14ac:dyDescent="0.25">
      <c r="B30">
        <v>10365571428.570999</v>
      </c>
      <c r="C30">
        <v>-22.127912999999999</v>
      </c>
      <c r="D30">
        <v>8.6748694999999998</v>
      </c>
      <c r="E30">
        <v>14.984363</v>
      </c>
      <c r="F30">
        <v>-71.221107000000003</v>
      </c>
      <c r="G30">
        <v>-6.3094925999999996</v>
      </c>
      <c r="H30" s="8"/>
      <c r="I30" s="6">
        <f t="shared" si="0"/>
        <v>11.385489795918</v>
      </c>
      <c r="J30" s="6">
        <f t="shared" si="1"/>
        <v>15.104471999999999</v>
      </c>
      <c r="K30" s="85">
        <f t="shared" si="4"/>
        <v>8.7221650999999998</v>
      </c>
      <c r="L30" s="6">
        <f t="shared" si="5"/>
        <v>11.385489795918</v>
      </c>
      <c r="M30" s="81">
        <f t="shared" si="6"/>
        <v>14.635839000000001</v>
      </c>
      <c r="N30" s="85">
        <f t="shared" si="7"/>
        <v>8.2247591</v>
      </c>
      <c r="O30" s="6">
        <f t="shared" si="8"/>
        <v>11.385489795918</v>
      </c>
      <c r="P30" s="81">
        <f t="shared" si="9"/>
        <v>13.890841</v>
      </c>
      <c r="Q30" s="85">
        <f t="shared" si="10"/>
        <v>7.3927693000000003</v>
      </c>
      <c r="R30" s="6">
        <f t="shared" si="11"/>
        <v>11.385489795918</v>
      </c>
      <c r="S30" s="81">
        <f t="shared" si="12"/>
        <v>13.099278999999999</v>
      </c>
      <c r="T30" s="85">
        <f t="shared" si="13"/>
        <v>6.4224018999999997</v>
      </c>
      <c r="U30" s="6">
        <f t="shared" si="14"/>
        <v>11.385489795918</v>
      </c>
      <c r="V30" s="81">
        <f t="shared" si="15"/>
        <v>12.472804999999999</v>
      </c>
      <c r="W30" s="85">
        <f t="shared" si="16"/>
        <v>5.4518393999999999</v>
      </c>
      <c r="Y30">
        <v>10365571428.570999</v>
      </c>
      <c r="Z30">
        <v>-24.092580999999999</v>
      </c>
      <c r="AA30">
        <v>10.753076999999999</v>
      </c>
      <c r="AB30">
        <v>18.989384000000001</v>
      </c>
      <c r="AC30">
        <v>-80.662231000000006</v>
      </c>
      <c r="AD30">
        <v>-8.2363070999999994</v>
      </c>
      <c r="AE30" s="8"/>
      <c r="AF30" s="6">
        <f t="shared" si="2"/>
        <v>11.385489795918</v>
      </c>
      <c r="AG30" s="6">
        <f t="shared" si="3"/>
        <v>19.651997000000001</v>
      </c>
      <c r="AH30" s="85">
        <f t="shared" si="17"/>
        <v>11.301214999999999</v>
      </c>
      <c r="AI30" s="6">
        <f t="shared" si="18"/>
        <v>11.385489795918</v>
      </c>
      <c r="AJ30" s="81">
        <f t="shared" si="19"/>
        <v>19.918989</v>
      </c>
      <c r="AK30" s="85">
        <f t="shared" si="20"/>
        <v>11.505193999999999</v>
      </c>
      <c r="AL30" s="6">
        <f t="shared" si="21"/>
        <v>11.385489795918</v>
      </c>
      <c r="AM30" s="43">
        <f t="shared" si="22"/>
        <v>19.292686</v>
      </c>
      <c r="AN30" s="85">
        <f t="shared" si="23"/>
        <v>10.768727999999999</v>
      </c>
      <c r="AO30" s="6">
        <f t="shared" si="24"/>
        <v>11.385489795918</v>
      </c>
      <c r="AP30" s="81">
        <f t="shared" si="25"/>
        <v>19.290742999999999</v>
      </c>
      <c r="AQ30" s="85">
        <f t="shared" si="26"/>
        <v>10.592256000000001</v>
      </c>
      <c r="AR30" s="6">
        <f t="shared" si="27"/>
        <v>11.385489795918</v>
      </c>
      <c r="AS30" s="81">
        <f t="shared" si="28"/>
        <v>19.140978</v>
      </c>
      <c r="AT30" s="85">
        <f t="shared" si="29"/>
        <v>10.160123</v>
      </c>
      <c r="AU30" s="8"/>
    </row>
    <row r="31" spans="2:47" x14ac:dyDescent="0.25">
      <c r="B31">
        <v>10620551020.408001</v>
      </c>
      <c r="C31">
        <v>-22.354527999999998</v>
      </c>
      <c r="D31">
        <v>8.7156544</v>
      </c>
      <c r="E31">
        <v>14.989623999999999</v>
      </c>
      <c r="F31">
        <v>-72.912811000000005</v>
      </c>
      <c r="G31">
        <v>-6.2739697000000003</v>
      </c>
      <c r="H31" s="8"/>
      <c r="I31" s="6">
        <f t="shared" si="0"/>
        <v>11.640469387754999</v>
      </c>
      <c r="J31" s="6">
        <f t="shared" si="1"/>
        <v>15.105565</v>
      </c>
      <c r="K31" s="85">
        <f t="shared" si="4"/>
        <v>8.6182145999999999</v>
      </c>
      <c r="L31" s="6">
        <f t="shared" si="5"/>
        <v>11.640469387754999</v>
      </c>
      <c r="M31" s="81">
        <f t="shared" si="6"/>
        <v>14.557328999999999</v>
      </c>
      <c r="N31" s="85">
        <f t="shared" si="7"/>
        <v>8.0208844999999993</v>
      </c>
      <c r="O31" s="6">
        <f t="shared" si="8"/>
        <v>11.640469387754999</v>
      </c>
      <c r="P31" s="81">
        <f t="shared" si="9"/>
        <v>13.745151999999999</v>
      </c>
      <c r="Q31" s="85">
        <f t="shared" si="10"/>
        <v>7.0991564</v>
      </c>
      <c r="R31" s="6">
        <f t="shared" si="11"/>
        <v>11.640469387754999</v>
      </c>
      <c r="S31" s="81">
        <f t="shared" si="12"/>
        <v>12.800644999999999</v>
      </c>
      <c r="T31" s="85">
        <f t="shared" si="13"/>
        <v>5.9527711999999999</v>
      </c>
      <c r="U31" s="6">
        <f t="shared" si="14"/>
        <v>11.640469387754999</v>
      </c>
      <c r="V31" s="81">
        <f t="shared" si="15"/>
        <v>12.099736</v>
      </c>
      <c r="W31" s="85">
        <f t="shared" si="16"/>
        <v>4.8916759000000001</v>
      </c>
      <c r="Y31">
        <v>10620551020.408001</v>
      </c>
      <c r="Z31">
        <v>-24.257248000000001</v>
      </c>
      <c r="AA31">
        <v>10.797988</v>
      </c>
      <c r="AB31">
        <v>19.036465</v>
      </c>
      <c r="AC31">
        <v>-82.880516</v>
      </c>
      <c r="AD31">
        <v>-8.2384777000000007</v>
      </c>
      <c r="AE31" s="8"/>
      <c r="AF31" s="6">
        <f t="shared" si="2"/>
        <v>11.640469387754999</v>
      </c>
      <c r="AG31" s="6">
        <f t="shared" si="3"/>
        <v>19.719874999999998</v>
      </c>
      <c r="AH31" s="85">
        <f t="shared" si="17"/>
        <v>11.285591999999999</v>
      </c>
      <c r="AI31" s="6">
        <f t="shared" si="18"/>
        <v>11.640469387754999</v>
      </c>
      <c r="AJ31" s="81">
        <f t="shared" si="19"/>
        <v>19.555979000000001</v>
      </c>
      <c r="AK31" s="85">
        <f t="shared" si="20"/>
        <v>11.043982</v>
      </c>
      <c r="AL31" s="6">
        <f t="shared" si="21"/>
        <v>11.640469387754999</v>
      </c>
      <c r="AM31" s="43">
        <f t="shared" si="22"/>
        <v>19.385071</v>
      </c>
      <c r="AN31" s="85">
        <f t="shared" si="23"/>
        <v>10.745362</v>
      </c>
      <c r="AO31" s="6">
        <f t="shared" si="24"/>
        <v>11.640469387754999</v>
      </c>
      <c r="AP31" s="81">
        <f t="shared" si="25"/>
        <v>19.425840000000001</v>
      </c>
      <c r="AQ31" s="85">
        <f t="shared" si="26"/>
        <v>10.590346</v>
      </c>
      <c r="AR31" s="6">
        <f t="shared" si="27"/>
        <v>11.640469387754999</v>
      </c>
      <c r="AS31" s="81">
        <f t="shared" si="28"/>
        <v>19.367912</v>
      </c>
      <c r="AT31" s="85">
        <f t="shared" si="29"/>
        <v>10.226627000000001</v>
      </c>
      <c r="AU31" s="8"/>
    </row>
    <row r="32" spans="2:47" x14ac:dyDescent="0.25">
      <c r="B32">
        <v>10875530612.245001</v>
      </c>
      <c r="C32">
        <v>-22.213698999999998</v>
      </c>
      <c r="D32">
        <v>8.9719429000000002</v>
      </c>
      <c r="E32">
        <v>15.280089</v>
      </c>
      <c r="F32">
        <v>-72.248428000000004</v>
      </c>
      <c r="G32">
        <v>-6.3081459999999998</v>
      </c>
      <c r="H32" s="8"/>
      <c r="I32" s="6">
        <f t="shared" si="0"/>
        <v>11.895448979591999</v>
      </c>
      <c r="J32" s="6">
        <f t="shared" si="1"/>
        <v>15.081681</v>
      </c>
      <c r="K32" s="85">
        <f t="shared" si="4"/>
        <v>8.6028471</v>
      </c>
      <c r="L32" s="6">
        <f t="shared" si="5"/>
        <v>11.895448979591999</v>
      </c>
      <c r="M32" s="81">
        <f t="shared" si="6"/>
        <v>14.544912999999999</v>
      </c>
      <c r="N32" s="85">
        <f t="shared" si="7"/>
        <v>8.0042361999999994</v>
      </c>
      <c r="O32" s="6">
        <f t="shared" si="8"/>
        <v>11.895448979591999</v>
      </c>
      <c r="P32" s="81">
        <f t="shared" si="9"/>
        <v>13.683661000000001</v>
      </c>
      <c r="Q32" s="85">
        <f t="shared" si="10"/>
        <v>7.0199794999999998</v>
      </c>
      <c r="R32" s="6">
        <f t="shared" si="11"/>
        <v>11.895448979591999</v>
      </c>
      <c r="S32" s="81">
        <f t="shared" si="12"/>
        <v>12.604442000000001</v>
      </c>
      <c r="T32" s="85">
        <f t="shared" si="13"/>
        <v>5.7239084</v>
      </c>
      <c r="U32" s="6">
        <f t="shared" si="14"/>
        <v>11.895448979591999</v>
      </c>
      <c r="V32" s="81">
        <f t="shared" si="15"/>
        <v>11.822158</v>
      </c>
      <c r="W32" s="85">
        <f t="shared" si="16"/>
        <v>4.5698432999999996</v>
      </c>
      <c r="Y32">
        <v>10875530612.245001</v>
      </c>
      <c r="Z32">
        <v>-24.246024999999999</v>
      </c>
      <c r="AA32">
        <v>11.122465</v>
      </c>
      <c r="AB32">
        <v>19.405536999999999</v>
      </c>
      <c r="AC32">
        <v>-83.032730000000001</v>
      </c>
      <c r="AD32">
        <v>-8.2830724999999994</v>
      </c>
      <c r="AE32" s="8"/>
      <c r="AF32" s="6">
        <f t="shared" si="2"/>
        <v>11.895448979591999</v>
      </c>
      <c r="AG32" s="6">
        <f t="shared" si="3"/>
        <v>19.442288999999999</v>
      </c>
      <c r="AH32" s="85">
        <f t="shared" si="17"/>
        <v>11.024025999999999</v>
      </c>
      <c r="AI32" s="6">
        <f t="shared" si="18"/>
        <v>11.895448979591999</v>
      </c>
      <c r="AJ32" s="81">
        <f t="shared" si="19"/>
        <v>19.305174000000001</v>
      </c>
      <c r="AK32" s="85">
        <f t="shared" si="20"/>
        <v>10.802154</v>
      </c>
      <c r="AL32" s="6">
        <f t="shared" si="21"/>
        <v>11.895448979591999</v>
      </c>
      <c r="AM32" s="43">
        <f t="shared" si="22"/>
        <v>19.253478999999999</v>
      </c>
      <c r="AN32" s="85">
        <f t="shared" si="23"/>
        <v>10.616244999999999</v>
      </c>
      <c r="AO32" s="6">
        <f t="shared" si="24"/>
        <v>11.895448979591999</v>
      </c>
      <c r="AP32" s="81">
        <f t="shared" si="25"/>
        <v>19.410568000000001</v>
      </c>
      <c r="AQ32" s="85">
        <f t="shared" si="26"/>
        <v>10.570944000000001</v>
      </c>
      <c r="AR32" s="6">
        <f t="shared" si="27"/>
        <v>11.895448979591999</v>
      </c>
      <c r="AS32" s="81">
        <f t="shared" si="28"/>
        <v>19.320654000000001</v>
      </c>
      <c r="AT32" s="85">
        <f t="shared" si="29"/>
        <v>10.172146</v>
      </c>
      <c r="AU32" s="8"/>
    </row>
    <row r="33" spans="2:47" x14ac:dyDescent="0.25">
      <c r="B33">
        <v>11130510204.082001</v>
      </c>
      <c r="C33">
        <v>-22.206066</v>
      </c>
      <c r="D33">
        <v>8.8923863999999995</v>
      </c>
      <c r="E33">
        <v>15.217139</v>
      </c>
      <c r="F33">
        <v>-72.993301000000002</v>
      </c>
      <c r="G33">
        <v>-6.3247533000000002</v>
      </c>
      <c r="H33" s="8"/>
      <c r="I33" s="6">
        <f t="shared" si="0"/>
        <v>12.150428571429002</v>
      </c>
      <c r="J33" s="6">
        <f t="shared" si="1"/>
        <v>15.290314</v>
      </c>
      <c r="K33" s="85">
        <f t="shared" si="4"/>
        <v>8.7747641000000005</v>
      </c>
      <c r="L33" s="6">
        <f t="shared" si="5"/>
        <v>12.150428571429002</v>
      </c>
      <c r="M33" s="81">
        <f t="shared" si="6"/>
        <v>14.858927</v>
      </c>
      <c r="N33" s="85">
        <f t="shared" si="7"/>
        <v>8.2803220999999994</v>
      </c>
      <c r="O33" s="6">
        <f t="shared" si="8"/>
        <v>12.150428571429002</v>
      </c>
      <c r="P33" s="81">
        <f t="shared" si="9"/>
        <v>14.055266</v>
      </c>
      <c r="Q33" s="85">
        <f t="shared" si="10"/>
        <v>7.3536253</v>
      </c>
      <c r="R33" s="6">
        <f t="shared" si="11"/>
        <v>12.150428571429002</v>
      </c>
      <c r="S33" s="81">
        <f t="shared" si="12"/>
        <v>13.002297</v>
      </c>
      <c r="T33" s="85">
        <f t="shared" si="13"/>
        <v>6.0841374000000004</v>
      </c>
      <c r="U33" s="6">
        <f t="shared" si="14"/>
        <v>12.150428571429002</v>
      </c>
      <c r="V33" s="81">
        <f t="shared" si="15"/>
        <v>12.090028</v>
      </c>
      <c r="W33" s="85">
        <f t="shared" si="16"/>
        <v>4.8012509000000003</v>
      </c>
      <c r="Y33">
        <v>11130510204.082001</v>
      </c>
      <c r="Z33">
        <v>-24.201532</v>
      </c>
      <c r="AA33">
        <v>11.341927999999999</v>
      </c>
      <c r="AB33">
        <v>19.670501999999999</v>
      </c>
      <c r="AC33">
        <v>-83.097046000000006</v>
      </c>
      <c r="AD33">
        <v>-8.3285742000000003</v>
      </c>
      <c r="AE33" s="8"/>
      <c r="AF33" s="6">
        <f t="shared" si="2"/>
        <v>12.150428571429002</v>
      </c>
      <c r="AG33" s="6">
        <f t="shared" si="3"/>
        <v>19.453458999999999</v>
      </c>
      <c r="AH33" s="85">
        <f t="shared" si="17"/>
        <v>10.992019000000001</v>
      </c>
      <c r="AI33" s="6">
        <f t="shared" si="18"/>
        <v>12.150428571429002</v>
      </c>
      <c r="AJ33" s="81">
        <f t="shared" si="19"/>
        <v>19.286051</v>
      </c>
      <c r="AK33" s="85">
        <f t="shared" si="20"/>
        <v>10.734999</v>
      </c>
      <c r="AL33" s="6">
        <f t="shared" si="21"/>
        <v>12.150428571429002</v>
      </c>
      <c r="AM33" s="43">
        <f t="shared" si="22"/>
        <v>19.288678999999998</v>
      </c>
      <c r="AN33" s="85">
        <f t="shared" si="23"/>
        <v>10.598329</v>
      </c>
      <c r="AO33" s="6">
        <f t="shared" si="24"/>
        <v>12.150428571429002</v>
      </c>
      <c r="AP33" s="81">
        <f t="shared" si="25"/>
        <v>19.208138000000002</v>
      </c>
      <c r="AQ33" s="85">
        <f t="shared" si="26"/>
        <v>10.312938000000001</v>
      </c>
      <c r="AR33" s="6">
        <f t="shared" si="27"/>
        <v>12.150428571429002</v>
      </c>
      <c r="AS33" s="81">
        <f t="shared" si="28"/>
        <v>19.282957</v>
      </c>
      <c r="AT33" s="85">
        <f t="shared" si="29"/>
        <v>10.079205</v>
      </c>
      <c r="AU33" s="8"/>
    </row>
    <row r="34" spans="2:47" x14ac:dyDescent="0.25">
      <c r="B34">
        <v>11385489795.917999</v>
      </c>
      <c r="C34">
        <v>-22.368936999999999</v>
      </c>
      <c r="D34">
        <v>8.7221650999999998</v>
      </c>
      <c r="E34">
        <v>15.104471999999999</v>
      </c>
      <c r="F34">
        <v>-72.478690999999998</v>
      </c>
      <c r="G34">
        <v>-6.3823071000000002</v>
      </c>
      <c r="H34" s="8"/>
      <c r="I34" s="6">
        <f t="shared" si="0"/>
        <v>12.405408163264999</v>
      </c>
      <c r="J34" s="6">
        <f t="shared" si="1"/>
        <v>15.190505</v>
      </c>
      <c r="K34" s="85">
        <f t="shared" si="4"/>
        <v>8.6899958000000002</v>
      </c>
      <c r="L34" s="6">
        <f t="shared" si="5"/>
        <v>12.405408163264999</v>
      </c>
      <c r="M34" s="81">
        <f t="shared" si="6"/>
        <v>14.81856</v>
      </c>
      <c r="N34" s="85">
        <f t="shared" si="7"/>
        <v>8.2661847999999996</v>
      </c>
      <c r="O34" s="6">
        <f t="shared" si="8"/>
        <v>12.405408163264999</v>
      </c>
      <c r="P34" s="81">
        <f t="shared" si="9"/>
        <v>14.077807999999999</v>
      </c>
      <c r="Q34" s="85">
        <f t="shared" si="10"/>
        <v>7.4169501999999996</v>
      </c>
      <c r="R34" s="6">
        <f t="shared" si="11"/>
        <v>12.405408163264999</v>
      </c>
      <c r="S34" s="81">
        <f t="shared" si="12"/>
        <v>13.110996</v>
      </c>
      <c r="T34" s="85">
        <f t="shared" si="13"/>
        <v>6.2505240000000004</v>
      </c>
      <c r="U34" s="6">
        <f t="shared" si="14"/>
        <v>12.405408163264999</v>
      </c>
      <c r="V34" s="81">
        <f t="shared" si="15"/>
        <v>12.15141</v>
      </c>
      <c r="W34" s="85">
        <f t="shared" si="16"/>
        <v>4.9392265999999996</v>
      </c>
      <c r="Y34">
        <v>11385489795.917999</v>
      </c>
      <c r="Z34">
        <v>-24.356736999999999</v>
      </c>
      <c r="AA34">
        <v>11.301214999999999</v>
      </c>
      <c r="AB34">
        <v>19.651997000000001</v>
      </c>
      <c r="AC34">
        <v>-84.510551000000007</v>
      </c>
      <c r="AD34">
        <v>-8.3507814000000007</v>
      </c>
      <c r="AE34" s="8"/>
      <c r="AF34" s="6">
        <f t="shared" si="2"/>
        <v>12.405408163264999</v>
      </c>
      <c r="AG34" s="6">
        <f t="shared" si="3"/>
        <v>19.182465000000001</v>
      </c>
      <c r="AH34" s="85">
        <f t="shared" si="17"/>
        <v>10.704148999999999</v>
      </c>
      <c r="AI34" s="6">
        <f t="shared" si="18"/>
        <v>12.405408163264999</v>
      </c>
      <c r="AJ34" s="81">
        <f t="shared" si="19"/>
        <v>19.024709999999999</v>
      </c>
      <c r="AK34" s="85">
        <f t="shared" si="20"/>
        <v>10.461349999999999</v>
      </c>
      <c r="AL34" s="6">
        <f t="shared" si="21"/>
        <v>12.405408163264999</v>
      </c>
      <c r="AM34" s="43">
        <f t="shared" si="22"/>
        <v>18.978434</v>
      </c>
      <c r="AN34" s="85">
        <f t="shared" si="23"/>
        <v>10.282253000000001</v>
      </c>
      <c r="AO34" s="6">
        <f t="shared" si="24"/>
        <v>12.405408163264999</v>
      </c>
      <c r="AP34" s="81">
        <f t="shared" si="25"/>
        <v>18.577206</v>
      </c>
      <c r="AQ34" s="85">
        <f t="shared" si="26"/>
        <v>9.6840525</v>
      </c>
      <c r="AR34" s="6">
        <f t="shared" si="27"/>
        <v>12.405408163264999</v>
      </c>
      <c r="AS34" s="81">
        <f t="shared" si="28"/>
        <v>18.729925000000001</v>
      </c>
      <c r="AT34" s="85">
        <f t="shared" si="29"/>
        <v>9.5409211999999997</v>
      </c>
      <c r="AU34" s="8"/>
    </row>
    <row r="35" spans="2:47" x14ac:dyDescent="0.25">
      <c r="B35">
        <v>11640469387.754999</v>
      </c>
      <c r="C35">
        <v>-22.369522</v>
      </c>
      <c r="D35">
        <v>8.6182145999999999</v>
      </c>
      <c r="E35">
        <v>15.105565</v>
      </c>
      <c r="F35">
        <v>-71.694571999999994</v>
      </c>
      <c r="G35">
        <v>-6.4873504999999998</v>
      </c>
      <c r="H35" s="8"/>
      <c r="I35" s="6">
        <f t="shared" si="0"/>
        <v>12.660387755101999</v>
      </c>
      <c r="J35" s="6">
        <f t="shared" si="1"/>
        <v>15.122178999999999</v>
      </c>
      <c r="K35" s="85">
        <f t="shared" si="4"/>
        <v>8.6157246000000001</v>
      </c>
      <c r="L35" s="6">
        <f t="shared" si="5"/>
        <v>12.660387755101999</v>
      </c>
      <c r="M35" s="81">
        <f t="shared" si="6"/>
        <v>14.848423</v>
      </c>
      <c r="N35" s="85">
        <f t="shared" si="7"/>
        <v>8.2871380000000006</v>
      </c>
      <c r="O35" s="6">
        <f t="shared" si="8"/>
        <v>12.660387755101999</v>
      </c>
      <c r="P35" s="81">
        <f t="shared" si="9"/>
        <v>14.190493</v>
      </c>
      <c r="Q35" s="85">
        <f t="shared" si="10"/>
        <v>7.5208573000000003</v>
      </c>
      <c r="R35" s="6">
        <f t="shared" si="11"/>
        <v>12.660387755101999</v>
      </c>
      <c r="S35" s="81">
        <f t="shared" si="12"/>
        <v>13.401956</v>
      </c>
      <c r="T35" s="85">
        <f t="shared" si="13"/>
        <v>6.5319013999999997</v>
      </c>
      <c r="U35" s="6">
        <f t="shared" si="14"/>
        <v>12.660387755101999</v>
      </c>
      <c r="V35" s="81">
        <f t="shared" si="15"/>
        <v>12.499635</v>
      </c>
      <c r="W35" s="85">
        <f t="shared" si="16"/>
        <v>5.2707815</v>
      </c>
      <c r="Y35">
        <v>11640469387.754999</v>
      </c>
      <c r="Z35">
        <v>-24.308717999999999</v>
      </c>
      <c r="AA35">
        <v>11.285591999999999</v>
      </c>
      <c r="AB35">
        <v>19.719874999999998</v>
      </c>
      <c r="AC35">
        <v>-82.800651999999999</v>
      </c>
      <c r="AD35">
        <v>-8.4342822999999996</v>
      </c>
      <c r="AE35" s="8"/>
      <c r="AF35" s="6">
        <f t="shared" si="2"/>
        <v>12.660387755101999</v>
      </c>
      <c r="AG35" s="6">
        <f t="shared" si="3"/>
        <v>19.078195999999998</v>
      </c>
      <c r="AH35" s="85">
        <f t="shared" si="17"/>
        <v>10.579031000000001</v>
      </c>
      <c r="AI35" s="6">
        <f t="shared" si="18"/>
        <v>12.660387755101999</v>
      </c>
      <c r="AJ35" s="81">
        <f t="shared" si="19"/>
        <v>18.901567</v>
      </c>
      <c r="AK35" s="85">
        <f t="shared" si="20"/>
        <v>10.314563</v>
      </c>
      <c r="AL35" s="6">
        <f t="shared" si="21"/>
        <v>12.660387755101999</v>
      </c>
      <c r="AM35" s="43">
        <f t="shared" si="22"/>
        <v>18.774457999999999</v>
      </c>
      <c r="AN35" s="85">
        <f t="shared" si="23"/>
        <v>10.050822</v>
      </c>
      <c r="AO35" s="6">
        <f t="shared" si="24"/>
        <v>12.660387755101999</v>
      </c>
      <c r="AP35" s="81">
        <f t="shared" si="25"/>
        <v>18.338498999999999</v>
      </c>
      <c r="AQ35" s="85">
        <f t="shared" si="26"/>
        <v>9.4110794000000002</v>
      </c>
      <c r="AR35" s="6">
        <f t="shared" si="27"/>
        <v>12.660387755101999</v>
      </c>
      <c r="AS35" s="81">
        <f t="shared" si="28"/>
        <v>18.423501999999999</v>
      </c>
      <c r="AT35" s="85">
        <f t="shared" si="29"/>
        <v>9.1922922000000007</v>
      </c>
      <c r="AU35" s="8"/>
    </row>
    <row r="36" spans="2:47" x14ac:dyDescent="0.25">
      <c r="B36">
        <v>11895448979.591999</v>
      </c>
      <c r="C36">
        <v>-22.532198000000001</v>
      </c>
      <c r="D36">
        <v>8.6028471</v>
      </c>
      <c r="E36">
        <v>15.081681</v>
      </c>
      <c r="F36">
        <v>-73.347999999999999</v>
      </c>
      <c r="G36">
        <v>-6.4788341999999997</v>
      </c>
      <c r="H36" s="8"/>
      <c r="I36" s="6">
        <f t="shared" si="0"/>
        <v>12.915367346939</v>
      </c>
      <c r="J36" s="6">
        <f t="shared" si="1"/>
        <v>15.004573000000001</v>
      </c>
      <c r="K36" s="85">
        <f t="shared" si="4"/>
        <v>8.5124788000000002</v>
      </c>
      <c r="L36" s="6">
        <f t="shared" si="5"/>
        <v>12.915367346939</v>
      </c>
      <c r="M36" s="81">
        <f t="shared" si="6"/>
        <v>14.697115</v>
      </c>
      <c r="N36" s="85">
        <f t="shared" si="7"/>
        <v>8.1470269999999996</v>
      </c>
      <c r="O36" s="6">
        <f t="shared" si="8"/>
        <v>12.915367346939</v>
      </c>
      <c r="P36" s="81">
        <f t="shared" si="9"/>
        <v>14.059169000000001</v>
      </c>
      <c r="Q36" s="85">
        <f t="shared" si="10"/>
        <v>7.3967881000000002</v>
      </c>
      <c r="R36" s="6">
        <f t="shared" si="11"/>
        <v>12.915367346939</v>
      </c>
      <c r="S36" s="81">
        <f t="shared" si="12"/>
        <v>13.267158999999999</v>
      </c>
      <c r="T36" s="85">
        <f t="shared" si="13"/>
        <v>6.3975482000000001</v>
      </c>
      <c r="U36" s="6">
        <f t="shared" si="14"/>
        <v>12.915367346939</v>
      </c>
      <c r="V36" s="81">
        <f t="shared" si="15"/>
        <v>12.368444999999999</v>
      </c>
      <c r="W36" s="85">
        <f t="shared" si="16"/>
        <v>5.1316872</v>
      </c>
      <c r="Y36">
        <v>11895448979.591999</v>
      </c>
      <c r="Z36">
        <v>-24.462098999999998</v>
      </c>
      <c r="AA36">
        <v>11.024025999999999</v>
      </c>
      <c r="AB36">
        <v>19.442288999999999</v>
      </c>
      <c r="AC36">
        <v>-83.785010999999997</v>
      </c>
      <c r="AD36">
        <v>-8.4182634000000007</v>
      </c>
      <c r="AE36" s="8"/>
      <c r="AF36" s="6">
        <f t="shared" si="2"/>
        <v>12.915367346939</v>
      </c>
      <c r="AG36" s="6">
        <f t="shared" si="3"/>
        <v>18.8629</v>
      </c>
      <c r="AH36" s="85">
        <f t="shared" si="17"/>
        <v>10.327640000000001</v>
      </c>
      <c r="AI36" s="6">
        <f t="shared" si="18"/>
        <v>12.915367346939</v>
      </c>
      <c r="AJ36" s="81">
        <f t="shared" si="19"/>
        <v>18.590852999999999</v>
      </c>
      <c r="AK36" s="85">
        <f t="shared" si="20"/>
        <v>9.9663620000000002</v>
      </c>
      <c r="AL36" s="6">
        <f t="shared" si="21"/>
        <v>12.915367346939</v>
      </c>
      <c r="AM36" s="43">
        <f t="shared" si="22"/>
        <v>18.322195000000001</v>
      </c>
      <c r="AN36" s="85">
        <f t="shared" si="23"/>
        <v>9.5582142000000001</v>
      </c>
      <c r="AO36" s="6">
        <f t="shared" si="24"/>
        <v>12.915367346939</v>
      </c>
      <c r="AP36" s="81">
        <f t="shared" si="25"/>
        <v>18.075690999999999</v>
      </c>
      <c r="AQ36" s="85">
        <f t="shared" si="26"/>
        <v>9.1020737</v>
      </c>
      <c r="AR36" s="6">
        <f t="shared" si="27"/>
        <v>12.915367346939</v>
      </c>
      <c r="AS36" s="81">
        <f t="shared" si="28"/>
        <v>18.033033</v>
      </c>
      <c r="AT36" s="85">
        <f t="shared" si="29"/>
        <v>8.751379</v>
      </c>
      <c r="AU36" s="8"/>
    </row>
    <row r="37" spans="2:47" x14ac:dyDescent="0.25">
      <c r="B37">
        <v>12150428571.429001</v>
      </c>
      <c r="C37">
        <v>-22.399324</v>
      </c>
      <c r="D37">
        <v>8.7747641000000005</v>
      </c>
      <c r="E37">
        <v>15.290314</v>
      </c>
      <c r="F37">
        <v>-72.477654000000001</v>
      </c>
      <c r="G37">
        <v>-6.5155506000000001</v>
      </c>
      <c r="H37" s="8"/>
      <c r="I37" s="6">
        <f t="shared" ref="I37:I68" si="30">B41/1000000000</f>
        <v>13.170346938775999</v>
      </c>
      <c r="J37" s="6">
        <f t="shared" ref="J37:J68" si="31">E41</f>
        <v>14.973511</v>
      </c>
      <c r="K37" s="85">
        <f t="shared" si="4"/>
        <v>8.4977560000000008</v>
      </c>
      <c r="L37" s="6">
        <f t="shared" si="5"/>
        <v>13.170346938775999</v>
      </c>
      <c r="M37" s="81">
        <f t="shared" si="6"/>
        <v>14.603730000000001</v>
      </c>
      <c r="N37" s="85">
        <f t="shared" si="7"/>
        <v>8.0456103999999993</v>
      </c>
      <c r="O37" s="6">
        <f t="shared" si="8"/>
        <v>13.170346938775999</v>
      </c>
      <c r="P37" s="81">
        <f t="shared" si="9"/>
        <v>13.983741999999999</v>
      </c>
      <c r="Q37" s="85">
        <f t="shared" si="10"/>
        <v>7.2843708999999999</v>
      </c>
      <c r="R37" s="6">
        <f t="shared" si="11"/>
        <v>13.170346938775999</v>
      </c>
      <c r="S37" s="81">
        <f t="shared" si="12"/>
        <v>13.204661</v>
      </c>
      <c r="T37" s="85">
        <f t="shared" si="13"/>
        <v>6.2635603</v>
      </c>
      <c r="U37" s="6">
        <f t="shared" si="14"/>
        <v>13.170346938775999</v>
      </c>
      <c r="V37" s="81">
        <f t="shared" si="15"/>
        <v>12.285499</v>
      </c>
      <c r="W37" s="85">
        <f t="shared" si="16"/>
        <v>4.9419928000000004</v>
      </c>
      <c r="Y37">
        <v>12150428571.429001</v>
      </c>
      <c r="Z37">
        <v>-24.356580999999998</v>
      </c>
      <c r="AA37">
        <v>10.992019000000001</v>
      </c>
      <c r="AB37">
        <v>19.453458999999999</v>
      </c>
      <c r="AC37">
        <v>-82.940680999999998</v>
      </c>
      <c r="AD37">
        <v>-8.4614390999999998</v>
      </c>
      <c r="AE37" s="8"/>
      <c r="AF37" s="6">
        <f t="shared" ref="AF37:AF68" si="32">Y41/1000000000</f>
        <v>13.170346938775999</v>
      </c>
      <c r="AG37" s="6">
        <f t="shared" ref="AG37:AG68" si="33">AB41</f>
        <v>18.720219</v>
      </c>
      <c r="AH37" s="85">
        <f t="shared" si="17"/>
        <v>10.188677</v>
      </c>
      <c r="AI37" s="6">
        <f t="shared" si="18"/>
        <v>13.170346938775999</v>
      </c>
      <c r="AJ37" s="81">
        <f t="shared" si="19"/>
        <v>18.491112000000001</v>
      </c>
      <c r="AK37" s="85">
        <f t="shared" si="20"/>
        <v>9.8602942999999996</v>
      </c>
      <c r="AL37" s="6">
        <f t="shared" si="21"/>
        <v>13.170346938775999</v>
      </c>
      <c r="AM37" s="43">
        <f t="shared" si="22"/>
        <v>17.972750000000001</v>
      </c>
      <c r="AN37" s="85">
        <f t="shared" si="23"/>
        <v>9.1896819999999995</v>
      </c>
      <c r="AO37" s="6">
        <f t="shared" si="24"/>
        <v>13.170346938775999</v>
      </c>
      <c r="AP37" s="81">
        <f t="shared" si="25"/>
        <v>18.078095999999999</v>
      </c>
      <c r="AQ37" s="85">
        <f t="shared" si="26"/>
        <v>9.0708407999999991</v>
      </c>
      <c r="AR37" s="6">
        <f t="shared" si="27"/>
        <v>13.170346938775999</v>
      </c>
      <c r="AS37" s="81">
        <f t="shared" si="28"/>
        <v>17.938891999999999</v>
      </c>
      <c r="AT37" s="85">
        <f t="shared" si="29"/>
        <v>8.6108694000000003</v>
      </c>
      <c r="AU37" s="8"/>
    </row>
    <row r="38" spans="2:47" x14ac:dyDescent="0.25">
      <c r="B38">
        <v>12405408163.264999</v>
      </c>
      <c r="C38">
        <v>-22.476164000000001</v>
      </c>
      <c r="D38">
        <v>8.6899958000000002</v>
      </c>
      <c r="E38">
        <v>15.190505</v>
      </c>
      <c r="F38">
        <v>-73.045997999999997</v>
      </c>
      <c r="G38">
        <v>-6.5005088000000004</v>
      </c>
      <c r="H38" s="8"/>
      <c r="I38" s="6">
        <f t="shared" si="30"/>
        <v>13.425326530611999</v>
      </c>
      <c r="J38" s="6">
        <f t="shared" si="31"/>
        <v>14.908699</v>
      </c>
      <c r="K38" s="85">
        <f t="shared" si="4"/>
        <v>8.4244126999999995</v>
      </c>
      <c r="L38" s="6">
        <f t="shared" si="5"/>
        <v>13.425326530611999</v>
      </c>
      <c r="M38" s="81">
        <f t="shared" si="6"/>
        <v>14.488198000000001</v>
      </c>
      <c r="N38" s="85">
        <f t="shared" si="7"/>
        <v>7.9163585000000003</v>
      </c>
      <c r="O38" s="6">
        <f t="shared" si="8"/>
        <v>13.425326530611999</v>
      </c>
      <c r="P38" s="81">
        <f t="shared" si="9"/>
        <v>13.830045999999999</v>
      </c>
      <c r="Q38" s="85">
        <f t="shared" si="10"/>
        <v>7.1080278999999997</v>
      </c>
      <c r="R38" s="6">
        <f t="shared" si="11"/>
        <v>13.425326530611999</v>
      </c>
      <c r="S38" s="81">
        <f t="shared" si="12"/>
        <v>13.057338</v>
      </c>
      <c r="T38" s="85">
        <f t="shared" si="13"/>
        <v>6.0848016999999999</v>
      </c>
      <c r="U38" s="6">
        <f t="shared" si="14"/>
        <v>13.425326530611999</v>
      </c>
      <c r="V38" s="81">
        <f t="shared" si="15"/>
        <v>12.122744000000001</v>
      </c>
      <c r="W38" s="85">
        <f t="shared" si="16"/>
        <v>4.7474337000000002</v>
      </c>
      <c r="Y38">
        <v>12405408163.264999</v>
      </c>
      <c r="Z38">
        <v>-24.420180999999999</v>
      </c>
      <c r="AA38">
        <v>10.704148999999999</v>
      </c>
      <c r="AB38">
        <v>19.182465000000001</v>
      </c>
      <c r="AC38">
        <v>-82.943000999999995</v>
      </c>
      <c r="AD38">
        <v>-8.4783153999999996</v>
      </c>
      <c r="AE38" s="8"/>
      <c r="AF38" s="6">
        <f t="shared" si="32"/>
        <v>13.425326530611999</v>
      </c>
      <c r="AG38" s="6">
        <f t="shared" si="33"/>
        <v>18.386208</v>
      </c>
      <c r="AH38" s="85">
        <f t="shared" si="17"/>
        <v>9.8238325</v>
      </c>
      <c r="AI38" s="6">
        <f t="shared" si="18"/>
        <v>13.425326530611999</v>
      </c>
      <c r="AJ38" s="81">
        <f t="shared" si="19"/>
        <v>18.204108999999999</v>
      </c>
      <c r="AK38" s="85">
        <f t="shared" si="20"/>
        <v>9.5380506999999994</v>
      </c>
      <c r="AL38" s="6">
        <f t="shared" si="21"/>
        <v>13.425326530611999</v>
      </c>
      <c r="AM38" s="43">
        <f t="shared" si="22"/>
        <v>17.722525000000001</v>
      </c>
      <c r="AN38" s="85">
        <f t="shared" si="23"/>
        <v>8.8994426999999998</v>
      </c>
      <c r="AO38" s="6">
        <f t="shared" si="24"/>
        <v>13.425326530611999</v>
      </c>
      <c r="AP38" s="81">
        <f t="shared" si="25"/>
        <v>17.809303</v>
      </c>
      <c r="AQ38" s="85">
        <f t="shared" si="26"/>
        <v>8.7610416000000004</v>
      </c>
      <c r="AR38" s="6">
        <f t="shared" si="27"/>
        <v>13.425326530611999</v>
      </c>
      <c r="AS38" s="81">
        <f t="shared" si="28"/>
        <v>17.979727</v>
      </c>
      <c r="AT38" s="85">
        <f t="shared" si="29"/>
        <v>8.6163454000000002</v>
      </c>
      <c r="AU38" s="8"/>
    </row>
    <row r="39" spans="2:47" x14ac:dyDescent="0.25">
      <c r="B39">
        <v>12660387755.101999</v>
      </c>
      <c r="C39">
        <v>-22.488052</v>
      </c>
      <c r="D39">
        <v>8.6157246000000001</v>
      </c>
      <c r="E39">
        <v>15.122178999999999</v>
      </c>
      <c r="F39">
        <v>-72.706954999999994</v>
      </c>
      <c r="G39">
        <v>-6.5064539999999997</v>
      </c>
      <c r="H39" s="8"/>
      <c r="I39" s="6">
        <f t="shared" si="30"/>
        <v>13.680306122449</v>
      </c>
      <c r="J39" s="6">
        <f t="shared" si="31"/>
        <v>14.768605000000001</v>
      </c>
      <c r="K39" s="85">
        <f t="shared" si="4"/>
        <v>8.2980642000000007</v>
      </c>
      <c r="L39" s="6">
        <f t="shared" si="5"/>
        <v>13.680306122449</v>
      </c>
      <c r="M39" s="81">
        <f t="shared" si="6"/>
        <v>14.355105</v>
      </c>
      <c r="N39" s="85">
        <f t="shared" si="7"/>
        <v>7.7841120000000004</v>
      </c>
      <c r="O39" s="6">
        <f t="shared" si="8"/>
        <v>13.680306122449</v>
      </c>
      <c r="P39" s="81">
        <f t="shared" si="9"/>
        <v>13.709182</v>
      </c>
      <c r="Q39" s="85">
        <f t="shared" si="10"/>
        <v>6.9714789000000001</v>
      </c>
      <c r="R39" s="6">
        <f t="shared" si="11"/>
        <v>13.680306122449</v>
      </c>
      <c r="S39" s="81">
        <f t="shared" si="12"/>
        <v>13.003596999999999</v>
      </c>
      <c r="T39" s="85">
        <f t="shared" si="13"/>
        <v>5.9996346999999997</v>
      </c>
      <c r="U39" s="6">
        <f t="shared" si="14"/>
        <v>13.680306122449</v>
      </c>
      <c r="V39" s="81">
        <f t="shared" si="15"/>
        <v>12.075182</v>
      </c>
      <c r="W39" s="85">
        <f t="shared" si="16"/>
        <v>4.6555910000000003</v>
      </c>
      <c r="Y39">
        <v>12660387755.101999</v>
      </c>
      <c r="Z39">
        <v>-24.503108999999998</v>
      </c>
      <c r="AA39">
        <v>10.579031000000001</v>
      </c>
      <c r="AB39">
        <v>19.078195999999998</v>
      </c>
      <c r="AC39">
        <v>-82.180824000000001</v>
      </c>
      <c r="AD39">
        <v>-8.4991655000000002</v>
      </c>
      <c r="AE39" s="8"/>
      <c r="AF39" s="6">
        <f t="shared" si="32"/>
        <v>13.680306122449</v>
      </c>
      <c r="AG39" s="6">
        <f t="shared" si="33"/>
        <v>18.232738000000001</v>
      </c>
      <c r="AH39" s="85">
        <f t="shared" si="17"/>
        <v>9.6785821999999992</v>
      </c>
      <c r="AI39" s="6">
        <f t="shared" si="18"/>
        <v>13.680306122449</v>
      </c>
      <c r="AJ39" s="81">
        <f t="shared" si="19"/>
        <v>18.265923999999998</v>
      </c>
      <c r="AK39" s="85">
        <f t="shared" si="20"/>
        <v>9.6016206999999998</v>
      </c>
      <c r="AL39" s="6">
        <f t="shared" si="21"/>
        <v>13.680306122449</v>
      </c>
      <c r="AM39" s="43">
        <f t="shared" si="22"/>
        <v>17.958866</v>
      </c>
      <c r="AN39" s="85">
        <f t="shared" si="23"/>
        <v>9.1327666999999995</v>
      </c>
      <c r="AO39" s="6">
        <f t="shared" si="24"/>
        <v>13.680306122449</v>
      </c>
      <c r="AP39" s="81">
        <f t="shared" si="25"/>
        <v>18.015331</v>
      </c>
      <c r="AQ39" s="85">
        <f t="shared" si="26"/>
        <v>8.9642172000000002</v>
      </c>
      <c r="AR39" s="6">
        <f t="shared" si="27"/>
        <v>13.680306122449</v>
      </c>
      <c r="AS39" s="81">
        <f t="shared" si="28"/>
        <v>18.174536</v>
      </c>
      <c r="AT39" s="85">
        <f t="shared" si="29"/>
        <v>8.8119755000000008</v>
      </c>
      <c r="AU39" s="8"/>
    </row>
    <row r="40" spans="2:47" x14ac:dyDescent="0.25">
      <c r="B40">
        <v>12915367346.938999</v>
      </c>
      <c r="C40">
        <v>-22.383092999999999</v>
      </c>
      <c r="D40">
        <v>8.5124788000000002</v>
      </c>
      <c r="E40">
        <v>15.004573000000001</v>
      </c>
      <c r="F40">
        <v>-71.983322000000001</v>
      </c>
      <c r="G40">
        <v>-6.4920945000000003</v>
      </c>
      <c r="H40" s="8"/>
      <c r="I40" s="6">
        <f t="shared" si="30"/>
        <v>13.935285714286</v>
      </c>
      <c r="J40" s="6">
        <f t="shared" si="31"/>
        <v>14.423302</v>
      </c>
      <c r="K40" s="85">
        <f t="shared" si="4"/>
        <v>7.9659696000000002</v>
      </c>
      <c r="L40" s="6">
        <f t="shared" si="5"/>
        <v>13.935285714286</v>
      </c>
      <c r="M40" s="81">
        <f t="shared" si="6"/>
        <v>14.07863</v>
      </c>
      <c r="N40" s="85">
        <f t="shared" si="7"/>
        <v>7.5206474999999999</v>
      </c>
      <c r="O40" s="6">
        <f t="shared" si="8"/>
        <v>13.935285714286</v>
      </c>
      <c r="P40" s="81">
        <f t="shared" si="9"/>
        <v>13.458843999999999</v>
      </c>
      <c r="Q40" s="85">
        <f t="shared" si="10"/>
        <v>6.7338290000000001</v>
      </c>
      <c r="R40" s="6">
        <f t="shared" si="11"/>
        <v>13.935285714286</v>
      </c>
      <c r="S40" s="81">
        <f t="shared" si="12"/>
        <v>12.771157000000001</v>
      </c>
      <c r="T40" s="85">
        <f t="shared" si="13"/>
        <v>5.7807889000000001</v>
      </c>
      <c r="U40" s="6">
        <f t="shared" si="14"/>
        <v>13.935285714286</v>
      </c>
      <c r="V40" s="81">
        <f t="shared" si="15"/>
        <v>11.837149999999999</v>
      </c>
      <c r="W40" s="85">
        <f t="shared" si="16"/>
        <v>4.4318371000000001</v>
      </c>
      <c r="Y40">
        <v>12915367346.938999</v>
      </c>
      <c r="Z40">
        <v>-24.398679999999999</v>
      </c>
      <c r="AA40">
        <v>10.327640000000001</v>
      </c>
      <c r="AB40">
        <v>18.8629</v>
      </c>
      <c r="AC40">
        <v>-82.316276999999999</v>
      </c>
      <c r="AD40">
        <v>-8.5352601999999997</v>
      </c>
      <c r="AE40" s="8"/>
      <c r="AF40" s="6">
        <f t="shared" si="32"/>
        <v>13.935285714286</v>
      </c>
      <c r="AG40" s="6">
        <f t="shared" si="33"/>
        <v>18.117526999999999</v>
      </c>
      <c r="AH40" s="85">
        <f t="shared" si="17"/>
        <v>9.5584927000000004</v>
      </c>
      <c r="AI40" s="6">
        <f t="shared" si="18"/>
        <v>13.935285714286</v>
      </c>
      <c r="AJ40" s="81">
        <f t="shared" si="19"/>
        <v>18.182554</v>
      </c>
      <c r="AK40" s="85">
        <f t="shared" si="20"/>
        <v>9.5110282999999995</v>
      </c>
      <c r="AL40" s="6">
        <f t="shared" si="21"/>
        <v>13.935285714286</v>
      </c>
      <c r="AM40" s="43">
        <f t="shared" si="22"/>
        <v>18.070723000000001</v>
      </c>
      <c r="AN40" s="85">
        <f t="shared" si="23"/>
        <v>9.2379359999999995</v>
      </c>
      <c r="AO40" s="6">
        <f t="shared" si="24"/>
        <v>13.935285714286</v>
      </c>
      <c r="AP40" s="81">
        <f t="shared" si="25"/>
        <v>18.124865</v>
      </c>
      <c r="AQ40" s="85">
        <f t="shared" si="26"/>
        <v>9.0714006000000005</v>
      </c>
      <c r="AR40" s="6">
        <f t="shared" si="27"/>
        <v>13.935285714286</v>
      </c>
      <c r="AS40" s="81">
        <f t="shared" si="28"/>
        <v>18.220869</v>
      </c>
      <c r="AT40" s="85">
        <f t="shared" si="29"/>
        <v>8.8608904000000006</v>
      </c>
      <c r="AU40" s="8"/>
    </row>
    <row r="41" spans="2:47" x14ac:dyDescent="0.25">
      <c r="B41">
        <v>13170346938.775999</v>
      </c>
      <c r="C41">
        <v>-22.434819999999998</v>
      </c>
      <c r="D41">
        <v>8.4977560000000008</v>
      </c>
      <c r="E41">
        <v>14.973511</v>
      </c>
      <c r="F41">
        <v>-72.302490000000006</v>
      </c>
      <c r="G41">
        <v>-6.4757547000000004</v>
      </c>
      <c r="H41" s="8"/>
      <c r="I41" s="6">
        <f t="shared" si="30"/>
        <v>14.190265306121999</v>
      </c>
      <c r="J41" s="6">
        <f t="shared" si="31"/>
        <v>14.160532999999999</v>
      </c>
      <c r="K41" s="85">
        <f t="shared" si="4"/>
        <v>7.6891141000000003</v>
      </c>
      <c r="L41" s="6">
        <f t="shared" si="5"/>
        <v>14.190265306121999</v>
      </c>
      <c r="M41" s="81">
        <f t="shared" si="6"/>
        <v>13.887959</v>
      </c>
      <c r="N41" s="85">
        <f t="shared" si="7"/>
        <v>7.3256668999999999</v>
      </c>
      <c r="O41" s="6">
        <f t="shared" si="8"/>
        <v>14.190265306121999</v>
      </c>
      <c r="P41" s="81">
        <f t="shared" si="9"/>
        <v>13.356087</v>
      </c>
      <c r="Q41" s="85">
        <f t="shared" si="10"/>
        <v>6.6344646999999997</v>
      </c>
      <c r="R41" s="6">
        <f t="shared" si="11"/>
        <v>14.190265306121999</v>
      </c>
      <c r="S41" s="81">
        <f t="shared" si="12"/>
        <v>12.685136999999999</v>
      </c>
      <c r="T41" s="85">
        <f t="shared" si="13"/>
        <v>5.7015262</v>
      </c>
      <c r="U41" s="6">
        <f t="shared" si="14"/>
        <v>14.190265306121999</v>
      </c>
      <c r="V41" s="81">
        <f t="shared" si="15"/>
        <v>11.738296</v>
      </c>
      <c r="W41" s="85">
        <f t="shared" si="16"/>
        <v>4.3389009999999999</v>
      </c>
      <c r="Y41">
        <v>13170346938.775999</v>
      </c>
      <c r="Z41">
        <v>-24.528552999999999</v>
      </c>
      <c r="AA41">
        <v>10.188677</v>
      </c>
      <c r="AB41">
        <v>18.720219</v>
      </c>
      <c r="AC41">
        <v>-81.759772999999996</v>
      </c>
      <c r="AD41">
        <v>-8.5315428000000004</v>
      </c>
      <c r="AE41" s="8"/>
      <c r="AF41" s="6">
        <f t="shared" si="32"/>
        <v>14.190265306121999</v>
      </c>
      <c r="AG41" s="6">
        <f t="shared" si="33"/>
        <v>18.242339999999999</v>
      </c>
      <c r="AH41" s="85">
        <f t="shared" si="17"/>
        <v>9.6526908999999996</v>
      </c>
      <c r="AI41" s="6">
        <f t="shared" si="18"/>
        <v>14.190265306121999</v>
      </c>
      <c r="AJ41" s="81">
        <f t="shared" si="19"/>
        <v>18.327967000000001</v>
      </c>
      <c r="AK41" s="85">
        <f t="shared" si="20"/>
        <v>9.6280812999999998</v>
      </c>
      <c r="AL41" s="6">
        <f t="shared" si="21"/>
        <v>14.190265306121999</v>
      </c>
      <c r="AM41" s="43">
        <f t="shared" si="22"/>
        <v>18.447451000000001</v>
      </c>
      <c r="AN41" s="85">
        <f t="shared" si="23"/>
        <v>9.5995521999999998</v>
      </c>
      <c r="AO41" s="6">
        <f t="shared" si="24"/>
        <v>14.190265306121999</v>
      </c>
      <c r="AP41" s="81">
        <f t="shared" si="25"/>
        <v>18.524549</v>
      </c>
      <c r="AQ41" s="85">
        <f t="shared" si="26"/>
        <v>9.4652089999999998</v>
      </c>
      <c r="AR41" s="6">
        <f t="shared" si="27"/>
        <v>14.190265306121999</v>
      </c>
      <c r="AS41" s="81">
        <f t="shared" si="28"/>
        <v>18.445544999999999</v>
      </c>
      <c r="AT41" s="85">
        <f t="shared" si="29"/>
        <v>9.0875225000000004</v>
      </c>
      <c r="AU41" s="8"/>
    </row>
    <row r="42" spans="2:47" x14ac:dyDescent="0.25">
      <c r="B42">
        <v>13425326530.612</v>
      </c>
      <c r="C42">
        <v>-22.459347000000001</v>
      </c>
      <c r="D42">
        <v>8.4244126999999995</v>
      </c>
      <c r="E42">
        <v>14.908699</v>
      </c>
      <c r="F42">
        <v>-72.532500999999996</v>
      </c>
      <c r="G42">
        <v>-6.4842867999999996</v>
      </c>
      <c r="H42" s="8"/>
      <c r="I42" s="6">
        <f t="shared" si="30"/>
        <v>14.445244897959</v>
      </c>
      <c r="J42" s="6">
        <f t="shared" si="31"/>
        <v>13.847681</v>
      </c>
      <c r="K42" s="85">
        <f t="shared" si="4"/>
        <v>7.3367962999999996</v>
      </c>
      <c r="L42" s="6">
        <f t="shared" si="5"/>
        <v>14.445244897959</v>
      </c>
      <c r="M42" s="81">
        <f t="shared" si="6"/>
        <v>13.681946999999999</v>
      </c>
      <c r="N42" s="85">
        <f t="shared" si="7"/>
        <v>7.0981021000000002</v>
      </c>
      <c r="O42" s="6">
        <f t="shared" si="8"/>
        <v>14.445244897959</v>
      </c>
      <c r="P42" s="81">
        <f t="shared" si="9"/>
        <v>13.206466000000001</v>
      </c>
      <c r="Q42" s="85">
        <f t="shared" si="10"/>
        <v>6.4788094000000003</v>
      </c>
      <c r="R42" s="6">
        <f t="shared" si="11"/>
        <v>14.445244897959</v>
      </c>
      <c r="S42" s="81">
        <f t="shared" si="12"/>
        <v>12.564033</v>
      </c>
      <c r="T42" s="85">
        <f t="shared" si="13"/>
        <v>5.5863290000000001</v>
      </c>
      <c r="U42" s="6">
        <f t="shared" si="14"/>
        <v>14.445244897959</v>
      </c>
      <c r="V42" s="81">
        <f t="shared" si="15"/>
        <v>11.635635000000001</v>
      </c>
      <c r="W42" s="85">
        <f t="shared" si="16"/>
        <v>4.2566613999999996</v>
      </c>
      <c r="Y42">
        <v>13425326530.612</v>
      </c>
      <c r="Z42">
        <v>-24.529344999999999</v>
      </c>
      <c r="AA42">
        <v>9.8238325</v>
      </c>
      <c r="AB42">
        <v>18.386208</v>
      </c>
      <c r="AC42">
        <v>-81.425751000000005</v>
      </c>
      <c r="AD42">
        <v>-8.5623760000000004</v>
      </c>
      <c r="AE42" s="8"/>
      <c r="AF42" s="6">
        <f t="shared" si="32"/>
        <v>14.445244897959</v>
      </c>
      <c r="AG42" s="6">
        <f t="shared" si="33"/>
        <v>18.19735</v>
      </c>
      <c r="AH42" s="85">
        <f t="shared" si="17"/>
        <v>9.5814695000000007</v>
      </c>
      <c r="AI42" s="6">
        <f t="shared" si="18"/>
        <v>14.445244897959</v>
      </c>
      <c r="AJ42" s="81">
        <f t="shared" si="19"/>
        <v>18.319963000000001</v>
      </c>
      <c r="AK42" s="85">
        <f t="shared" si="20"/>
        <v>9.6071653000000001</v>
      </c>
      <c r="AL42" s="6">
        <f t="shared" si="21"/>
        <v>14.445244897959</v>
      </c>
      <c r="AM42" s="43">
        <f t="shared" si="22"/>
        <v>18.453281</v>
      </c>
      <c r="AN42" s="85">
        <f t="shared" si="23"/>
        <v>9.6056042000000001</v>
      </c>
      <c r="AO42" s="6">
        <f t="shared" si="24"/>
        <v>14.445244897959</v>
      </c>
      <c r="AP42" s="81">
        <f t="shared" si="25"/>
        <v>18.657221</v>
      </c>
      <c r="AQ42" s="85">
        <f t="shared" si="26"/>
        <v>9.6093063000000001</v>
      </c>
      <c r="AR42" s="6">
        <f t="shared" si="27"/>
        <v>14.445244897959</v>
      </c>
      <c r="AS42" s="81">
        <f t="shared" si="28"/>
        <v>18.570103</v>
      </c>
      <c r="AT42" s="85">
        <f t="shared" si="29"/>
        <v>9.2327279999999998</v>
      </c>
      <c r="AU42" s="8"/>
    </row>
    <row r="43" spans="2:47" x14ac:dyDescent="0.25">
      <c r="B43">
        <v>13680306122.448999</v>
      </c>
      <c r="C43">
        <v>-22.394162999999999</v>
      </c>
      <c r="D43">
        <v>8.2980642000000007</v>
      </c>
      <c r="E43">
        <v>14.768605000000001</v>
      </c>
      <c r="F43">
        <v>-71.576476999999997</v>
      </c>
      <c r="G43">
        <v>-6.4705405000000003</v>
      </c>
      <c r="H43" s="8"/>
      <c r="I43" s="6">
        <f t="shared" si="30"/>
        <v>14.700224489796</v>
      </c>
      <c r="J43" s="6">
        <f t="shared" si="31"/>
        <v>13.739748000000001</v>
      </c>
      <c r="K43" s="85">
        <f t="shared" si="4"/>
        <v>7.1000265999999996</v>
      </c>
      <c r="L43" s="6">
        <f t="shared" si="5"/>
        <v>14.700224489796</v>
      </c>
      <c r="M43" s="81">
        <f t="shared" si="6"/>
        <v>13.595397</v>
      </c>
      <c r="N43" s="85">
        <f t="shared" si="7"/>
        <v>6.9095354000000002</v>
      </c>
      <c r="O43" s="6">
        <f t="shared" si="8"/>
        <v>14.700224489796</v>
      </c>
      <c r="P43" s="81">
        <f t="shared" si="9"/>
        <v>13.178224</v>
      </c>
      <c r="Q43" s="85">
        <f t="shared" si="10"/>
        <v>6.3714475999999998</v>
      </c>
      <c r="R43" s="6">
        <f t="shared" si="11"/>
        <v>14.700224489796</v>
      </c>
      <c r="S43" s="81">
        <f t="shared" si="12"/>
        <v>12.506615</v>
      </c>
      <c r="T43" s="85">
        <f t="shared" si="13"/>
        <v>5.4743161000000002</v>
      </c>
      <c r="U43" s="6">
        <f t="shared" si="14"/>
        <v>14.700224489796</v>
      </c>
      <c r="V43" s="81">
        <f t="shared" si="15"/>
        <v>11.678314</v>
      </c>
      <c r="W43" s="85">
        <f t="shared" si="16"/>
        <v>4.2822676</v>
      </c>
      <c r="Y43">
        <v>13680306122.448999</v>
      </c>
      <c r="Z43">
        <v>-24.483184999999999</v>
      </c>
      <c r="AA43">
        <v>9.6785821999999992</v>
      </c>
      <c r="AB43">
        <v>18.232738000000001</v>
      </c>
      <c r="AC43">
        <v>-80.38073</v>
      </c>
      <c r="AD43">
        <v>-8.5541573</v>
      </c>
      <c r="AE43" s="8"/>
      <c r="AF43" s="6">
        <f t="shared" si="32"/>
        <v>14.700224489796</v>
      </c>
      <c r="AG43" s="6">
        <f t="shared" si="33"/>
        <v>18.072638999999999</v>
      </c>
      <c r="AH43" s="85">
        <f t="shared" si="17"/>
        <v>9.3698273000000007</v>
      </c>
      <c r="AI43" s="6">
        <f t="shared" si="18"/>
        <v>14.700224489796</v>
      </c>
      <c r="AJ43" s="81">
        <f t="shared" si="19"/>
        <v>18.197004</v>
      </c>
      <c r="AK43" s="85">
        <f t="shared" si="20"/>
        <v>9.4185400000000001</v>
      </c>
      <c r="AL43" s="6">
        <f t="shared" si="21"/>
        <v>14.700224489796</v>
      </c>
      <c r="AM43" s="43">
        <f t="shared" si="22"/>
        <v>18.516729000000002</v>
      </c>
      <c r="AN43" s="85">
        <f t="shared" si="23"/>
        <v>9.6224775000000005</v>
      </c>
      <c r="AO43" s="6">
        <f t="shared" si="24"/>
        <v>14.700224489796</v>
      </c>
      <c r="AP43" s="81">
        <f t="shared" si="25"/>
        <v>18.668078999999999</v>
      </c>
      <c r="AQ43" s="85">
        <f t="shared" si="26"/>
        <v>9.5923557000000006</v>
      </c>
      <c r="AR43" s="6">
        <f t="shared" si="27"/>
        <v>14.700224489796</v>
      </c>
      <c r="AS43" s="81">
        <f t="shared" si="28"/>
        <v>18.866049</v>
      </c>
      <c r="AT43" s="85">
        <f t="shared" si="29"/>
        <v>9.5202016999999994</v>
      </c>
      <c r="AU43" s="8"/>
    </row>
    <row r="44" spans="2:47" x14ac:dyDescent="0.25">
      <c r="B44">
        <v>13935285714.285999</v>
      </c>
      <c r="C44">
        <v>-22.395914000000001</v>
      </c>
      <c r="D44">
        <v>7.9659696000000002</v>
      </c>
      <c r="E44">
        <v>14.423302</v>
      </c>
      <c r="F44">
        <v>-71.427681000000007</v>
      </c>
      <c r="G44">
        <v>-6.4573321000000004</v>
      </c>
      <c r="H44" s="8"/>
      <c r="I44" s="6">
        <f t="shared" si="30"/>
        <v>14.955204081632999</v>
      </c>
      <c r="J44" s="6">
        <f t="shared" si="31"/>
        <v>13.851213</v>
      </c>
      <c r="K44" s="85">
        <f t="shared" si="4"/>
        <v>7.0983118999999997</v>
      </c>
      <c r="L44" s="6">
        <f t="shared" si="5"/>
        <v>14.955204081632999</v>
      </c>
      <c r="M44" s="81">
        <f t="shared" si="6"/>
        <v>13.743295</v>
      </c>
      <c r="N44" s="85">
        <f t="shared" si="7"/>
        <v>6.9467359000000002</v>
      </c>
      <c r="O44" s="6">
        <f t="shared" si="8"/>
        <v>14.955204081632999</v>
      </c>
      <c r="P44" s="81">
        <f t="shared" si="9"/>
        <v>13.332663999999999</v>
      </c>
      <c r="Q44" s="85">
        <f t="shared" si="10"/>
        <v>6.4169964999999998</v>
      </c>
      <c r="R44" s="6">
        <f t="shared" si="11"/>
        <v>14.955204081632999</v>
      </c>
      <c r="S44" s="81">
        <f t="shared" si="12"/>
        <v>12.676726</v>
      </c>
      <c r="T44" s="85">
        <f t="shared" si="13"/>
        <v>5.5455183999999997</v>
      </c>
      <c r="U44" s="6">
        <f t="shared" si="14"/>
        <v>14.955204081632999</v>
      </c>
      <c r="V44" s="81">
        <f t="shared" si="15"/>
        <v>11.883304000000001</v>
      </c>
      <c r="W44" s="85">
        <f t="shared" si="16"/>
        <v>4.4131888999999997</v>
      </c>
      <c r="Y44">
        <v>13935285714.285999</v>
      </c>
      <c r="Z44">
        <v>-24.524198999999999</v>
      </c>
      <c r="AA44">
        <v>9.5584927000000004</v>
      </c>
      <c r="AB44">
        <v>18.117526999999999</v>
      </c>
      <c r="AC44">
        <v>-80.875206000000006</v>
      </c>
      <c r="AD44">
        <v>-8.5590343000000004</v>
      </c>
      <c r="AE44" s="8"/>
      <c r="AF44" s="6">
        <f t="shared" si="32"/>
        <v>14.955204081632999</v>
      </c>
      <c r="AG44" s="6">
        <f t="shared" si="33"/>
        <v>17.878487</v>
      </c>
      <c r="AH44" s="85">
        <f t="shared" si="17"/>
        <v>9.1052827999999995</v>
      </c>
      <c r="AI44" s="6">
        <f t="shared" si="18"/>
        <v>14.955204081632999</v>
      </c>
      <c r="AJ44" s="81">
        <f t="shared" si="19"/>
        <v>18.175179</v>
      </c>
      <c r="AK44" s="85">
        <f t="shared" si="20"/>
        <v>9.3368310999999995</v>
      </c>
      <c r="AL44" s="6">
        <f t="shared" si="21"/>
        <v>14.955204081632999</v>
      </c>
      <c r="AM44" s="43">
        <f t="shared" si="22"/>
        <v>18.410032000000001</v>
      </c>
      <c r="AN44" s="85">
        <f t="shared" si="23"/>
        <v>9.4629335000000001</v>
      </c>
      <c r="AO44" s="6">
        <f t="shared" si="24"/>
        <v>14.955204081632999</v>
      </c>
      <c r="AP44" s="81">
        <f t="shared" si="25"/>
        <v>18.886896</v>
      </c>
      <c r="AQ44" s="85">
        <f t="shared" si="26"/>
        <v>9.7652511999999998</v>
      </c>
      <c r="AR44" s="6">
        <f t="shared" si="27"/>
        <v>14.955204081632999</v>
      </c>
      <c r="AS44" s="81">
        <f t="shared" si="28"/>
        <v>19.215525</v>
      </c>
      <c r="AT44" s="85">
        <f t="shared" si="29"/>
        <v>9.8327855999999993</v>
      </c>
      <c r="AU44" s="8"/>
    </row>
    <row r="45" spans="2:47" x14ac:dyDescent="0.25">
      <c r="B45">
        <v>14190265306.122</v>
      </c>
      <c r="C45">
        <v>-22.400223</v>
      </c>
      <c r="D45">
        <v>7.6891141000000003</v>
      </c>
      <c r="E45">
        <v>14.160532999999999</v>
      </c>
      <c r="F45">
        <v>-70.362555999999998</v>
      </c>
      <c r="G45">
        <v>-6.4714193</v>
      </c>
      <c r="H45" s="8"/>
      <c r="I45" s="6">
        <f t="shared" si="30"/>
        <v>15.210183673469</v>
      </c>
      <c r="J45" s="6">
        <f t="shared" si="31"/>
        <v>14.276585000000001</v>
      </c>
      <c r="K45" s="85">
        <f t="shared" si="4"/>
        <v>7.3319592</v>
      </c>
      <c r="L45" s="6">
        <f t="shared" si="5"/>
        <v>15.210183673469</v>
      </c>
      <c r="M45" s="81">
        <f t="shared" si="6"/>
        <v>14.147964</v>
      </c>
      <c r="N45" s="85">
        <f t="shared" si="7"/>
        <v>7.1638349999999997</v>
      </c>
      <c r="O45" s="6">
        <f t="shared" si="8"/>
        <v>15.210183673469</v>
      </c>
      <c r="P45" s="81">
        <f t="shared" si="9"/>
        <v>13.736107000000001</v>
      </c>
      <c r="Q45" s="85">
        <f t="shared" si="10"/>
        <v>6.642252</v>
      </c>
      <c r="R45" s="6">
        <f t="shared" si="11"/>
        <v>15.210183673469</v>
      </c>
      <c r="S45" s="81">
        <f t="shared" si="12"/>
        <v>13.076475</v>
      </c>
      <c r="T45" s="85">
        <f t="shared" si="13"/>
        <v>5.7895880000000002</v>
      </c>
      <c r="U45" s="6">
        <f t="shared" si="14"/>
        <v>15.210183673469</v>
      </c>
      <c r="V45" s="81">
        <f t="shared" si="15"/>
        <v>12.32227</v>
      </c>
      <c r="W45" s="85">
        <f t="shared" si="16"/>
        <v>4.7313552000000003</v>
      </c>
      <c r="Y45">
        <v>14190265306.122</v>
      </c>
      <c r="Z45">
        <v>-24.531610000000001</v>
      </c>
      <c r="AA45">
        <v>9.6526908999999996</v>
      </c>
      <c r="AB45">
        <v>18.242339999999999</v>
      </c>
      <c r="AC45">
        <v>-80.712006000000002</v>
      </c>
      <c r="AD45">
        <v>-8.5896481999999992</v>
      </c>
      <c r="AE45" s="8"/>
      <c r="AF45" s="6">
        <f t="shared" si="32"/>
        <v>15.210183673469</v>
      </c>
      <c r="AG45" s="6">
        <f t="shared" si="33"/>
        <v>17.969839</v>
      </c>
      <c r="AH45" s="85">
        <f t="shared" si="17"/>
        <v>9.0610722999999993</v>
      </c>
      <c r="AI45" s="6">
        <f t="shared" si="18"/>
        <v>15.210183673469</v>
      </c>
      <c r="AJ45" s="81">
        <f t="shared" si="19"/>
        <v>18.565649000000001</v>
      </c>
      <c r="AK45" s="85">
        <f t="shared" si="20"/>
        <v>9.5980843999999994</v>
      </c>
      <c r="AL45" s="6">
        <f t="shared" si="21"/>
        <v>15.210183673469</v>
      </c>
      <c r="AM45" s="43">
        <f t="shared" si="22"/>
        <v>18.821878000000002</v>
      </c>
      <c r="AN45" s="85">
        <f t="shared" si="23"/>
        <v>9.7527284999999999</v>
      </c>
      <c r="AO45" s="6">
        <f t="shared" si="24"/>
        <v>15.210183673469</v>
      </c>
      <c r="AP45" s="81">
        <f t="shared" si="25"/>
        <v>19.410784</v>
      </c>
      <c r="AQ45" s="85">
        <f t="shared" si="26"/>
        <v>10.178827999999999</v>
      </c>
      <c r="AR45" s="6">
        <f t="shared" si="27"/>
        <v>15.210183673469</v>
      </c>
      <c r="AS45" s="81">
        <f t="shared" si="28"/>
        <v>19.968250000000001</v>
      </c>
      <c r="AT45" s="85">
        <f t="shared" si="29"/>
        <v>10.493252999999999</v>
      </c>
      <c r="AU45" s="8"/>
    </row>
    <row r="46" spans="2:47" x14ac:dyDescent="0.25">
      <c r="B46">
        <v>14445244897.959</v>
      </c>
      <c r="C46">
        <v>-22.440718</v>
      </c>
      <c r="D46">
        <v>7.3367962999999996</v>
      </c>
      <c r="E46">
        <v>13.847681</v>
      </c>
      <c r="F46">
        <v>-70.055008000000001</v>
      </c>
      <c r="G46">
        <v>-6.5108848000000004</v>
      </c>
      <c r="H46" s="8"/>
      <c r="I46" s="6">
        <f t="shared" si="30"/>
        <v>15.465163265306</v>
      </c>
      <c r="J46" s="6">
        <f t="shared" si="31"/>
        <v>14.544765999999999</v>
      </c>
      <c r="K46" s="85">
        <f t="shared" si="4"/>
        <v>7.4674006000000004</v>
      </c>
      <c r="L46" s="6">
        <f t="shared" si="5"/>
        <v>15.465163265306</v>
      </c>
      <c r="M46" s="81">
        <f t="shared" si="6"/>
        <v>14.450516</v>
      </c>
      <c r="N46" s="85">
        <f t="shared" si="7"/>
        <v>7.3263464000000003</v>
      </c>
      <c r="O46" s="6">
        <f t="shared" si="8"/>
        <v>15.465163265306</v>
      </c>
      <c r="P46" s="81">
        <f t="shared" si="9"/>
        <v>14.044268000000001</v>
      </c>
      <c r="Q46" s="85">
        <f t="shared" si="10"/>
        <v>6.8116899000000002</v>
      </c>
      <c r="R46" s="6">
        <f t="shared" si="11"/>
        <v>15.465163265306</v>
      </c>
      <c r="S46" s="81">
        <f t="shared" si="12"/>
        <v>13.387608999999999</v>
      </c>
      <c r="T46" s="85">
        <f t="shared" si="13"/>
        <v>5.9722914999999999</v>
      </c>
      <c r="U46" s="6">
        <f t="shared" si="14"/>
        <v>15.465163265306</v>
      </c>
      <c r="V46" s="81">
        <f t="shared" si="15"/>
        <v>12.751442000000001</v>
      </c>
      <c r="W46" s="85">
        <f t="shared" si="16"/>
        <v>5.0469116999999999</v>
      </c>
      <c r="Y46">
        <v>14445244897.959</v>
      </c>
      <c r="Z46">
        <v>-24.558157000000001</v>
      </c>
      <c r="AA46">
        <v>9.5814695000000007</v>
      </c>
      <c r="AB46">
        <v>18.19735</v>
      </c>
      <c r="AC46">
        <v>-81.170837000000006</v>
      </c>
      <c r="AD46">
        <v>-8.6158791000000008</v>
      </c>
      <c r="AE46" s="8"/>
      <c r="AF46" s="6">
        <f t="shared" si="32"/>
        <v>15.465163265306</v>
      </c>
      <c r="AG46" s="6">
        <f t="shared" si="33"/>
        <v>18.268401999999998</v>
      </c>
      <c r="AH46" s="85">
        <f t="shared" si="17"/>
        <v>9.2633466999999996</v>
      </c>
      <c r="AI46" s="6">
        <f t="shared" si="18"/>
        <v>15.465163265306</v>
      </c>
      <c r="AJ46" s="81">
        <f t="shared" si="19"/>
        <v>18.988827000000001</v>
      </c>
      <c r="AK46" s="85">
        <f t="shared" si="20"/>
        <v>9.9242697</v>
      </c>
      <c r="AL46" s="6">
        <f t="shared" si="21"/>
        <v>15.465163265306</v>
      </c>
      <c r="AM46" s="43">
        <f t="shared" si="22"/>
        <v>19.327862</v>
      </c>
      <c r="AN46" s="85">
        <f t="shared" si="23"/>
        <v>10.165476</v>
      </c>
      <c r="AO46" s="6">
        <f t="shared" si="24"/>
        <v>15.465163265306</v>
      </c>
      <c r="AP46" s="81">
        <f t="shared" si="25"/>
        <v>19.870626000000001</v>
      </c>
      <c r="AQ46" s="85">
        <f t="shared" si="26"/>
        <v>10.553807000000001</v>
      </c>
      <c r="AR46" s="6">
        <f t="shared" si="27"/>
        <v>15.465163265306</v>
      </c>
      <c r="AS46" s="81">
        <f t="shared" si="28"/>
        <v>20.105387</v>
      </c>
      <c r="AT46" s="85">
        <f t="shared" si="29"/>
        <v>10.558151000000001</v>
      </c>
      <c r="AU46" s="8"/>
    </row>
    <row r="47" spans="2:47" x14ac:dyDescent="0.25">
      <c r="B47">
        <v>14700224489.796</v>
      </c>
      <c r="C47">
        <v>-22.520164000000001</v>
      </c>
      <c r="D47">
        <v>7.1000265999999996</v>
      </c>
      <c r="E47">
        <v>13.739748000000001</v>
      </c>
      <c r="F47">
        <v>-69.686531000000002</v>
      </c>
      <c r="G47">
        <v>-6.6397209000000004</v>
      </c>
      <c r="H47" s="8"/>
      <c r="I47" s="6">
        <f t="shared" si="30"/>
        <v>15.720142857142999</v>
      </c>
      <c r="J47" s="6">
        <f t="shared" si="31"/>
        <v>14.562137</v>
      </c>
      <c r="K47" s="85">
        <f t="shared" si="4"/>
        <v>7.3790927000000002</v>
      </c>
      <c r="L47" s="6">
        <f t="shared" si="5"/>
        <v>15.720142857142999</v>
      </c>
      <c r="M47" s="81">
        <f t="shared" si="6"/>
        <v>14.560843</v>
      </c>
      <c r="N47" s="85">
        <f t="shared" si="7"/>
        <v>7.3425164000000001</v>
      </c>
      <c r="O47" s="6">
        <f t="shared" si="8"/>
        <v>15.720142857142999</v>
      </c>
      <c r="P47" s="81">
        <f t="shared" si="9"/>
        <v>14.210266000000001</v>
      </c>
      <c r="Q47" s="85">
        <f t="shared" si="10"/>
        <v>6.9035748999999997</v>
      </c>
      <c r="R47" s="6">
        <f t="shared" si="11"/>
        <v>15.720142857142999</v>
      </c>
      <c r="S47" s="81">
        <f t="shared" si="12"/>
        <v>13.66095</v>
      </c>
      <c r="T47" s="85">
        <f t="shared" si="13"/>
        <v>6.1967315999999997</v>
      </c>
      <c r="U47" s="6">
        <f t="shared" si="14"/>
        <v>15.720142857142999</v>
      </c>
      <c r="V47" s="81">
        <f t="shared" si="15"/>
        <v>13.101374</v>
      </c>
      <c r="W47" s="85">
        <f t="shared" si="16"/>
        <v>5.3711647999999999</v>
      </c>
      <c r="Y47">
        <v>14700224489.796</v>
      </c>
      <c r="Z47">
        <v>-24.612217000000001</v>
      </c>
      <c r="AA47">
        <v>9.3698273000000007</v>
      </c>
      <c r="AB47">
        <v>18.072638999999999</v>
      </c>
      <c r="AC47">
        <v>-80.711928999999998</v>
      </c>
      <c r="AD47">
        <v>-8.7028122000000003</v>
      </c>
      <c r="AE47" s="8"/>
      <c r="AF47" s="6">
        <f t="shared" si="32"/>
        <v>15.720142857142999</v>
      </c>
      <c r="AG47" s="6">
        <f t="shared" si="33"/>
        <v>19.075264000000001</v>
      </c>
      <c r="AH47" s="85">
        <f t="shared" si="17"/>
        <v>10.023834000000001</v>
      </c>
      <c r="AI47" s="6">
        <f t="shared" si="18"/>
        <v>15.720142857142999</v>
      </c>
      <c r="AJ47" s="81">
        <f t="shared" si="19"/>
        <v>19.853764999999999</v>
      </c>
      <c r="AK47" s="85">
        <f t="shared" si="20"/>
        <v>10.744833</v>
      </c>
      <c r="AL47" s="6">
        <f t="shared" si="21"/>
        <v>15.720142857142999</v>
      </c>
      <c r="AM47" s="43">
        <f t="shared" si="22"/>
        <v>20.23414</v>
      </c>
      <c r="AN47" s="85">
        <f t="shared" si="23"/>
        <v>11.035432999999999</v>
      </c>
      <c r="AO47" s="6">
        <f t="shared" si="24"/>
        <v>15.720142857142999</v>
      </c>
      <c r="AP47" s="81">
        <f t="shared" si="25"/>
        <v>20.463633999999999</v>
      </c>
      <c r="AQ47" s="85">
        <f t="shared" si="26"/>
        <v>11.122878999999999</v>
      </c>
      <c r="AR47" s="6">
        <f t="shared" si="27"/>
        <v>15.720142857142999</v>
      </c>
      <c r="AS47" s="81">
        <f t="shared" si="28"/>
        <v>20.064049000000001</v>
      </c>
      <c r="AT47" s="85">
        <f t="shared" si="29"/>
        <v>10.505318000000001</v>
      </c>
      <c r="AU47" s="8"/>
    </row>
    <row r="48" spans="2:47" x14ac:dyDescent="0.25">
      <c r="B48">
        <v>14955204081.632999</v>
      </c>
      <c r="C48">
        <v>-22.809975000000001</v>
      </c>
      <c r="D48">
        <v>7.0983118999999997</v>
      </c>
      <c r="E48">
        <v>13.851213</v>
      </c>
      <c r="F48">
        <v>-70.171195999999995</v>
      </c>
      <c r="G48">
        <v>-6.7529016000000004</v>
      </c>
      <c r="H48" s="8"/>
      <c r="I48" s="6">
        <f t="shared" si="30"/>
        <v>15.975122448979999</v>
      </c>
      <c r="J48" s="6">
        <f t="shared" si="31"/>
        <v>14.237261</v>
      </c>
      <c r="K48" s="85">
        <f t="shared" si="4"/>
        <v>6.9979873000000001</v>
      </c>
      <c r="L48" s="6">
        <f t="shared" si="5"/>
        <v>15.975122448979999</v>
      </c>
      <c r="M48" s="81">
        <f t="shared" si="6"/>
        <v>14.315556000000001</v>
      </c>
      <c r="N48" s="85">
        <f t="shared" si="7"/>
        <v>7.0501126999999997</v>
      </c>
      <c r="O48" s="6">
        <f t="shared" si="8"/>
        <v>15.975122448979999</v>
      </c>
      <c r="P48" s="81">
        <f t="shared" si="9"/>
        <v>14.063096</v>
      </c>
      <c r="Q48" s="85">
        <f t="shared" si="10"/>
        <v>6.7201418999999998</v>
      </c>
      <c r="R48" s="6">
        <f t="shared" si="11"/>
        <v>15.975122448979999</v>
      </c>
      <c r="S48" s="81">
        <f t="shared" si="12"/>
        <v>13.580387</v>
      </c>
      <c r="T48" s="85">
        <f t="shared" si="13"/>
        <v>6.0896974000000004</v>
      </c>
      <c r="U48" s="6">
        <f t="shared" si="14"/>
        <v>15.975122448979999</v>
      </c>
      <c r="V48" s="81">
        <f t="shared" si="15"/>
        <v>13.119730000000001</v>
      </c>
      <c r="W48" s="85">
        <f t="shared" si="16"/>
        <v>5.3641505</v>
      </c>
      <c r="Y48">
        <v>14955204081.632999</v>
      </c>
      <c r="Z48">
        <v>-24.80208</v>
      </c>
      <c r="AA48">
        <v>9.1052827999999995</v>
      </c>
      <c r="AB48">
        <v>17.878487</v>
      </c>
      <c r="AC48">
        <v>-80.253555000000006</v>
      </c>
      <c r="AD48">
        <v>-8.7732048000000002</v>
      </c>
      <c r="AE48" s="8"/>
      <c r="AF48" s="6">
        <f t="shared" si="32"/>
        <v>15.975122448979999</v>
      </c>
      <c r="AG48" s="6">
        <f t="shared" si="33"/>
        <v>19.703116999999999</v>
      </c>
      <c r="AH48" s="85">
        <f t="shared" si="17"/>
        <v>10.614072999999999</v>
      </c>
      <c r="AI48" s="6">
        <f t="shared" si="18"/>
        <v>15.975122448979999</v>
      </c>
      <c r="AJ48" s="81">
        <f t="shared" si="19"/>
        <v>20.296475999999998</v>
      </c>
      <c r="AK48" s="85">
        <f t="shared" si="20"/>
        <v>11.154596</v>
      </c>
      <c r="AL48" s="6">
        <f t="shared" si="21"/>
        <v>15.975122448979999</v>
      </c>
      <c r="AM48" s="43">
        <f t="shared" si="22"/>
        <v>20.585466</v>
      </c>
      <c r="AN48" s="85">
        <f t="shared" si="23"/>
        <v>11.361227</v>
      </c>
      <c r="AO48" s="6">
        <f t="shared" si="24"/>
        <v>15.975122448979999</v>
      </c>
      <c r="AP48" s="81">
        <f t="shared" si="25"/>
        <v>20.249706</v>
      </c>
      <c r="AQ48" s="85">
        <f t="shared" si="26"/>
        <v>10.89019</v>
      </c>
      <c r="AR48" s="6">
        <f t="shared" si="27"/>
        <v>15.975122448979999</v>
      </c>
      <c r="AS48" s="81">
        <f t="shared" si="28"/>
        <v>19.517316999999998</v>
      </c>
      <c r="AT48" s="85">
        <f t="shared" si="29"/>
        <v>9.9440574999999995</v>
      </c>
      <c r="AU48" s="8"/>
    </row>
    <row r="49" spans="2:47" x14ac:dyDescent="0.25">
      <c r="B49">
        <v>15210183673.469</v>
      </c>
      <c r="C49">
        <v>-22.775333</v>
      </c>
      <c r="D49">
        <v>7.3319592</v>
      </c>
      <c r="E49">
        <v>14.276585000000001</v>
      </c>
      <c r="F49">
        <v>-71.048561000000007</v>
      </c>
      <c r="G49">
        <v>-6.9446253999999996</v>
      </c>
      <c r="H49" s="8"/>
      <c r="I49" s="6">
        <f t="shared" si="30"/>
        <v>16.230102040816</v>
      </c>
      <c r="J49" s="6">
        <f t="shared" si="31"/>
        <v>13.973668</v>
      </c>
      <c r="K49" s="85">
        <f t="shared" si="4"/>
        <v>6.7803320999999999</v>
      </c>
      <c r="L49" s="6">
        <f t="shared" si="5"/>
        <v>16.230102040816</v>
      </c>
      <c r="M49" s="81">
        <f t="shared" si="6"/>
        <v>14.217535</v>
      </c>
      <c r="N49" s="85">
        <f t="shared" si="7"/>
        <v>7.0078772999999996</v>
      </c>
      <c r="O49" s="6">
        <f t="shared" si="8"/>
        <v>16.230102040816</v>
      </c>
      <c r="P49" s="81">
        <f t="shared" si="9"/>
        <v>14.133953</v>
      </c>
      <c r="Q49" s="85">
        <f t="shared" si="10"/>
        <v>6.8582358000000001</v>
      </c>
      <c r="R49" s="6">
        <f t="shared" si="11"/>
        <v>16.230102040816</v>
      </c>
      <c r="S49" s="81">
        <f t="shared" si="12"/>
        <v>13.775714000000001</v>
      </c>
      <c r="T49" s="85">
        <f t="shared" si="13"/>
        <v>6.3582358000000001</v>
      </c>
      <c r="U49" s="6">
        <f t="shared" si="14"/>
        <v>16.230102040816</v>
      </c>
      <c r="V49" s="81">
        <f t="shared" si="15"/>
        <v>13.277199</v>
      </c>
      <c r="W49" s="85">
        <f t="shared" si="16"/>
        <v>5.5880599000000002</v>
      </c>
      <c r="Y49">
        <v>15210183673.469</v>
      </c>
      <c r="Z49">
        <v>-24.766216</v>
      </c>
      <c r="AA49">
        <v>9.0610722999999993</v>
      </c>
      <c r="AB49">
        <v>17.969839</v>
      </c>
      <c r="AC49">
        <v>-80.207747999999995</v>
      </c>
      <c r="AD49">
        <v>-8.9087677000000003</v>
      </c>
      <c r="AE49" s="8"/>
      <c r="AF49" s="6">
        <f t="shared" si="32"/>
        <v>16.230102040816</v>
      </c>
      <c r="AG49" s="6">
        <f t="shared" si="33"/>
        <v>20.436163000000001</v>
      </c>
      <c r="AH49" s="85">
        <f t="shared" si="17"/>
        <v>11.377416999999999</v>
      </c>
      <c r="AI49" s="6">
        <f t="shared" si="18"/>
        <v>16.230102040816</v>
      </c>
      <c r="AJ49" s="81">
        <f t="shared" si="19"/>
        <v>20.917715000000001</v>
      </c>
      <c r="AK49" s="85">
        <f t="shared" si="20"/>
        <v>11.808069</v>
      </c>
      <c r="AL49" s="6">
        <f t="shared" si="21"/>
        <v>16.230102040816</v>
      </c>
      <c r="AM49" s="43">
        <f t="shared" si="22"/>
        <v>21.067259</v>
      </c>
      <c r="AN49" s="85">
        <f t="shared" si="23"/>
        <v>11.877700000000001</v>
      </c>
      <c r="AO49" s="6">
        <f t="shared" si="24"/>
        <v>16.230102040816</v>
      </c>
      <c r="AP49" s="81">
        <f t="shared" si="25"/>
        <v>20.578389999999999</v>
      </c>
      <c r="AQ49" s="85">
        <f t="shared" si="26"/>
        <v>11.25338</v>
      </c>
      <c r="AR49" s="6">
        <f t="shared" si="27"/>
        <v>16.230102040816</v>
      </c>
      <c r="AS49" s="81">
        <f t="shared" si="28"/>
        <v>20.059422000000001</v>
      </c>
      <c r="AT49" s="85">
        <f t="shared" si="29"/>
        <v>10.518015999999999</v>
      </c>
      <c r="AU49" s="8"/>
    </row>
    <row r="50" spans="2:47" x14ac:dyDescent="0.25">
      <c r="B50">
        <v>15465163265.306</v>
      </c>
      <c r="C50">
        <v>-23.071825</v>
      </c>
      <c r="D50">
        <v>7.4674006000000004</v>
      </c>
      <c r="E50">
        <v>14.544765999999999</v>
      </c>
      <c r="F50">
        <v>-72.743392999999998</v>
      </c>
      <c r="G50">
        <v>-7.0773663999999998</v>
      </c>
      <c r="H50" s="8"/>
      <c r="I50" s="6">
        <f t="shared" si="30"/>
        <v>16.485081632652999</v>
      </c>
      <c r="J50" s="6">
        <f t="shared" si="31"/>
        <v>13.682064</v>
      </c>
      <c r="K50" s="85">
        <f t="shared" si="4"/>
        <v>6.3680982999999998</v>
      </c>
      <c r="L50" s="6">
        <f t="shared" si="5"/>
        <v>16.485081632652999</v>
      </c>
      <c r="M50" s="81">
        <f t="shared" si="6"/>
        <v>13.968382</v>
      </c>
      <c r="N50" s="85">
        <f t="shared" si="7"/>
        <v>6.6572832999999996</v>
      </c>
      <c r="O50" s="6">
        <f t="shared" si="8"/>
        <v>16.485081632652999</v>
      </c>
      <c r="P50" s="81">
        <f t="shared" si="9"/>
        <v>13.986172</v>
      </c>
      <c r="Q50" s="85">
        <f t="shared" si="10"/>
        <v>6.6265821000000003</v>
      </c>
      <c r="R50" s="6">
        <f t="shared" si="11"/>
        <v>16.485081632652999</v>
      </c>
      <c r="S50" s="81">
        <f t="shared" si="12"/>
        <v>13.616174000000001</v>
      </c>
      <c r="T50" s="85">
        <f t="shared" si="13"/>
        <v>6.1285501</v>
      </c>
      <c r="U50" s="6">
        <f t="shared" si="14"/>
        <v>16.485081632652999</v>
      </c>
      <c r="V50" s="81">
        <f t="shared" si="15"/>
        <v>13.034679000000001</v>
      </c>
      <c r="W50" s="85">
        <f t="shared" si="16"/>
        <v>5.2791313999999998</v>
      </c>
      <c r="Y50">
        <v>15465163265.306</v>
      </c>
      <c r="Z50">
        <v>-24.994980000000002</v>
      </c>
      <c r="AA50">
        <v>9.2633466999999996</v>
      </c>
      <c r="AB50">
        <v>18.268401999999998</v>
      </c>
      <c r="AC50">
        <v>-81.594963000000007</v>
      </c>
      <c r="AD50">
        <v>-9.0050535000000007</v>
      </c>
      <c r="AE50" s="8"/>
      <c r="AF50" s="6">
        <f t="shared" si="32"/>
        <v>16.485081632652999</v>
      </c>
      <c r="AG50" s="6">
        <f t="shared" si="33"/>
        <v>20.135777000000001</v>
      </c>
      <c r="AH50" s="85">
        <f t="shared" si="17"/>
        <v>10.982449000000001</v>
      </c>
      <c r="AI50" s="6">
        <f t="shared" si="18"/>
        <v>16.485081632652999</v>
      </c>
      <c r="AJ50" s="81">
        <f t="shared" si="19"/>
        <v>20.548711999999998</v>
      </c>
      <c r="AK50" s="85">
        <f t="shared" si="20"/>
        <v>11.355834</v>
      </c>
      <c r="AL50" s="6">
        <f t="shared" si="21"/>
        <v>16.485081632652999</v>
      </c>
      <c r="AM50" s="43">
        <f t="shared" si="22"/>
        <v>20.681933999999998</v>
      </c>
      <c r="AN50" s="85">
        <f t="shared" si="23"/>
        <v>11.420237</v>
      </c>
      <c r="AO50" s="6">
        <f t="shared" si="24"/>
        <v>16.485081632652999</v>
      </c>
      <c r="AP50" s="81">
        <f t="shared" si="25"/>
        <v>20.062002</v>
      </c>
      <c r="AQ50" s="85">
        <f t="shared" si="26"/>
        <v>10.675979999999999</v>
      </c>
      <c r="AR50" s="6">
        <f t="shared" si="27"/>
        <v>16.485081632652999</v>
      </c>
      <c r="AS50" s="81">
        <f t="shared" si="28"/>
        <v>19.998667000000001</v>
      </c>
      <c r="AT50" s="85">
        <f t="shared" si="29"/>
        <v>10.407506</v>
      </c>
      <c r="AU50" s="8"/>
    </row>
    <row r="51" spans="2:47" x14ac:dyDescent="0.25">
      <c r="B51">
        <v>15720142857.143</v>
      </c>
      <c r="C51">
        <v>-23.176328999999999</v>
      </c>
      <c r="D51">
        <v>7.3790927000000002</v>
      </c>
      <c r="E51">
        <v>14.562137</v>
      </c>
      <c r="F51">
        <v>-72.082909000000001</v>
      </c>
      <c r="G51">
        <v>-7.1830444</v>
      </c>
      <c r="H51" s="8"/>
      <c r="I51" s="6">
        <f t="shared" si="30"/>
        <v>16.740061224489999</v>
      </c>
      <c r="J51" s="6">
        <f t="shared" si="31"/>
        <v>13.714865</v>
      </c>
      <c r="K51" s="85">
        <f t="shared" si="4"/>
        <v>6.3425840999999998</v>
      </c>
      <c r="L51" s="6">
        <f t="shared" si="5"/>
        <v>16.740061224489999</v>
      </c>
      <c r="M51" s="81">
        <f t="shared" si="6"/>
        <v>13.980725</v>
      </c>
      <c r="N51" s="85">
        <f t="shared" si="7"/>
        <v>6.6199168999999998</v>
      </c>
      <c r="O51" s="6">
        <f t="shared" si="8"/>
        <v>16.740061224489999</v>
      </c>
      <c r="P51" s="81">
        <f t="shared" si="9"/>
        <v>13.993406</v>
      </c>
      <c r="Q51" s="85">
        <f t="shared" si="10"/>
        <v>6.5917497000000003</v>
      </c>
      <c r="R51" s="6">
        <f t="shared" si="11"/>
        <v>16.740061224489999</v>
      </c>
      <c r="S51" s="81">
        <f t="shared" si="12"/>
        <v>13.636577000000001</v>
      </c>
      <c r="T51" s="85">
        <f t="shared" si="13"/>
        <v>6.1077323000000003</v>
      </c>
      <c r="U51" s="6">
        <f t="shared" si="14"/>
        <v>16.740061224489999</v>
      </c>
      <c r="V51" s="81">
        <f t="shared" si="15"/>
        <v>12.976376</v>
      </c>
      <c r="W51" s="85">
        <f t="shared" si="16"/>
        <v>5.1747069000000003</v>
      </c>
      <c r="Y51">
        <v>15720142857.143</v>
      </c>
      <c r="Z51">
        <v>-25.057558</v>
      </c>
      <c r="AA51">
        <v>10.023834000000001</v>
      </c>
      <c r="AB51">
        <v>19.075264000000001</v>
      </c>
      <c r="AC51">
        <v>-82.233643000000001</v>
      </c>
      <c r="AD51">
        <v>-9.0514296999999999</v>
      </c>
      <c r="AE51" s="8"/>
      <c r="AF51" s="6">
        <f t="shared" si="32"/>
        <v>16.740061224489999</v>
      </c>
      <c r="AG51" s="6">
        <f t="shared" si="33"/>
        <v>19.823478999999999</v>
      </c>
      <c r="AH51" s="85">
        <f t="shared" si="17"/>
        <v>10.609724</v>
      </c>
      <c r="AI51" s="6">
        <f t="shared" si="18"/>
        <v>16.740061224489999</v>
      </c>
      <c r="AJ51" s="81">
        <f t="shared" si="19"/>
        <v>20.248390000000001</v>
      </c>
      <c r="AK51" s="85">
        <f t="shared" si="20"/>
        <v>11.00446</v>
      </c>
      <c r="AL51" s="6">
        <f t="shared" si="21"/>
        <v>16.740061224489999</v>
      </c>
      <c r="AM51" s="43">
        <f t="shared" si="22"/>
        <v>20.517116999999999</v>
      </c>
      <c r="AN51" s="85">
        <f t="shared" si="23"/>
        <v>11.215911999999999</v>
      </c>
      <c r="AO51" s="6">
        <f t="shared" si="24"/>
        <v>16.740061224489999</v>
      </c>
      <c r="AP51" s="81">
        <f t="shared" si="25"/>
        <v>20.423667999999999</v>
      </c>
      <c r="AQ51" s="85">
        <f t="shared" si="26"/>
        <v>11.011612</v>
      </c>
      <c r="AR51" s="6">
        <f t="shared" si="27"/>
        <v>16.740061224489999</v>
      </c>
      <c r="AS51" s="81">
        <f t="shared" si="28"/>
        <v>20.539777999999998</v>
      </c>
      <c r="AT51" s="85">
        <f t="shared" si="29"/>
        <v>10.93627</v>
      </c>
      <c r="AU51" s="8"/>
    </row>
    <row r="52" spans="2:47" x14ac:dyDescent="0.25">
      <c r="B52">
        <v>15975122448.98</v>
      </c>
      <c r="C52">
        <v>-23.072191</v>
      </c>
      <c r="D52">
        <v>6.9979873000000001</v>
      </c>
      <c r="E52">
        <v>14.237261</v>
      </c>
      <c r="F52">
        <v>-71.409294000000003</v>
      </c>
      <c r="G52">
        <v>-7.2392744999999996</v>
      </c>
      <c r="H52" s="8"/>
      <c r="I52" s="6">
        <f t="shared" si="30"/>
        <v>16.995040816326998</v>
      </c>
      <c r="J52" s="6">
        <f t="shared" si="31"/>
        <v>14.161649000000001</v>
      </c>
      <c r="K52" s="85">
        <f t="shared" si="4"/>
        <v>6.4377674999999996</v>
      </c>
      <c r="L52" s="6">
        <f t="shared" si="5"/>
        <v>16.995040816326998</v>
      </c>
      <c r="M52" s="81">
        <f t="shared" si="6"/>
        <v>14.236086999999999</v>
      </c>
      <c r="N52" s="85">
        <f t="shared" si="7"/>
        <v>6.5551919999999999</v>
      </c>
      <c r="O52" s="6">
        <f t="shared" si="8"/>
        <v>16.995040816326998</v>
      </c>
      <c r="P52" s="81">
        <f t="shared" si="9"/>
        <v>14.023386</v>
      </c>
      <c r="Q52" s="85">
        <f t="shared" si="10"/>
        <v>6.3268947999999998</v>
      </c>
      <c r="R52" s="6">
        <f t="shared" si="11"/>
        <v>16.995040816326998</v>
      </c>
      <c r="S52" s="81">
        <f t="shared" si="12"/>
        <v>13.587930999999999</v>
      </c>
      <c r="T52" s="85">
        <f t="shared" si="13"/>
        <v>5.7871876000000002</v>
      </c>
      <c r="U52" s="6">
        <f t="shared" si="14"/>
        <v>16.995040816326998</v>
      </c>
      <c r="V52" s="81">
        <f t="shared" si="15"/>
        <v>12.800281</v>
      </c>
      <c r="W52" s="85">
        <f t="shared" si="16"/>
        <v>4.7465687000000001</v>
      </c>
      <c r="Y52">
        <v>15975122448.98</v>
      </c>
      <c r="Z52">
        <v>-24.902666</v>
      </c>
      <c r="AA52">
        <v>10.614072999999999</v>
      </c>
      <c r="AB52">
        <v>19.703116999999999</v>
      </c>
      <c r="AC52">
        <v>-85.180015999999995</v>
      </c>
      <c r="AD52">
        <v>-9.0890436000000001</v>
      </c>
      <c r="AE52" s="8"/>
      <c r="AF52" s="6">
        <f t="shared" si="32"/>
        <v>16.995040816326998</v>
      </c>
      <c r="AG52" s="6">
        <f t="shared" si="33"/>
        <v>19.130676000000001</v>
      </c>
      <c r="AH52" s="85">
        <f t="shared" si="17"/>
        <v>9.7051268000000004</v>
      </c>
      <c r="AI52" s="6">
        <f t="shared" si="18"/>
        <v>16.995040816326998</v>
      </c>
      <c r="AJ52" s="81">
        <f t="shared" si="19"/>
        <v>19.468494</v>
      </c>
      <c r="AK52" s="85">
        <f t="shared" si="20"/>
        <v>10.039206999999999</v>
      </c>
      <c r="AL52" s="6">
        <f t="shared" si="21"/>
        <v>16.995040816326998</v>
      </c>
      <c r="AM52" s="43">
        <f t="shared" si="22"/>
        <v>19.830003999999999</v>
      </c>
      <c r="AN52" s="85">
        <f t="shared" si="23"/>
        <v>10.370543</v>
      </c>
      <c r="AO52" s="6">
        <f t="shared" si="24"/>
        <v>16.995040816326998</v>
      </c>
      <c r="AP52" s="81">
        <f t="shared" si="25"/>
        <v>19.934078</v>
      </c>
      <c r="AQ52" s="85">
        <f t="shared" si="26"/>
        <v>10.39387</v>
      </c>
      <c r="AR52" s="6">
        <f t="shared" si="27"/>
        <v>16.995040816326998</v>
      </c>
      <c r="AS52" s="81">
        <f t="shared" si="28"/>
        <v>19.818681999999999</v>
      </c>
      <c r="AT52" s="85">
        <f t="shared" si="29"/>
        <v>10.117698000000001</v>
      </c>
      <c r="AU52" s="8"/>
    </row>
    <row r="53" spans="2:47" x14ac:dyDescent="0.25">
      <c r="B53">
        <v>16230102040.816</v>
      </c>
      <c r="C53">
        <v>-23.272245000000002</v>
      </c>
      <c r="D53">
        <v>6.7803320999999999</v>
      </c>
      <c r="E53">
        <v>13.973668</v>
      </c>
      <c r="F53">
        <v>-71.058021999999994</v>
      </c>
      <c r="G53">
        <v>-7.1933365</v>
      </c>
      <c r="H53" s="8"/>
      <c r="I53" s="6">
        <f t="shared" si="30"/>
        <v>17.250020408163</v>
      </c>
      <c r="J53" s="6">
        <f t="shared" si="31"/>
        <v>15.180090999999999</v>
      </c>
      <c r="K53" s="85">
        <f t="shared" si="4"/>
        <v>7.1207656999999998</v>
      </c>
      <c r="L53" s="6">
        <f t="shared" si="5"/>
        <v>17.250020408163</v>
      </c>
      <c r="M53" s="81">
        <f t="shared" si="6"/>
        <v>15.043483</v>
      </c>
      <c r="N53" s="85">
        <f t="shared" si="7"/>
        <v>7.0300383999999996</v>
      </c>
      <c r="O53" s="6">
        <f t="shared" si="8"/>
        <v>17.250020408163</v>
      </c>
      <c r="P53" s="81">
        <f t="shared" si="9"/>
        <v>14.694791</v>
      </c>
      <c r="Q53" s="85">
        <f t="shared" si="10"/>
        <v>6.6597643</v>
      </c>
      <c r="R53" s="6">
        <f t="shared" si="11"/>
        <v>17.250020408163</v>
      </c>
      <c r="S53" s="81">
        <f t="shared" si="12"/>
        <v>14.159756</v>
      </c>
      <c r="T53" s="85">
        <f t="shared" si="13"/>
        <v>6.0075903000000004</v>
      </c>
      <c r="U53" s="6">
        <f t="shared" si="14"/>
        <v>17.250020408163</v>
      </c>
      <c r="V53" s="81">
        <f t="shared" si="15"/>
        <v>13.325294</v>
      </c>
      <c r="W53" s="85">
        <f t="shared" si="16"/>
        <v>4.9006596</v>
      </c>
      <c r="Y53">
        <v>16230102040.816</v>
      </c>
      <c r="Z53">
        <v>-25.128858999999999</v>
      </c>
      <c r="AA53">
        <v>11.377416999999999</v>
      </c>
      <c r="AB53">
        <v>20.436163000000001</v>
      </c>
      <c r="AC53">
        <v>-85.538025000000005</v>
      </c>
      <c r="AD53">
        <v>-9.0587453999999994</v>
      </c>
      <c r="AE53" s="8"/>
      <c r="AF53" s="6">
        <f t="shared" si="32"/>
        <v>17.250020408163</v>
      </c>
      <c r="AG53" s="6">
        <f t="shared" si="33"/>
        <v>18.859617</v>
      </c>
      <c r="AH53" s="85">
        <f t="shared" si="17"/>
        <v>9.2448606000000009</v>
      </c>
      <c r="AI53" s="6">
        <f t="shared" si="18"/>
        <v>17.250020408163</v>
      </c>
      <c r="AJ53" s="81">
        <f t="shared" si="19"/>
        <v>19.402773</v>
      </c>
      <c r="AK53" s="85">
        <f t="shared" si="20"/>
        <v>9.7992220000000003</v>
      </c>
      <c r="AL53" s="6">
        <f t="shared" si="21"/>
        <v>17.250020408163</v>
      </c>
      <c r="AM53" s="43">
        <f t="shared" si="22"/>
        <v>19.602297</v>
      </c>
      <c r="AN53" s="85">
        <f t="shared" si="23"/>
        <v>9.9806805000000001</v>
      </c>
      <c r="AO53" s="6">
        <f t="shared" si="24"/>
        <v>17.250020408163</v>
      </c>
      <c r="AP53" s="81">
        <f t="shared" si="25"/>
        <v>19.918789</v>
      </c>
      <c r="AQ53" s="85">
        <f t="shared" si="26"/>
        <v>10.227876</v>
      </c>
      <c r="AR53" s="6">
        <f t="shared" si="27"/>
        <v>17.250020408163</v>
      </c>
      <c r="AS53" s="81">
        <f t="shared" si="28"/>
        <v>19.485865</v>
      </c>
      <c r="AT53" s="85">
        <f t="shared" si="29"/>
        <v>9.6438637000000007</v>
      </c>
      <c r="AU53" s="8"/>
    </row>
    <row r="54" spans="2:47" x14ac:dyDescent="0.25">
      <c r="B54">
        <v>16485081632.653</v>
      </c>
      <c r="C54">
        <v>-22.993887000000001</v>
      </c>
      <c r="D54">
        <v>6.3680982999999998</v>
      </c>
      <c r="E54">
        <v>13.682064</v>
      </c>
      <c r="F54">
        <v>-70.229652000000002</v>
      </c>
      <c r="G54">
        <v>-7.3139658000000001</v>
      </c>
      <c r="H54" s="8"/>
      <c r="I54" s="6">
        <f t="shared" si="30"/>
        <v>17.504999999999999</v>
      </c>
      <c r="J54" s="6">
        <f t="shared" si="31"/>
        <v>16.038357000000001</v>
      </c>
      <c r="K54" s="85">
        <f t="shared" si="4"/>
        <v>7.6793446999999997</v>
      </c>
      <c r="L54" s="6">
        <f t="shared" si="5"/>
        <v>17.504999999999999</v>
      </c>
      <c r="M54" s="81">
        <f t="shared" si="6"/>
        <v>15.859655999999999</v>
      </c>
      <c r="N54" s="85">
        <f t="shared" si="7"/>
        <v>7.5566607000000001</v>
      </c>
      <c r="O54" s="6">
        <f t="shared" si="8"/>
        <v>17.504999999999999</v>
      </c>
      <c r="P54" s="81">
        <f t="shared" si="9"/>
        <v>15.443963</v>
      </c>
      <c r="Q54" s="85">
        <f t="shared" si="10"/>
        <v>7.1251907000000001</v>
      </c>
      <c r="R54" s="6">
        <f t="shared" si="11"/>
        <v>17.504999999999999</v>
      </c>
      <c r="S54" s="81">
        <f t="shared" si="12"/>
        <v>14.859256999999999</v>
      </c>
      <c r="T54" s="85">
        <f t="shared" si="13"/>
        <v>6.4287476999999997</v>
      </c>
      <c r="U54" s="6">
        <f t="shared" si="14"/>
        <v>17.504999999999999</v>
      </c>
      <c r="V54" s="81">
        <f t="shared" si="15"/>
        <v>13.889758</v>
      </c>
      <c r="W54" s="85">
        <f t="shared" si="16"/>
        <v>5.1886988000000001</v>
      </c>
      <c r="Y54">
        <v>16485081632.653</v>
      </c>
      <c r="Z54">
        <v>-24.910667</v>
      </c>
      <c r="AA54">
        <v>10.982449000000001</v>
      </c>
      <c r="AB54">
        <v>20.135777000000001</v>
      </c>
      <c r="AC54">
        <v>-86.373031999999995</v>
      </c>
      <c r="AD54">
        <v>-9.1533279000000007</v>
      </c>
      <c r="AE54" s="8"/>
      <c r="AF54" s="6">
        <f t="shared" si="32"/>
        <v>17.504999999999999</v>
      </c>
      <c r="AG54" s="6">
        <f t="shared" si="33"/>
        <v>18.382444</v>
      </c>
      <c r="AH54" s="85">
        <f t="shared" si="17"/>
        <v>8.7350940999999995</v>
      </c>
      <c r="AI54" s="6">
        <f t="shared" si="18"/>
        <v>17.504999999999999</v>
      </c>
      <c r="AJ54" s="81">
        <f t="shared" si="19"/>
        <v>18.886780000000002</v>
      </c>
      <c r="AK54" s="85">
        <f t="shared" si="20"/>
        <v>9.2612237999999998</v>
      </c>
      <c r="AL54" s="6">
        <f t="shared" si="21"/>
        <v>17.504999999999999</v>
      </c>
      <c r="AM54" s="43">
        <f t="shared" si="22"/>
        <v>19.117054</v>
      </c>
      <c r="AN54" s="85">
        <f t="shared" si="23"/>
        <v>9.4776229999999995</v>
      </c>
      <c r="AO54" s="6">
        <f t="shared" si="24"/>
        <v>17.504999999999999</v>
      </c>
      <c r="AP54" s="81">
        <f t="shared" si="25"/>
        <v>19.093281000000001</v>
      </c>
      <c r="AQ54" s="85">
        <f t="shared" si="26"/>
        <v>9.3846559999999997</v>
      </c>
      <c r="AR54" s="6">
        <f t="shared" si="27"/>
        <v>17.504999999999999</v>
      </c>
      <c r="AS54" s="81">
        <f t="shared" si="28"/>
        <v>18.485047999999999</v>
      </c>
      <c r="AT54" s="85">
        <f t="shared" si="29"/>
        <v>8.6216124999999995</v>
      </c>
    </row>
    <row r="55" spans="2:47" x14ac:dyDescent="0.25">
      <c r="B55">
        <v>16740061224.49</v>
      </c>
      <c r="C55">
        <v>-23.433105000000001</v>
      </c>
      <c r="D55">
        <v>6.3425840999999998</v>
      </c>
      <c r="E55">
        <v>13.714865</v>
      </c>
      <c r="F55">
        <v>-70.018630999999999</v>
      </c>
      <c r="G55">
        <v>-7.3722805999999999</v>
      </c>
      <c r="H55" s="8"/>
      <c r="I55" s="6">
        <f t="shared" si="30"/>
        <v>17.759979591837002</v>
      </c>
      <c r="J55" s="6">
        <f t="shared" si="31"/>
        <v>16.802424999999999</v>
      </c>
      <c r="K55" s="85">
        <f t="shared" si="4"/>
        <v>8.1541405000000005</v>
      </c>
      <c r="L55" s="6">
        <f t="shared" si="5"/>
        <v>17.759979591837002</v>
      </c>
      <c r="M55" s="81">
        <f t="shared" si="6"/>
        <v>16.795908000000001</v>
      </c>
      <c r="N55" s="85">
        <f t="shared" si="7"/>
        <v>8.1870642</v>
      </c>
      <c r="O55" s="6">
        <f t="shared" si="8"/>
        <v>17.759979591837002</v>
      </c>
      <c r="P55" s="81">
        <f t="shared" si="9"/>
        <v>16.393642</v>
      </c>
      <c r="Q55" s="85">
        <f t="shared" si="10"/>
        <v>7.7521272000000003</v>
      </c>
      <c r="R55" s="6">
        <f t="shared" si="11"/>
        <v>17.759979591837002</v>
      </c>
      <c r="S55" s="81">
        <f t="shared" si="12"/>
        <v>15.811057</v>
      </c>
      <c r="T55" s="85">
        <f t="shared" si="13"/>
        <v>7.0387392000000002</v>
      </c>
      <c r="U55" s="6">
        <f t="shared" si="14"/>
        <v>17.759979591837002</v>
      </c>
      <c r="V55" s="81">
        <f t="shared" si="15"/>
        <v>14.792961999999999</v>
      </c>
      <c r="W55" s="85">
        <f t="shared" si="16"/>
        <v>5.7264657000000003</v>
      </c>
      <c r="Y55">
        <v>16740061224.49</v>
      </c>
      <c r="Z55">
        <v>-25.189416999999999</v>
      </c>
      <c r="AA55">
        <v>10.609724</v>
      </c>
      <c r="AB55">
        <v>19.823478999999999</v>
      </c>
      <c r="AC55">
        <v>-83.670463999999996</v>
      </c>
      <c r="AD55">
        <v>-9.2137547000000009</v>
      </c>
      <c r="AE55" s="8"/>
      <c r="AF55" s="6">
        <f t="shared" si="32"/>
        <v>17.759979591837002</v>
      </c>
      <c r="AG55" s="6">
        <f t="shared" si="33"/>
        <v>18.313385</v>
      </c>
      <c r="AH55" s="85">
        <f t="shared" si="17"/>
        <v>8.5830859999999998</v>
      </c>
      <c r="AI55" s="6">
        <f t="shared" si="18"/>
        <v>17.759979591837002</v>
      </c>
      <c r="AJ55" s="81">
        <f t="shared" si="19"/>
        <v>18.993289999999998</v>
      </c>
      <c r="AK55" s="85">
        <f t="shared" si="20"/>
        <v>9.2819661999999994</v>
      </c>
      <c r="AL55" s="6">
        <f t="shared" si="21"/>
        <v>17.759979591837002</v>
      </c>
      <c r="AM55" s="43">
        <f t="shared" si="22"/>
        <v>19.033477999999999</v>
      </c>
      <c r="AN55" s="85">
        <f t="shared" si="23"/>
        <v>9.3010187000000002</v>
      </c>
      <c r="AO55" s="6">
        <f t="shared" si="24"/>
        <v>17.759979591837002</v>
      </c>
      <c r="AP55" s="81">
        <f t="shared" si="25"/>
        <v>18.964703</v>
      </c>
      <c r="AQ55" s="85">
        <f t="shared" si="26"/>
        <v>9.1522169000000009</v>
      </c>
      <c r="AR55" s="6">
        <f t="shared" si="27"/>
        <v>17.759979591837002</v>
      </c>
      <c r="AS55" s="81">
        <f t="shared" si="28"/>
        <v>18.268837000000001</v>
      </c>
      <c r="AT55" s="85">
        <f t="shared" si="29"/>
        <v>8.2862282</v>
      </c>
    </row>
    <row r="56" spans="2:47" x14ac:dyDescent="0.25">
      <c r="B56">
        <v>16995040816.327</v>
      </c>
      <c r="C56">
        <v>-23.440365</v>
      </c>
      <c r="D56">
        <v>6.4377674999999996</v>
      </c>
      <c r="E56">
        <v>14.161649000000001</v>
      </c>
      <c r="F56">
        <v>-71.409294000000003</v>
      </c>
      <c r="G56">
        <v>-7.7238816999999997</v>
      </c>
      <c r="H56" s="8"/>
      <c r="I56" s="6">
        <f t="shared" si="30"/>
        <v>18.014959183673</v>
      </c>
      <c r="J56" s="6">
        <f t="shared" si="31"/>
        <v>16.944441000000001</v>
      </c>
      <c r="K56" s="85">
        <f t="shared" si="4"/>
        <v>8.3096838000000002</v>
      </c>
      <c r="L56" s="6">
        <f t="shared" si="5"/>
        <v>18.014959183673</v>
      </c>
      <c r="M56" s="81">
        <f t="shared" si="6"/>
        <v>17.131692999999999</v>
      </c>
      <c r="N56" s="85">
        <f t="shared" si="7"/>
        <v>8.5257854000000002</v>
      </c>
      <c r="O56" s="6">
        <f t="shared" si="8"/>
        <v>18.014959183673</v>
      </c>
      <c r="P56" s="81">
        <f t="shared" si="9"/>
        <v>16.824223</v>
      </c>
      <c r="Q56" s="85">
        <f t="shared" si="10"/>
        <v>8.1769713999999993</v>
      </c>
      <c r="R56" s="6">
        <f t="shared" si="11"/>
        <v>18.014959183673</v>
      </c>
      <c r="S56" s="81">
        <f t="shared" si="12"/>
        <v>16.291585999999999</v>
      </c>
      <c r="T56" s="85">
        <f t="shared" si="13"/>
        <v>7.5062442000000003</v>
      </c>
      <c r="U56" s="6">
        <f t="shared" si="14"/>
        <v>18.014959183673</v>
      </c>
      <c r="V56" s="81">
        <f t="shared" si="15"/>
        <v>15.189135</v>
      </c>
      <c r="W56" s="85">
        <f t="shared" si="16"/>
        <v>6.1035981000000001</v>
      </c>
      <c r="Y56">
        <v>16995040816.327</v>
      </c>
      <c r="Z56">
        <v>-25.290006999999999</v>
      </c>
      <c r="AA56">
        <v>9.7051268000000004</v>
      </c>
      <c r="AB56">
        <v>19.130676000000001</v>
      </c>
      <c r="AC56">
        <v>-83.785126000000005</v>
      </c>
      <c r="AD56">
        <v>-9.4255495000000007</v>
      </c>
      <c r="AE56" s="8"/>
      <c r="AF56" s="6">
        <f t="shared" si="32"/>
        <v>18.014959183673</v>
      </c>
      <c r="AG56" s="6">
        <f t="shared" si="33"/>
        <v>18.352297</v>
      </c>
      <c r="AH56" s="85">
        <f t="shared" si="17"/>
        <v>8.7300757999999998</v>
      </c>
      <c r="AI56" s="6">
        <f t="shared" si="18"/>
        <v>18.014959183673</v>
      </c>
      <c r="AJ56" s="81">
        <f t="shared" si="19"/>
        <v>18.657612</v>
      </c>
      <c r="AK56" s="85">
        <f t="shared" si="20"/>
        <v>9.0443257999999993</v>
      </c>
      <c r="AL56" s="6">
        <f t="shared" si="21"/>
        <v>18.014959183673</v>
      </c>
      <c r="AM56" s="43">
        <f t="shared" si="22"/>
        <v>18.724428</v>
      </c>
      <c r="AN56" s="85">
        <f t="shared" si="23"/>
        <v>9.0775165999999992</v>
      </c>
      <c r="AO56" s="6">
        <f t="shared" si="24"/>
        <v>18.014959183673</v>
      </c>
      <c r="AP56" s="81">
        <f t="shared" si="25"/>
        <v>18.470507000000001</v>
      </c>
      <c r="AQ56" s="85">
        <f t="shared" si="26"/>
        <v>8.7235250000000004</v>
      </c>
      <c r="AR56" s="6">
        <f t="shared" si="27"/>
        <v>18.014959183673</v>
      </c>
      <c r="AS56" s="81">
        <f t="shared" si="28"/>
        <v>17.934681000000001</v>
      </c>
      <c r="AT56" s="85">
        <f t="shared" si="29"/>
        <v>7.9903573999999997</v>
      </c>
    </row>
    <row r="57" spans="2:47" x14ac:dyDescent="0.25">
      <c r="B57">
        <v>17250020408.162998</v>
      </c>
      <c r="C57">
        <v>-24.177284</v>
      </c>
      <c r="D57">
        <v>7.1207656999999998</v>
      </c>
      <c r="E57">
        <v>15.180090999999999</v>
      </c>
      <c r="F57">
        <v>-74.350937000000002</v>
      </c>
      <c r="G57">
        <v>-8.0593261999999992</v>
      </c>
      <c r="H57" s="8"/>
      <c r="I57" s="6">
        <f t="shared" si="30"/>
        <v>18.269938775509999</v>
      </c>
      <c r="J57" s="6">
        <f t="shared" si="31"/>
        <v>16.731263999999999</v>
      </c>
      <c r="K57" s="85">
        <f t="shared" si="4"/>
        <v>7.9250540999999997</v>
      </c>
      <c r="L57" s="6">
        <f t="shared" si="5"/>
        <v>18.269938775509999</v>
      </c>
      <c r="M57" s="81">
        <f t="shared" si="6"/>
        <v>17.23732</v>
      </c>
      <c r="N57" s="85">
        <f t="shared" si="7"/>
        <v>8.4514828000000009</v>
      </c>
      <c r="O57" s="6">
        <f t="shared" si="8"/>
        <v>18.269938775509999</v>
      </c>
      <c r="P57" s="81">
        <f t="shared" si="9"/>
        <v>17.043547</v>
      </c>
      <c r="Q57" s="85">
        <f t="shared" si="10"/>
        <v>8.2059870000000004</v>
      </c>
      <c r="R57" s="6">
        <f t="shared" si="11"/>
        <v>18.269938775509999</v>
      </c>
      <c r="S57" s="81">
        <f t="shared" si="12"/>
        <v>16.505241000000002</v>
      </c>
      <c r="T57" s="85">
        <f t="shared" si="13"/>
        <v>7.5195971000000004</v>
      </c>
      <c r="U57" s="6">
        <f t="shared" si="14"/>
        <v>18.269938775509999</v>
      </c>
      <c r="V57" s="81">
        <f t="shared" si="15"/>
        <v>15.440965</v>
      </c>
      <c r="W57" s="85">
        <f t="shared" si="16"/>
        <v>6.1471033000000004</v>
      </c>
      <c r="Y57">
        <v>17250020408.162998</v>
      </c>
      <c r="Z57">
        <v>-25.659613</v>
      </c>
      <c r="AA57">
        <v>9.2448606000000009</v>
      </c>
      <c r="AB57">
        <v>18.859617</v>
      </c>
      <c r="AC57">
        <v>-83.192284000000001</v>
      </c>
      <c r="AD57">
        <v>-9.6147574999999996</v>
      </c>
      <c r="AE57" s="8"/>
      <c r="AF57" s="6">
        <f t="shared" si="32"/>
        <v>18.269938775509999</v>
      </c>
      <c r="AG57" s="6">
        <f t="shared" si="33"/>
        <v>18.107482999999998</v>
      </c>
      <c r="AH57" s="85">
        <f t="shared" si="17"/>
        <v>8.3737583000000004</v>
      </c>
      <c r="AI57" s="6">
        <f t="shared" si="18"/>
        <v>18.269938775509999</v>
      </c>
      <c r="AJ57" s="81">
        <f t="shared" si="19"/>
        <v>18.490200000000002</v>
      </c>
      <c r="AK57" s="85">
        <f t="shared" si="20"/>
        <v>8.7656630999999994</v>
      </c>
      <c r="AL57" s="6">
        <f t="shared" si="21"/>
        <v>18.269938775509999</v>
      </c>
      <c r="AM57" s="43">
        <f t="shared" si="22"/>
        <v>18.462962999999998</v>
      </c>
      <c r="AN57" s="85">
        <f t="shared" si="23"/>
        <v>8.7002696999999998</v>
      </c>
      <c r="AO57" s="6">
        <f t="shared" si="24"/>
        <v>18.269938775509999</v>
      </c>
      <c r="AP57" s="81">
        <f t="shared" si="25"/>
        <v>18.174337000000001</v>
      </c>
      <c r="AQ57" s="85">
        <f t="shared" si="26"/>
        <v>8.2996835999999998</v>
      </c>
      <c r="AR57" s="6">
        <f t="shared" si="27"/>
        <v>18.269938775509999</v>
      </c>
      <c r="AS57" s="81">
        <f t="shared" si="28"/>
        <v>17.454505999999999</v>
      </c>
      <c r="AT57" s="85">
        <f t="shared" si="29"/>
        <v>7.3621736000000002</v>
      </c>
    </row>
    <row r="58" spans="2:47" x14ac:dyDescent="0.25">
      <c r="B58">
        <v>17505000000</v>
      </c>
      <c r="C58">
        <v>-24.398917999999998</v>
      </c>
      <c r="D58">
        <v>7.6793446999999997</v>
      </c>
      <c r="E58">
        <v>16.038357000000001</v>
      </c>
      <c r="F58">
        <v>-77.014053000000004</v>
      </c>
      <c r="G58">
        <v>-8.3590125999999998</v>
      </c>
      <c r="H58" s="8"/>
      <c r="I58" s="6">
        <f t="shared" si="30"/>
        <v>18.524918367346999</v>
      </c>
      <c r="J58" s="6">
        <f t="shared" si="31"/>
        <v>16.040082999999999</v>
      </c>
      <c r="K58" s="85">
        <f t="shared" si="4"/>
        <v>7.4227661999999999</v>
      </c>
      <c r="L58" s="6">
        <f t="shared" si="5"/>
        <v>18.524918367346999</v>
      </c>
      <c r="M58" s="81">
        <f t="shared" si="6"/>
        <v>16.681217</v>
      </c>
      <c r="N58" s="85">
        <f t="shared" si="7"/>
        <v>8.0714454999999994</v>
      </c>
      <c r="O58" s="6">
        <f t="shared" si="8"/>
        <v>18.524918367346999</v>
      </c>
      <c r="P58" s="81">
        <f t="shared" si="9"/>
        <v>16.704134</v>
      </c>
      <c r="Q58" s="85">
        <f t="shared" si="10"/>
        <v>8.0260735000000007</v>
      </c>
      <c r="R58" s="6">
        <f t="shared" si="11"/>
        <v>18.524918367346999</v>
      </c>
      <c r="S58" s="81">
        <f t="shared" si="12"/>
        <v>16.229126000000001</v>
      </c>
      <c r="T58" s="85">
        <f t="shared" si="13"/>
        <v>7.3867754999999997</v>
      </c>
      <c r="U58" s="6">
        <f t="shared" si="14"/>
        <v>18.524918367346999</v>
      </c>
      <c r="V58" s="81">
        <f t="shared" si="15"/>
        <v>15.334077000000001</v>
      </c>
      <c r="W58" s="85">
        <f t="shared" si="16"/>
        <v>6.1719898999999998</v>
      </c>
      <c r="Y58">
        <v>17505000000</v>
      </c>
      <c r="Z58">
        <v>-25.727713000000001</v>
      </c>
      <c r="AA58">
        <v>8.7350940999999995</v>
      </c>
      <c r="AB58">
        <v>18.382444</v>
      </c>
      <c r="AC58">
        <v>-82.523750000000007</v>
      </c>
      <c r="AD58">
        <v>-9.6473513000000004</v>
      </c>
      <c r="AE58" s="8"/>
      <c r="AF58" s="6">
        <f t="shared" si="32"/>
        <v>18.524918367346999</v>
      </c>
      <c r="AG58" s="6">
        <f t="shared" si="33"/>
        <v>17.611355</v>
      </c>
      <c r="AH58" s="85">
        <f t="shared" si="17"/>
        <v>8.0108212999999999</v>
      </c>
      <c r="AI58" s="6">
        <f t="shared" si="18"/>
        <v>18.524918367346999</v>
      </c>
      <c r="AJ58" s="81">
        <f t="shared" si="19"/>
        <v>18.048098</v>
      </c>
      <c r="AK58" s="85">
        <f t="shared" si="20"/>
        <v>8.4470091000000007</v>
      </c>
      <c r="AL58" s="6">
        <f t="shared" si="21"/>
        <v>18.524918367346999</v>
      </c>
      <c r="AM58" s="43">
        <f t="shared" si="22"/>
        <v>17.960747000000001</v>
      </c>
      <c r="AN58" s="85">
        <f t="shared" si="23"/>
        <v>8.3004455999999998</v>
      </c>
      <c r="AO58" s="6">
        <f t="shared" si="24"/>
        <v>18.524918367346999</v>
      </c>
      <c r="AP58" s="81">
        <f t="shared" si="25"/>
        <v>17.633828999999999</v>
      </c>
      <c r="AQ58" s="85">
        <f t="shared" si="26"/>
        <v>7.8284530999999999</v>
      </c>
      <c r="AR58" s="6">
        <f t="shared" si="27"/>
        <v>18.524918367346999</v>
      </c>
      <c r="AS58" s="81">
        <f t="shared" si="28"/>
        <v>17.108340999999999</v>
      </c>
      <c r="AT58" s="85">
        <f t="shared" si="29"/>
        <v>7.0404358</v>
      </c>
    </row>
    <row r="59" spans="2:47" x14ac:dyDescent="0.25">
      <c r="B59">
        <v>17759979591.837002</v>
      </c>
      <c r="C59">
        <v>-24.369654000000001</v>
      </c>
      <c r="D59">
        <v>8.1541405000000005</v>
      </c>
      <c r="E59">
        <v>16.802424999999999</v>
      </c>
      <c r="F59">
        <v>-77.548636999999999</v>
      </c>
      <c r="G59">
        <v>-8.6482858999999994</v>
      </c>
      <c r="H59" s="8"/>
      <c r="I59" s="6">
        <f t="shared" si="30"/>
        <v>18.779897959183998</v>
      </c>
      <c r="J59" s="6">
        <f t="shared" si="31"/>
        <v>15.533832</v>
      </c>
      <c r="K59" s="85">
        <f t="shared" si="4"/>
        <v>6.8140644999999997</v>
      </c>
      <c r="L59" s="6">
        <f t="shared" si="5"/>
        <v>18.779897959183998</v>
      </c>
      <c r="M59" s="81">
        <f t="shared" si="6"/>
        <v>16.385650999999999</v>
      </c>
      <c r="N59" s="85">
        <f t="shared" si="7"/>
        <v>7.6859174000000001</v>
      </c>
      <c r="O59" s="6">
        <f t="shared" si="8"/>
        <v>18.779897959183998</v>
      </c>
      <c r="P59" s="81">
        <f t="shared" si="9"/>
        <v>16.595253</v>
      </c>
      <c r="Q59" s="85">
        <f t="shared" si="10"/>
        <v>7.8391681000000002</v>
      </c>
      <c r="R59" s="6">
        <f t="shared" si="11"/>
        <v>18.779897959183998</v>
      </c>
      <c r="S59" s="81">
        <f t="shared" si="12"/>
        <v>16.148351999999999</v>
      </c>
      <c r="T59" s="85">
        <f t="shared" si="13"/>
        <v>7.2447600000000003</v>
      </c>
      <c r="U59" s="6">
        <f t="shared" si="14"/>
        <v>18.779897959183998</v>
      </c>
      <c r="V59" s="81">
        <f t="shared" si="15"/>
        <v>15.482443999999999</v>
      </c>
      <c r="W59" s="85">
        <f t="shared" si="16"/>
        <v>6.2819238000000004</v>
      </c>
      <c r="Y59">
        <v>17759979591.837002</v>
      </c>
      <c r="Z59">
        <v>-25.415908999999999</v>
      </c>
      <c r="AA59">
        <v>8.5830859999999998</v>
      </c>
      <c r="AB59">
        <v>18.313385</v>
      </c>
      <c r="AC59">
        <v>-81.104232999999994</v>
      </c>
      <c r="AD59">
        <v>-9.7302990000000005</v>
      </c>
      <c r="AE59" s="8"/>
      <c r="AF59" s="6">
        <f t="shared" si="32"/>
        <v>18.779897959183998</v>
      </c>
      <c r="AG59" s="6">
        <f t="shared" si="33"/>
        <v>16.918695</v>
      </c>
      <c r="AH59" s="85">
        <f t="shared" si="17"/>
        <v>7.3104668000000004</v>
      </c>
      <c r="AI59" s="6">
        <f t="shared" si="18"/>
        <v>18.779897959183998</v>
      </c>
      <c r="AJ59" s="81">
        <f t="shared" si="19"/>
        <v>17.628969000000001</v>
      </c>
      <c r="AK59" s="85">
        <f t="shared" si="20"/>
        <v>8.0324677999999992</v>
      </c>
      <c r="AL59" s="6">
        <f t="shared" si="21"/>
        <v>18.779897959183998</v>
      </c>
      <c r="AM59" s="43">
        <f t="shared" si="22"/>
        <v>17.606148000000001</v>
      </c>
      <c r="AN59" s="85">
        <f t="shared" si="23"/>
        <v>7.9493121999999996</v>
      </c>
      <c r="AO59" s="6">
        <f t="shared" si="24"/>
        <v>18.779897959183998</v>
      </c>
      <c r="AP59" s="81">
        <f t="shared" si="25"/>
        <v>17.271242000000001</v>
      </c>
      <c r="AQ59" s="85">
        <f t="shared" si="26"/>
        <v>7.4601321</v>
      </c>
      <c r="AR59" s="6">
        <f t="shared" si="27"/>
        <v>18.779897959183998</v>
      </c>
      <c r="AS59" s="81">
        <f t="shared" si="28"/>
        <v>16.877365000000001</v>
      </c>
      <c r="AT59" s="85">
        <f t="shared" si="29"/>
        <v>6.7906484999999996</v>
      </c>
    </row>
    <row r="60" spans="2:47" x14ac:dyDescent="0.25">
      <c r="B60">
        <v>18014959183.673</v>
      </c>
      <c r="C60">
        <v>-24.973185000000001</v>
      </c>
      <c r="D60">
        <v>8.3096838000000002</v>
      </c>
      <c r="E60">
        <v>16.944441000000001</v>
      </c>
      <c r="F60">
        <v>-79.587418</v>
      </c>
      <c r="G60">
        <v>-8.6347570000000005</v>
      </c>
      <c r="H60" s="8"/>
      <c r="I60" s="6">
        <f t="shared" si="30"/>
        <v>19.034877551019999</v>
      </c>
      <c r="J60" s="6">
        <f t="shared" si="31"/>
        <v>15.720516999999999</v>
      </c>
      <c r="K60" s="85">
        <f t="shared" si="4"/>
        <v>6.9120454999999996</v>
      </c>
      <c r="L60" s="6">
        <f t="shared" si="5"/>
        <v>19.034877551019999</v>
      </c>
      <c r="M60" s="81">
        <f t="shared" si="6"/>
        <v>16.497240000000001</v>
      </c>
      <c r="N60" s="85">
        <f t="shared" si="7"/>
        <v>7.7073970000000003</v>
      </c>
      <c r="O60" s="6">
        <f t="shared" si="8"/>
        <v>19.034877551019999</v>
      </c>
      <c r="P60" s="81">
        <f t="shared" si="9"/>
        <v>16.755379000000001</v>
      </c>
      <c r="Q60" s="85">
        <f t="shared" si="10"/>
        <v>7.9094886999999998</v>
      </c>
      <c r="R60" s="6">
        <f t="shared" si="11"/>
        <v>19.034877551019999</v>
      </c>
      <c r="S60" s="81">
        <f t="shared" si="12"/>
        <v>16.542292</v>
      </c>
      <c r="T60" s="85">
        <f t="shared" si="13"/>
        <v>7.5496058000000001</v>
      </c>
      <c r="U60" s="6">
        <f t="shared" si="14"/>
        <v>19.034877551019999</v>
      </c>
      <c r="V60" s="81">
        <f t="shared" si="15"/>
        <v>16.011258999999999</v>
      </c>
      <c r="W60" s="85">
        <f t="shared" si="16"/>
        <v>6.7208899999999998</v>
      </c>
      <c r="Y60">
        <v>18014959183.673</v>
      </c>
      <c r="Z60">
        <v>-25.876919000000001</v>
      </c>
      <c r="AA60">
        <v>8.7300757999999998</v>
      </c>
      <c r="AB60">
        <v>18.352297</v>
      </c>
      <c r="AC60">
        <v>-82.932152000000002</v>
      </c>
      <c r="AD60">
        <v>-9.6222209999999997</v>
      </c>
      <c r="AE60" s="8"/>
      <c r="AF60" s="6">
        <f t="shared" si="32"/>
        <v>19.034877551019999</v>
      </c>
      <c r="AG60" s="6">
        <f t="shared" si="33"/>
        <v>17.089172000000001</v>
      </c>
      <c r="AH60" s="85">
        <f t="shared" si="17"/>
        <v>7.4464516999999999</v>
      </c>
      <c r="AI60" s="6">
        <f t="shared" si="18"/>
        <v>19.034877551019999</v>
      </c>
      <c r="AJ60" s="81">
        <f t="shared" si="19"/>
        <v>17.646443999999999</v>
      </c>
      <c r="AK60" s="85">
        <f t="shared" si="20"/>
        <v>8.0024432999999995</v>
      </c>
      <c r="AL60" s="6">
        <f t="shared" si="21"/>
        <v>19.034877551019999</v>
      </c>
      <c r="AM60" s="43">
        <f t="shared" si="22"/>
        <v>17.487065999999999</v>
      </c>
      <c r="AN60" s="85">
        <f t="shared" si="23"/>
        <v>7.7617010999999998</v>
      </c>
      <c r="AO60" s="6">
        <f t="shared" si="24"/>
        <v>19.034877551019999</v>
      </c>
      <c r="AP60" s="81">
        <f t="shared" si="25"/>
        <v>17.272257</v>
      </c>
      <c r="AQ60" s="85">
        <f t="shared" si="26"/>
        <v>7.3653668999999997</v>
      </c>
      <c r="AR60" s="6">
        <f t="shared" si="27"/>
        <v>19.034877551019999</v>
      </c>
      <c r="AS60" s="81">
        <f t="shared" si="28"/>
        <v>17.348886</v>
      </c>
      <c r="AT60" s="85">
        <f t="shared" si="29"/>
        <v>7.1444755000000004</v>
      </c>
    </row>
    <row r="61" spans="2:47" x14ac:dyDescent="0.25">
      <c r="B61">
        <v>18269938775.509998</v>
      </c>
      <c r="C61">
        <v>-24.420483000000001</v>
      </c>
      <c r="D61">
        <v>7.9250540999999997</v>
      </c>
      <c r="E61">
        <v>16.731263999999999</v>
      </c>
      <c r="F61">
        <v>-78.012009000000006</v>
      </c>
      <c r="G61">
        <v>-8.8062105000000006</v>
      </c>
      <c r="H61" s="8"/>
      <c r="I61" s="6">
        <f t="shared" si="30"/>
        <v>19.289857142856999</v>
      </c>
      <c r="J61" s="6">
        <f t="shared" si="31"/>
        <v>16.275182999999998</v>
      </c>
      <c r="K61" s="85">
        <f t="shared" si="4"/>
        <v>7.1199750999999996</v>
      </c>
      <c r="L61" s="6">
        <f t="shared" si="5"/>
        <v>19.289857142856999</v>
      </c>
      <c r="M61" s="81">
        <f t="shared" si="6"/>
        <v>16.984034000000001</v>
      </c>
      <c r="N61" s="85">
        <f t="shared" si="7"/>
        <v>7.8807421</v>
      </c>
      <c r="O61" s="6">
        <f t="shared" si="8"/>
        <v>19.289857142856999</v>
      </c>
      <c r="P61" s="81">
        <f t="shared" si="9"/>
        <v>17.288746</v>
      </c>
      <c r="Q61" s="85">
        <f t="shared" si="10"/>
        <v>8.1578274000000004</v>
      </c>
      <c r="R61" s="6">
        <f t="shared" si="11"/>
        <v>19.289857142856999</v>
      </c>
      <c r="S61" s="81">
        <f t="shared" si="12"/>
        <v>17.036788999999999</v>
      </c>
      <c r="T61" s="85">
        <f t="shared" si="13"/>
        <v>7.7845221000000002</v>
      </c>
      <c r="U61" s="6">
        <f t="shared" si="14"/>
        <v>19.289857142856999</v>
      </c>
      <c r="V61" s="81">
        <f t="shared" si="15"/>
        <v>16.476444000000001</v>
      </c>
      <c r="W61" s="85">
        <f t="shared" si="16"/>
        <v>6.9483689999999996</v>
      </c>
      <c r="Y61">
        <v>18269938775.509998</v>
      </c>
      <c r="Z61">
        <v>-25.415157000000001</v>
      </c>
      <c r="AA61">
        <v>8.3737583000000004</v>
      </c>
      <c r="AB61">
        <v>18.107482999999998</v>
      </c>
      <c r="AC61">
        <v>-82.468024999999997</v>
      </c>
      <c r="AD61">
        <v>-9.7337226999999995</v>
      </c>
      <c r="AE61" s="8"/>
      <c r="AF61" s="6">
        <f t="shared" si="32"/>
        <v>19.289857142856999</v>
      </c>
      <c r="AG61" s="6">
        <f t="shared" si="33"/>
        <v>17.425846</v>
      </c>
      <c r="AH61" s="85">
        <f t="shared" si="17"/>
        <v>7.6098436999999999</v>
      </c>
      <c r="AI61" s="6">
        <f t="shared" si="18"/>
        <v>19.289857142856999</v>
      </c>
      <c r="AJ61" s="81">
        <f t="shared" si="19"/>
        <v>17.725118999999999</v>
      </c>
      <c r="AK61" s="85">
        <f t="shared" si="20"/>
        <v>7.9136648000000003</v>
      </c>
      <c r="AL61" s="6">
        <f t="shared" si="21"/>
        <v>19.289857142856999</v>
      </c>
      <c r="AM61" s="43">
        <f t="shared" si="22"/>
        <v>17.491811999999999</v>
      </c>
      <c r="AN61" s="85">
        <f t="shared" si="23"/>
        <v>7.6018094999999999</v>
      </c>
      <c r="AO61" s="6">
        <f t="shared" si="24"/>
        <v>19.289857142856999</v>
      </c>
      <c r="AP61" s="81">
        <f t="shared" si="25"/>
        <v>17.341154</v>
      </c>
      <c r="AQ61" s="85">
        <f t="shared" si="26"/>
        <v>7.2735561999999998</v>
      </c>
      <c r="AR61" s="6">
        <f t="shared" si="27"/>
        <v>19.289857142856999</v>
      </c>
      <c r="AS61" s="81">
        <f t="shared" si="28"/>
        <v>17.889561</v>
      </c>
      <c r="AT61" s="85">
        <f t="shared" si="29"/>
        <v>7.5408410999999997</v>
      </c>
    </row>
    <row r="62" spans="2:47" x14ac:dyDescent="0.25">
      <c r="B62">
        <v>18524918367.347</v>
      </c>
      <c r="C62">
        <v>-24.868195</v>
      </c>
      <c r="D62">
        <v>7.4227661999999999</v>
      </c>
      <c r="E62">
        <v>16.040082999999999</v>
      </c>
      <c r="F62">
        <v>-76.736480999999998</v>
      </c>
      <c r="G62">
        <v>-8.6173172000000005</v>
      </c>
      <c r="H62" s="8"/>
      <c r="I62" s="6">
        <f t="shared" si="30"/>
        <v>19.544836734694002</v>
      </c>
      <c r="J62" s="6">
        <f t="shared" si="31"/>
        <v>17.426196999999998</v>
      </c>
      <c r="K62" s="85">
        <f t="shared" si="4"/>
        <v>7.7574696999999997</v>
      </c>
      <c r="L62" s="6">
        <f t="shared" si="5"/>
        <v>19.544836734694002</v>
      </c>
      <c r="M62" s="81">
        <f t="shared" si="6"/>
        <v>17.834790999999999</v>
      </c>
      <c r="N62" s="85">
        <f t="shared" si="7"/>
        <v>8.2180262000000006</v>
      </c>
      <c r="O62" s="6">
        <f t="shared" si="8"/>
        <v>19.544836734694002</v>
      </c>
      <c r="P62" s="81">
        <f t="shared" si="9"/>
        <v>18.066531999999999</v>
      </c>
      <c r="Q62" s="85">
        <f t="shared" si="10"/>
        <v>8.4095917</v>
      </c>
      <c r="R62" s="6">
        <f t="shared" si="11"/>
        <v>19.544836734694002</v>
      </c>
      <c r="S62" s="81">
        <f t="shared" si="12"/>
        <v>17.685362000000001</v>
      </c>
      <c r="T62" s="85">
        <f t="shared" si="13"/>
        <v>7.8852314999999997</v>
      </c>
      <c r="U62" s="6">
        <f t="shared" si="14"/>
        <v>19.544836734694002</v>
      </c>
      <c r="V62" s="81">
        <f t="shared" si="15"/>
        <v>17.055799</v>
      </c>
      <c r="W62" s="85">
        <f t="shared" si="16"/>
        <v>6.9471021000000004</v>
      </c>
      <c r="Y62">
        <v>18524918367.347</v>
      </c>
      <c r="Z62">
        <v>-25.763293999999998</v>
      </c>
      <c r="AA62">
        <v>8.0108212999999999</v>
      </c>
      <c r="AB62">
        <v>17.611355</v>
      </c>
      <c r="AC62">
        <v>-80.008492000000004</v>
      </c>
      <c r="AD62">
        <v>-9.6005334999999992</v>
      </c>
      <c r="AE62" s="8"/>
      <c r="AF62" s="6">
        <f t="shared" si="32"/>
        <v>19.544836734694002</v>
      </c>
      <c r="AG62" s="6">
        <f t="shared" si="33"/>
        <v>18.370518000000001</v>
      </c>
      <c r="AH62" s="85">
        <f t="shared" si="17"/>
        <v>8.1224460999999994</v>
      </c>
      <c r="AI62" s="6">
        <f t="shared" si="18"/>
        <v>19.544836734694002</v>
      </c>
      <c r="AJ62" s="81">
        <f t="shared" si="19"/>
        <v>18.212202000000001</v>
      </c>
      <c r="AK62" s="85">
        <f t="shared" si="20"/>
        <v>7.9560399000000004</v>
      </c>
      <c r="AL62" s="6">
        <f t="shared" si="21"/>
        <v>19.544836734694002</v>
      </c>
      <c r="AM62" s="43">
        <f t="shared" si="22"/>
        <v>17.995892000000001</v>
      </c>
      <c r="AN62" s="85">
        <f t="shared" si="23"/>
        <v>7.6505150999999998</v>
      </c>
      <c r="AO62" s="6">
        <f t="shared" si="24"/>
        <v>19.544836734694002</v>
      </c>
      <c r="AP62" s="81">
        <f t="shared" si="25"/>
        <v>17.942314</v>
      </c>
      <c r="AQ62" s="85">
        <f t="shared" si="26"/>
        <v>7.4149599000000004</v>
      </c>
      <c r="AR62" s="6">
        <f t="shared" si="27"/>
        <v>19.544836734694002</v>
      </c>
      <c r="AS62" s="81">
        <f t="shared" si="28"/>
        <v>18.697861</v>
      </c>
      <c r="AT62" s="85">
        <f t="shared" si="29"/>
        <v>7.8982415000000001</v>
      </c>
    </row>
    <row r="63" spans="2:47" x14ac:dyDescent="0.25">
      <c r="B63">
        <v>18779897959.183998</v>
      </c>
      <c r="C63">
        <v>-24.384727000000002</v>
      </c>
      <c r="D63">
        <v>6.8140644999999997</v>
      </c>
      <c r="E63">
        <v>15.533832</v>
      </c>
      <c r="F63">
        <v>-74.808318999999997</v>
      </c>
      <c r="G63">
        <v>-8.7197676000000008</v>
      </c>
      <c r="H63" s="8"/>
      <c r="I63" s="6">
        <f t="shared" si="30"/>
        <v>19.799816326530998</v>
      </c>
      <c r="J63" s="6">
        <f t="shared" si="31"/>
        <v>18.483975999999998</v>
      </c>
      <c r="K63" s="85">
        <f t="shared" si="4"/>
        <v>8.5224934000000001</v>
      </c>
      <c r="L63" s="6">
        <f t="shared" si="5"/>
        <v>19.799816326530998</v>
      </c>
      <c r="M63" s="81">
        <f t="shared" si="6"/>
        <v>18.396421</v>
      </c>
      <c r="N63" s="85">
        <f t="shared" si="7"/>
        <v>8.4908867000000008</v>
      </c>
      <c r="O63" s="6">
        <f t="shared" si="8"/>
        <v>19.799816326530998</v>
      </c>
      <c r="P63" s="81">
        <f t="shared" si="9"/>
        <v>18.565335999999999</v>
      </c>
      <c r="Q63" s="85">
        <f t="shared" si="10"/>
        <v>8.6109761999999996</v>
      </c>
      <c r="R63" s="6">
        <f t="shared" si="11"/>
        <v>19.799816326530998</v>
      </c>
      <c r="S63" s="81">
        <f t="shared" si="12"/>
        <v>18.183485000000001</v>
      </c>
      <c r="T63" s="85">
        <f t="shared" si="13"/>
        <v>8.0699091000000003</v>
      </c>
      <c r="U63" s="6">
        <f t="shared" si="14"/>
        <v>19.799816326530998</v>
      </c>
      <c r="V63" s="81">
        <f t="shared" si="15"/>
        <v>17.421126999999998</v>
      </c>
      <c r="W63" s="85">
        <f t="shared" si="16"/>
        <v>6.9718542000000001</v>
      </c>
      <c r="Y63">
        <v>18779897959.183998</v>
      </c>
      <c r="Z63">
        <v>-25.437950000000001</v>
      </c>
      <c r="AA63">
        <v>7.3104668000000004</v>
      </c>
      <c r="AB63">
        <v>16.918695</v>
      </c>
      <c r="AC63">
        <v>-79.437622000000005</v>
      </c>
      <c r="AD63">
        <v>-9.6082277000000005</v>
      </c>
      <c r="AE63" s="8"/>
      <c r="AF63" s="6">
        <f t="shared" si="32"/>
        <v>19.799816326530998</v>
      </c>
      <c r="AG63" s="6">
        <f t="shared" si="33"/>
        <v>18.959623000000001</v>
      </c>
      <c r="AH63" s="85">
        <f t="shared" si="17"/>
        <v>8.4624118999999993</v>
      </c>
      <c r="AI63" s="6">
        <f t="shared" si="18"/>
        <v>19.799816326530998</v>
      </c>
      <c r="AJ63" s="81">
        <f t="shared" si="19"/>
        <v>18.585975999999999</v>
      </c>
      <c r="AK63" s="85">
        <f t="shared" si="20"/>
        <v>8.0751410000000003</v>
      </c>
      <c r="AL63" s="6">
        <f t="shared" si="21"/>
        <v>19.799816326530998</v>
      </c>
      <c r="AM63" s="43">
        <f t="shared" si="22"/>
        <v>18.490839000000001</v>
      </c>
      <c r="AN63" s="85">
        <f t="shared" si="23"/>
        <v>7.8886662000000003</v>
      </c>
      <c r="AO63" s="6">
        <f t="shared" si="24"/>
        <v>19.799816326530998</v>
      </c>
      <c r="AP63" s="81">
        <f t="shared" si="25"/>
        <v>18.681538</v>
      </c>
      <c r="AQ63" s="85">
        <f t="shared" si="26"/>
        <v>7.9046006000000002</v>
      </c>
      <c r="AR63" s="6">
        <f t="shared" si="27"/>
        <v>19.799816326530998</v>
      </c>
      <c r="AS63" s="81">
        <f t="shared" si="28"/>
        <v>19.746706</v>
      </c>
      <c r="AT63" s="85">
        <f t="shared" si="29"/>
        <v>8.7110968</v>
      </c>
    </row>
    <row r="64" spans="2:47" x14ac:dyDescent="0.25">
      <c r="B64">
        <v>19034877551.02</v>
      </c>
      <c r="C64">
        <v>-24.753176</v>
      </c>
      <c r="D64">
        <v>6.9120454999999996</v>
      </c>
      <c r="E64">
        <v>15.720516999999999</v>
      </c>
      <c r="F64">
        <v>-75.357887000000005</v>
      </c>
      <c r="G64">
        <v>-8.8084726</v>
      </c>
      <c r="H64" s="8"/>
      <c r="I64" s="6">
        <f t="shared" si="30"/>
        <v>20.054795918366999</v>
      </c>
      <c r="J64" s="6">
        <f t="shared" si="31"/>
        <v>19.518702000000001</v>
      </c>
      <c r="K64" s="85">
        <f t="shared" si="4"/>
        <v>9.2285260999999998</v>
      </c>
      <c r="L64" s="6">
        <f t="shared" si="5"/>
        <v>20.054795918366999</v>
      </c>
      <c r="M64" s="81">
        <f t="shared" si="6"/>
        <v>19.164318000000002</v>
      </c>
      <c r="N64" s="85">
        <f t="shared" si="7"/>
        <v>8.8845481999999993</v>
      </c>
      <c r="O64" s="6">
        <f t="shared" si="8"/>
        <v>20.054795918366999</v>
      </c>
      <c r="P64" s="81">
        <f t="shared" si="9"/>
        <v>18.842098</v>
      </c>
      <c r="Q64" s="85">
        <f t="shared" si="10"/>
        <v>8.4599799999999998</v>
      </c>
      <c r="R64" s="6">
        <f t="shared" si="11"/>
        <v>20.054795918366999</v>
      </c>
      <c r="S64" s="81">
        <f t="shared" si="12"/>
        <v>18.601547</v>
      </c>
      <c r="T64" s="85">
        <f t="shared" si="13"/>
        <v>7.9970530999999996</v>
      </c>
      <c r="U64" s="6">
        <f t="shared" si="14"/>
        <v>20.054795918366999</v>
      </c>
      <c r="V64" s="81">
        <f t="shared" si="15"/>
        <v>17.734504999999999</v>
      </c>
      <c r="W64" s="85">
        <f t="shared" si="16"/>
        <v>6.7186383999999997</v>
      </c>
      <c r="Y64">
        <v>19034877551.02</v>
      </c>
      <c r="Z64">
        <v>-25.478258</v>
      </c>
      <c r="AA64">
        <v>7.4464516999999999</v>
      </c>
      <c r="AB64">
        <v>17.089172000000001</v>
      </c>
      <c r="AC64">
        <v>-78.455200000000005</v>
      </c>
      <c r="AD64">
        <v>-9.6427212000000004</v>
      </c>
      <c r="AE64" s="8"/>
      <c r="AF64" s="6">
        <f t="shared" si="32"/>
        <v>20.054795918366999</v>
      </c>
      <c r="AG64" s="6">
        <f t="shared" si="33"/>
        <v>19.277978999999998</v>
      </c>
      <c r="AH64" s="85">
        <f t="shared" si="17"/>
        <v>8.4085549999999998</v>
      </c>
      <c r="AI64" s="6">
        <f t="shared" si="18"/>
        <v>20.054795918366999</v>
      </c>
      <c r="AJ64" s="81">
        <f t="shared" si="19"/>
        <v>18.930416000000001</v>
      </c>
      <c r="AK64" s="85">
        <f t="shared" si="20"/>
        <v>8.0222873999999997</v>
      </c>
      <c r="AL64" s="6">
        <f t="shared" si="21"/>
        <v>20.054795918366999</v>
      </c>
      <c r="AM64" s="43">
        <f t="shared" si="22"/>
        <v>18.936337999999999</v>
      </c>
      <c r="AN64" s="85">
        <f t="shared" si="23"/>
        <v>7.9194632</v>
      </c>
      <c r="AO64" s="6">
        <f t="shared" si="24"/>
        <v>20.054795918366999</v>
      </c>
      <c r="AP64" s="81">
        <f t="shared" si="25"/>
        <v>19.358968999999998</v>
      </c>
      <c r="AQ64" s="85">
        <f t="shared" si="26"/>
        <v>8.1561108000000004</v>
      </c>
      <c r="AR64" s="6">
        <f t="shared" si="27"/>
        <v>20.054795918366999</v>
      </c>
      <c r="AS64" s="81">
        <f t="shared" si="28"/>
        <v>19.94286</v>
      </c>
      <c r="AT64" s="85">
        <f t="shared" si="29"/>
        <v>8.4708757000000006</v>
      </c>
    </row>
    <row r="65" spans="2:46" x14ac:dyDescent="0.25">
      <c r="B65">
        <v>19289857142.856998</v>
      </c>
      <c r="C65">
        <v>-25.092801999999999</v>
      </c>
      <c r="D65">
        <v>7.1199750999999996</v>
      </c>
      <c r="E65">
        <v>16.275182999999998</v>
      </c>
      <c r="F65">
        <v>-77.998192000000003</v>
      </c>
      <c r="G65">
        <v>-9.1552076000000007</v>
      </c>
      <c r="H65" s="8"/>
      <c r="I65" s="6">
        <f t="shared" si="30"/>
        <v>20.309775510203998</v>
      </c>
      <c r="J65" s="6">
        <f t="shared" si="31"/>
        <v>19.718309000000001</v>
      </c>
      <c r="K65" s="85">
        <f t="shared" si="4"/>
        <v>9.4779844000000004</v>
      </c>
      <c r="L65" s="6">
        <f t="shared" si="5"/>
        <v>20.309775510203998</v>
      </c>
      <c r="M65" s="81">
        <f t="shared" si="6"/>
        <v>19.544457999999999</v>
      </c>
      <c r="N65" s="85">
        <f t="shared" si="7"/>
        <v>9.2686396000000002</v>
      </c>
      <c r="O65" s="6">
        <f t="shared" si="8"/>
        <v>20.309775510203998</v>
      </c>
      <c r="P65" s="81">
        <f t="shared" si="9"/>
        <v>18.910520999999999</v>
      </c>
      <c r="Q65" s="85">
        <f t="shared" si="10"/>
        <v>8.4858645999999993</v>
      </c>
      <c r="R65" s="6">
        <f t="shared" si="11"/>
        <v>20.309775510203998</v>
      </c>
      <c r="S65" s="81">
        <f t="shared" si="12"/>
        <v>18.845291</v>
      </c>
      <c r="T65" s="85">
        <f t="shared" si="13"/>
        <v>8.1453409000000008</v>
      </c>
      <c r="U65" s="6">
        <f t="shared" si="14"/>
        <v>20.309775510203998</v>
      </c>
      <c r="V65" s="81">
        <f t="shared" si="15"/>
        <v>17.503708</v>
      </c>
      <c r="W65" s="85">
        <f t="shared" si="16"/>
        <v>6.3396477999999998</v>
      </c>
      <c r="Y65">
        <v>19289857142.856998</v>
      </c>
      <c r="Z65">
        <v>-25.822264000000001</v>
      </c>
      <c r="AA65">
        <v>7.6098436999999999</v>
      </c>
      <c r="AB65">
        <v>17.425846</v>
      </c>
      <c r="AC65">
        <v>-81.001305000000002</v>
      </c>
      <c r="AD65">
        <v>-9.8160027999999997</v>
      </c>
      <c r="AE65" s="8"/>
      <c r="AF65" s="6">
        <f t="shared" si="32"/>
        <v>20.309775510203998</v>
      </c>
      <c r="AG65" s="6">
        <f t="shared" si="33"/>
        <v>19.395678</v>
      </c>
      <c r="AH65" s="85">
        <f t="shared" si="17"/>
        <v>8.4576969000000002</v>
      </c>
      <c r="AI65" s="6">
        <f t="shared" si="18"/>
        <v>20.309775510203998</v>
      </c>
      <c r="AJ65" s="81">
        <f t="shared" si="19"/>
        <v>19.166805</v>
      </c>
      <c r="AK65" s="85">
        <f t="shared" si="20"/>
        <v>8.1634197000000004</v>
      </c>
      <c r="AL65" s="6">
        <f t="shared" si="21"/>
        <v>20.309775510203998</v>
      </c>
      <c r="AM65" s="43">
        <f t="shared" si="22"/>
        <v>19.163229000000001</v>
      </c>
      <c r="AN65" s="85">
        <f t="shared" si="23"/>
        <v>8.0307922000000005</v>
      </c>
      <c r="AO65" s="6">
        <f t="shared" si="24"/>
        <v>20.309775510203998</v>
      </c>
      <c r="AP65" s="81">
        <f t="shared" si="25"/>
        <v>19.711842000000001</v>
      </c>
      <c r="AQ65" s="85">
        <f t="shared" si="26"/>
        <v>8.3757610000000007</v>
      </c>
      <c r="AR65" s="6">
        <f t="shared" si="27"/>
        <v>20.309775510203998</v>
      </c>
      <c r="AS65" s="81">
        <f t="shared" si="28"/>
        <v>20.375430999999999</v>
      </c>
      <c r="AT65" s="85">
        <f t="shared" si="29"/>
        <v>8.7491026000000005</v>
      </c>
    </row>
    <row r="66" spans="2:46" x14ac:dyDescent="0.25">
      <c r="B66">
        <v>19544836734.694</v>
      </c>
      <c r="C66">
        <v>-25.446541</v>
      </c>
      <c r="D66">
        <v>7.7574696999999997</v>
      </c>
      <c r="E66">
        <v>17.426196999999998</v>
      </c>
      <c r="F66">
        <v>-79.241332999999997</v>
      </c>
      <c r="G66">
        <v>-9.6687268999999993</v>
      </c>
      <c r="H66" s="8"/>
      <c r="I66" s="6">
        <f t="shared" si="30"/>
        <v>20.564755102041001</v>
      </c>
      <c r="J66" s="6">
        <f t="shared" si="31"/>
        <v>19.164266999999999</v>
      </c>
      <c r="K66" s="85">
        <f t="shared" si="4"/>
        <v>9.0367736999999995</v>
      </c>
      <c r="L66" s="6">
        <f t="shared" si="5"/>
        <v>20.564755102041001</v>
      </c>
      <c r="M66" s="81">
        <f t="shared" si="6"/>
        <v>19.354599</v>
      </c>
      <c r="N66" s="85">
        <f t="shared" si="7"/>
        <v>9.1445971000000004</v>
      </c>
      <c r="O66" s="6">
        <f t="shared" si="8"/>
        <v>20.564755102041001</v>
      </c>
      <c r="P66" s="81">
        <f t="shared" si="9"/>
        <v>18.624504000000002</v>
      </c>
      <c r="Q66" s="85">
        <f t="shared" si="10"/>
        <v>8.2204180000000004</v>
      </c>
      <c r="R66" s="6">
        <f t="shared" si="11"/>
        <v>20.564755102041001</v>
      </c>
      <c r="S66" s="81">
        <f t="shared" si="12"/>
        <v>18.371136</v>
      </c>
      <c r="T66" s="85">
        <f t="shared" si="13"/>
        <v>7.6448197000000002</v>
      </c>
      <c r="U66" s="6">
        <f t="shared" si="14"/>
        <v>20.564755102041001</v>
      </c>
      <c r="V66" s="81">
        <f t="shared" si="15"/>
        <v>16.811744999999998</v>
      </c>
      <c r="W66" s="85">
        <f t="shared" si="16"/>
        <v>5.5804042999999997</v>
      </c>
      <c r="Y66">
        <v>19544836734.694</v>
      </c>
      <c r="Z66">
        <v>-25.975580000000001</v>
      </c>
      <c r="AA66">
        <v>8.1224460999999994</v>
      </c>
      <c r="AB66">
        <v>18.370518000000001</v>
      </c>
      <c r="AC66">
        <v>-82.030861000000002</v>
      </c>
      <c r="AD66">
        <v>-10.248073</v>
      </c>
      <c r="AE66" s="8"/>
      <c r="AF66" s="6">
        <f t="shared" si="32"/>
        <v>20.564755102041001</v>
      </c>
      <c r="AG66" s="6">
        <f t="shared" si="33"/>
        <v>19.393554999999999</v>
      </c>
      <c r="AH66" s="85">
        <f t="shared" si="17"/>
        <v>8.4521046000000002</v>
      </c>
      <c r="AI66" s="6">
        <f t="shared" si="18"/>
        <v>20.564755102041001</v>
      </c>
      <c r="AJ66" s="81">
        <f t="shared" si="19"/>
        <v>19.099522</v>
      </c>
      <c r="AK66" s="85">
        <f t="shared" si="20"/>
        <v>8.0759115000000001</v>
      </c>
      <c r="AL66" s="6">
        <f t="shared" si="21"/>
        <v>20.564755102041001</v>
      </c>
      <c r="AM66" s="43">
        <f t="shared" si="22"/>
        <v>19.121191</v>
      </c>
      <c r="AN66" s="85">
        <f t="shared" si="23"/>
        <v>7.9532708999999997</v>
      </c>
      <c r="AO66" s="6">
        <f t="shared" si="24"/>
        <v>20.564755102041001</v>
      </c>
      <c r="AP66" s="81">
        <f t="shared" si="25"/>
        <v>19.766836000000001</v>
      </c>
      <c r="AQ66" s="85">
        <f t="shared" si="26"/>
        <v>8.3815918000000007</v>
      </c>
      <c r="AR66" s="6">
        <f t="shared" si="27"/>
        <v>20.564755102041001</v>
      </c>
      <c r="AS66" s="81">
        <f t="shared" si="28"/>
        <v>20.192432</v>
      </c>
      <c r="AT66" s="85">
        <f t="shared" si="29"/>
        <v>8.5002060000000004</v>
      </c>
    </row>
    <row r="67" spans="2:46" x14ac:dyDescent="0.25">
      <c r="B67">
        <v>19799816326.530998</v>
      </c>
      <c r="C67">
        <v>-26.227530000000002</v>
      </c>
      <c r="D67">
        <v>8.5224934000000001</v>
      </c>
      <c r="E67">
        <v>18.483975999999998</v>
      </c>
      <c r="F67">
        <v>-83.605911000000006</v>
      </c>
      <c r="G67">
        <v>-9.9614820000000002</v>
      </c>
      <c r="H67" s="8"/>
      <c r="I67" s="6">
        <f t="shared" si="30"/>
        <v>20.819734693877997</v>
      </c>
      <c r="J67" s="6">
        <f t="shared" si="31"/>
        <v>18.619965000000001</v>
      </c>
      <c r="K67" s="85">
        <f t="shared" si="4"/>
        <v>8.6519689999999994</v>
      </c>
      <c r="L67" s="6">
        <f t="shared" si="5"/>
        <v>20.819734693877997</v>
      </c>
      <c r="M67" s="81">
        <f t="shared" si="6"/>
        <v>18.916307</v>
      </c>
      <c r="N67" s="85">
        <f t="shared" si="7"/>
        <v>8.8208512999999993</v>
      </c>
      <c r="O67" s="6">
        <f t="shared" si="8"/>
        <v>20.819734693877997</v>
      </c>
      <c r="P67" s="81">
        <f t="shared" si="9"/>
        <v>18.683707999999999</v>
      </c>
      <c r="Q67" s="85">
        <f t="shared" si="10"/>
        <v>8.3545628000000001</v>
      </c>
      <c r="R67" s="6">
        <f t="shared" si="11"/>
        <v>20.819734693877997</v>
      </c>
      <c r="S67" s="81">
        <f t="shared" si="12"/>
        <v>18.109950999999999</v>
      </c>
      <c r="T67" s="85">
        <f t="shared" si="13"/>
        <v>7.4237785000000001</v>
      </c>
      <c r="U67" s="6">
        <f t="shared" si="14"/>
        <v>20.819734693877997</v>
      </c>
      <c r="V67" s="81">
        <f t="shared" si="15"/>
        <v>16.483623999999999</v>
      </c>
      <c r="W67" s="85">
        <f t="shared" si="16"/>
        <v>5.2607645999999999</v>
      </c>
      <c r="Y67">
        <v>19799816326.530998</v>
      </c>
      <c r="Z67">
        <v>-26.731649000000001</v>
      </c>
      <c r="AA67">
        <v>8.4624118999999993</v>
      </c>
      <c r="AB67">
        <v>18.959623000000001</v>
      </c>
      <c r="AC67">
        <v>-85.290985000000006</v>
      </c>
      <c r="AD67">
        <v>-10.497211999999999</v>
      </c>
      <c r="AE67" s="8"/>
      <c r="AF67" s="6">
        <f t="shared" si="32"/>
        <v>20.819734693877997</v>
      </c>
      <c r="AG67" s="6">
        <f t="shared" si="33"/>
        <v>19.6007</v>
      </c>
      <c r="AH67" s="85">
        <f t="shared" si="17"/>
        <v>8.7097978999999999</v>
      </c>
      <c r="AI67" s="6">
        <f t="shared" si="18"/>
        <v>20.819734693877997</v>
      </c>
      <c r="AJ67" s="81">
        <f t="shared" si="19"/>
        <v>19.472845</v>
      </c>
      <c r="AK67" s="85">
        <f t="shared" si="20"/>
        <v>8.4717798000000002</v>
      </c>
      <c r="AL67" s="6">
        <f t="shared" si="21"/>
        <v>20.819734693877997</v>
      </c>
      <c r="AM67" s="43">
        <f t="shared" si="22"/>
        <v>19.530327</v>
      </c>
      <c r="AN67" s="85">
        <f t="shared" si="23"/>
        <v>8.3572664000000003</v>
      </c>
      <c r="AO67" s="6">
        <f t="shared" si="24"/>
        <v>20.819734693877997</v>
      </c>
      <c r="AP67" s="81">
        <f t="shared" si="25"/>
        <v>20.323558999999999</v>
      </c>
      <c r="AQ67" s="85">
        <f t="shared" si="26"/>
        <v>8.9084252999999993</v>
      </c>
      <c r="AR67" s="6">
        <f t="shared" si="27"/>
        <v>20.819734693877997</v>
      </c>
      <c r="AS67" s="81">
        <f t="shared" si="28"/>
        <v>20.874044000000001</v>
      </c>
      <c r="AT67" s="85">
        <f t="shared" si="29"/>
        <v>9.1279497000000003</v>
      </c>
    </row>
    <row r="68" spans="2:46" x14ac:dyDescent="0.25">
      <c r="B68">
        <v>20054795918.367001</v>
      </c>
      <c r="C68">
        <v>-25.941763000000002</v>
      </c>
      <c r="D68">
        <v>9.2285260999999998</v>
      </c>
      <c r="E68">
        <v>19.518702000000001</v>
      </c>
      <c r="F68">
        <v>-85.135222999999996</v>
      </c>
      <c r="G68">
        <v>-10.290174</v>
      </c>
      <c r="H68" s="8"/>
      <c r="I68" s="6">
        <f t="shared" si="30"/>
        <v>21.074714285714002</v>
      </c>
      <c r="J68" s="6">
        <f t="shared" si="31"/>
        <v>17.726413999999998</v>
      </c>
      <c r="K68" s="85">
        <f t="shared" si="4"/>
        <v>8.2232932999999999</v>
      </c>
      <c r="L68" s="6">
        <f t="shared" si="5"/>
        <v>21.074714285714002</v>
      </c>
      <c r="M68" s="81">
        <f t="shared" si="6"/>
        <v>17.963642</v>
      </c>
      <c r="N68" s="85">
        <f t="shared" si="7"/>
        <v>8.3131962000000001</v>
      </c>
      <c r="O68" s="6">
        <f t="shared" si="8"/>
        <v>21.074714285714002</v>
      </c>
      <c r="P68" s="81">
        <f t="shared" si="9"/>
        <v>17.912960000000002</v>
      </c>
      <c r="Q68" s="85">
        <f t="shared" si="10"/>
        <v>8.0161715000000004</v>
      </c>
      <c r="R68" s="6">
        <f t="shared" si="11"/>
        <v>21.074714285714002</v>
      </c>
      <c r="S68" s="81">
        <f t="shared" si="12"/>
        <v>17.261185000000001</v>
      </c>
      <c r="T68" s="85">
        <f t="shared" si="13"/>
        <v>7.0022726000000004</v>
      </c>
      <c r="U68" s="6">
        <f t="shared" si="14"/>
        <v>21.074714285714002</v>
      </c>
      <c r="V68" s="81">
        <f t="shared" si="15"/>
        <v>15.928416</v>
      </c>
      <c r="W68" s="85">
        <f t="shared" si="16"/>
        <v>5.1209812000000001</v>
      </c>
      <c r="Y68">
        <v>20054795918.367001</v>
      </c>
      <c r="Z68">
        <v>-26.539878999999999</v>
      </c>
      <c r="AA68">
        <v>8.4085549999999998</v>
      </c>
      <c r="AB68">
        <v>19.277978999999998</v>
      </c>
      <c r="AC68">
        <v>-85.193946999999994</v>
      </c>
      <c r="AD68">
        <v>-10.869424</v>
      </c>
      <c r="AE68" s="8"/>
      <c r="AF68" s="6">
        <f t="shared" si="32"/>
        <v>21.074714285714002</v>
      </c>
      <c r="AG68" s="6">
        <f t="shared" si="33"/>
        <v>19.511824000000001</v>
      </c>
      <c r="AH68" s="85">
        <f t="shared" si="17"/>
        <v>8.9445981999999997</v>
      </c>
      <c r="AI68" s="6">
        <f t="shared" si="18"/>
        <v>21.074714285714002</v>
      </c>
      <c r="AJ68" s="81">
        <f t="shared" si="19"/>
        <v>19.413112999999999</v>
      </c>
      <c r="AK68" s="85">
        <f t="shared" si="20"/>
        <v>8.7179994999999995</v>
      </c>
      <c r="AL68" s="6">
        <f t="shared" si="21"/>
        <v>21.074714285714002</v>
      </c>
      <c r="AM68" s="43">
        <f t="shared" si="22"/>
        <v>19.842669000000001</v>
      </c>
      <c r="AN68" s="85">
        <f t="shared" si="23"/>
        <v>8.9608506999999999</v>
      </c>
      <c r="AO68" s="6">
        <f t="shared" si="24"/>
        <v>21.074714285714002</v>
      </c>
      <c r="AP68" s="81">
        <f t="shared" si="25"/>
        <v>20.69895</v>
      </c>
      <c r="AQ68" s="85">
        <f t="shared" si="26"/>
        <v>9.5644320999999994</v>
      </c>
      <c r="AR68" s="6">
        <f t="shared" si="27"/>
        <v>21.074714285714002</v>
      </c>
      <c r="AS68" s="81">
        <f t="shared" si="28"/>
        <v>21.036799999999999</v>
      </c>
      <c r="AT68" s="85">
        <f t="shared" si="29"/>
        <v>9.5572748000000001</v>
      </c>
    </row>
    <row r="69" spans="2:46" x14ac:dyDescent="0.25">
      <c r="B69">
        <v>20309775510.203999</v>
      </c>
      <c r="C69">
        <v>-26.356528999999998</v>
      </c>
      <c r="D69">
        <v>9.4779844000000004</v>
      </c>
      <c r="E69">
        <v>19.718309000000001</v>
      </c>
      <c r="F69">
        <v>-86.207488999999995</v>
      </c>
      <c r="G69">
        <v>-10.240325</v>
      </c>
      <c r="H69" s="8"/>
      <c r="I69" s="6">
        <f t="shared" ref="I69:I100" si="34">B73/1000000000</f>
        <v>21.329693877550998</v>
      </c>
      <c r="J69" s="6">
        <f t="shared" ref="J69:J100" si="35">E73</f>
        <v>17.458055000000002</v>
      </c>
      <c r="K69" s="85">
        <f t="shared" si="4"/>
        <v>8.0889796999999994</v>
      </c>
      <c r="L69" s="6">
        <f t="shared" si="5"/>
        <v>21.329693877550998</v>
      </c>
      <c r="M69" s="81">
        <f t="shared" si="6"/>
        <v>17.752478</v>
      </c>
      <c r="N69" s="85">
        <f t="shared" si="7"/>
        <v>8.2297496999999993</v>
      </c>
      <c r="O69" s="6">
        <f t="shared" si="8"/>
        <v>21.329693877550998</v>
      </c>
      <c r="P69" s="81">
        <f t="shared" si="9"/>
        <v>17.999770999999999</v>
      </c>
      <c r="Q69" s="85">
        <f t="shared" si="10"/>
        <v>8.2318096000000001</v>
      </c>
      <c r="R69" s="6">
        <f t="shared" si="11"/>
        <v>21.329693877550998</v>
      </c>
      <c r="S69" s="81">
        <f t="shared" si="12"/>
        <v>17.461397000000002</v>
      </c>
      <c r="T69" s="85">
        <f t="shared" si="13"/>
        <v>7.3382544999999997</v>
      </c>
      <c r="U69" s="6">
        <f t="shared" si="14"/>
        <v>21.329693877550998</v>
      </c>
      <c r="V69" s="81">
        <f t="shared" si="15"/>
        <v>16.309142999999999</v>
      </c>
      <c r="W69" s="85">
        <f t="shared" si="16"/>
        <v>5.6347588999999996</v>
      </c>
      <c r="Y69">
        <v>20309775510.203999</v>
      </c>
      <c r="Z69">
        <v>-27.03706</v>
      </c>
      <c r="AA69">
        <v>8.4576969000000002</v>
      </c>
      <c r="AB69">
        <v>19.395678</v>
      </c>
      <c r="AC69">
        <v>-84.892166000000003</v>
      </c>
      <c r="AD69">
        <v>-10.93798</v>
      </c>
      <c r="AE69" s="8"/>
      <c r="AF69" s="6">
        <f t="shared" ref="AF69:AF100" si="36">Y73/1000000000</f>
        <v>21.329693877550998</v>
      </c>
      <c r="AG69" s="6">
        <f t="shared" ref="AG69:AG100" si="37">AB73</f>
        <v>19.666698</v>
      </c>
      <c r="AH69" s="85">
        <f t="shared" si="17"/>
        <v>9.0711899000000003</v>
      </c>
      <c r="AI69" s="6">
        <f t="shared" si="18"/>
        <v>21.329693877550998</v>
      </c>
      <c r="AJ69" s="81">
        <f t="shared" si="19"/>
        <v>19.855377000000001</v>
      </c>
      <c r="AK69" s="85">
        <f t="shared" si="20"/>
        <v>9.1216106000000003</v>
      </c>
      <c r="AL69" s="6">
        <f t="shared" si="21"/>
        <v>21.329693877550998</v>
      </c>
      <c r="AM69" s="43">
        <f t="shared" si="22"/>
        <v>20.668096999999999</v>
      </c>
      <c r="AN69" s="85">
        <f t="shared" si="23"/>
        <v>9.7434998000000004</v>
      </c>
      <c r="AO69" s="6">
        <f t="shared" si="24"/>
        <v>21.329693877550998</v>
      </c>
      <c r="AP69" s="81">
        <f t="shared" si="25"/>
        <v>21.451132000000001</v>
      </c>
      <c r="AQ69" s="85">
        <f t="shared" si="26"/>
        <v>10.272354999999999</v>
      </c>
      <c r="AR69" s="6">
        <f t="shared" si="27"/>
        <v>21.329693877550998</v>
      </c>
      <c r="AS69" s="81">
        <f t="shared" si="28"/>
        <v>21.636762999999998</v>
      </c>
      <c r="AT69" s="85">
        <f t="shared" si="29"/>
        <v>10.108632999999999</v>
      </c>
    </row>
    <row r="70" spans="2:46" x14ac:dyDescent="0.25">
      <c r="B70">
        <v>20564755102.041</v>
      </c>
      <c r="C70">
        <v>-26.081823</v>
      </c>
      <c r="D70">
        <v>9.0367736999999995</v>
      </c>
      <c r="E70">
        <v>19.164266999999999</v>
      </c>
      <c r="F70">
        <v>-84.665543</v>
      </c>
      <c r="G70">
        <v>-10.127494</v>
      </c>
      <c r="H70" s="8"/>
      <c r="I70" s="6">
        <f t="shared" si="34"/>
        <v>21.584673469388001</v>
      </c>
      <c r="J70" s="6">
        <f t="shared" si="35"/>
        <v>16.893052999999998</v>
      </c>
      <c r="K70" s="85">
        <f t="shared" ref="K70:K103" si="38">D74</f>
        <v>7.8784622999999998</v>
      </c>
      <c r="L70" s="6">
        <f t="shared" ref="L70:L103" si="39">B74/1000000000</f>
        <v>21.584673469388001</v>
      </c>
      <c r="M70" s="81">
        <f t="shared" ref="M70:M103" si="40">C178</f>
        <v>17.381729</v>
      </c>
      <c r="N70" s="85">
        <f t="shared" ref="N70:N103" si="41">D178</f>
        <v>8.2417707</v>
      </c>
      <c r="O70" s="6">
        <f t="shared" ref="O70:O103" si="42">B74/1000000000</f>
        <v>21.584673469388001</v>
      </c>
      <c r="P70" s="81">
        <f t="shared" ref="P70:P103" si="43">C282</f>
        <v>17.811865000000001</v>
      </c>
      <c r="Q70" s="85">
        <f t="shared" ref="Q70:Q103" si="44">D282</f>
        <v>8.4620341999999997</v>
      </c>
      <c r="R70" s="6">
        <f t="shared" ref="R70:R103" si="45">B74/1000000000</f>
        <v>21.584673469388001</v>
      </c>
      <c r="S70" s="81">
        <f t="shared" ref="S70:S103" si="46">C386</f>
        <v>17.339361</v>
      </c>
      <c r="T70" s="85">
        <f t="shared" ref="T70:T103" si="47">D386</f>
        <v>7.6704797999999998</v>
      </c>
      <c r="U70" s="6">
        <f t="shared" ref="U70:U103" si="48">B74/1000000000</f>
        <v>21.584673469388001</v>
      </c>
      <c r="V70" s="81">
        <f t="shared" ref="V70:V103" si="49">C490</f>
        <v>16.271733999999999</v>
      </c>
      <c r="W70" s="85">
        <f t="shared" ref="W70:W103" si="50">D490</f>
        <v>6.0752835000000003</v>
      </c>
      <c r="Y70">
        <v>20564755102.041</v>
      </c>
      <c r="Z70">
        <v>-26.943466000000001</v>
      </c>
      <c r="AA70">
        <v>8.4521046000000002</v>
      </c>
      <c r="AB70">
        <v>19.393554999999999</v>
      </c>
      <c r="AC70">
        <v>-86.221290999999994</v>
      </c>
      <c r="AD70">
        <v>-10.94145</v>
      </c>
      <c r="AE70" s="8"/>
      <c r="AF70" s="6">
        <f t="shared" si="36"/>
        <v>21.584673469388001</v>
      </c>
      <c r="AG70" s="6">
        <f t="shared" si="37"/>
        <v>19.640806000000001</v>
      </c>
      <c r="AH70" s="85">
        <f t="shared" ref="AH70:AH103" si="51">AA74</f>
        <v>9.2938317999999995</v>
      </c>
      <c r="AI70" s="6">
        <f t="shared" ref="AI70:AI103" si="52">Y74/1000000000</f>
        <v>21.584673469388001</v>
      </c>
      <c r="AJ70" s="81">
        <f t="shared" ref="AJ70:AJ103" si="53">Z178</f>
        <v>19.883146</v>
      </c>
      <c r="AK70" s="85">
        <f t="shared" ref="AK70:AK103" si="54">AA178</f>
        <v>9.4126128999999992</v>
      </c>
      <c r="AL70" s="6">
        <f t="shared" ref="AL70:AL103" si="55">Y74/1000000000</f>
        <v>21.584673469388001</v>
      </c>
      <c r="AM70" s="43">
        <f t="shared" ref="AM70:AM103" si="56">Z282</f>
        <v>20.888729000000001</v>
      </c>
      <c r="AN70" s="85">
        <f t="shared" ref="AN70:AN103" si="57">AA282</f>
        <v>10.244842999999999</v>
      </c>
      <c r="AO70" s="6">
        <f t="shared" ref="AO70:AO103" si="58">Y74/1000000000</f>
        <v>21.584673469388001</v>
      </c>
      <c r="AP70" s="81">
        <f t="shared" ref="AP70:AP103" si="59">Z386</f>
        <v>21.975398999999999</v>
      </c>
      <c r="AQ70" s="85">
        <f t="shared" ref="AQ70:AQ103" si="60">AA386</f>
        <v>11.091626</v>
      </c>
      <c r="AR70" s="6">
        <f t="shared" ref="AR70:AR103" si="61">Y74/1000000000</f>
        <v>21.584673469388001</v>
      </c>
      <c r="AS70" s="81">
        <f t="shared" ref="AS70:AS103" si="62">Z490</f>
        <v>21.758492</v>
      </c>
      <c r="AT70" s="85">
        <f t="shared" ref="AT70:AT103" si="63">AA490</f>
        <v>10.528795000000001</v>
      </c>
    </row>
    <row r="71" spans="2:46" x14ac:dyDescent="0.25">
      <c r="B71">
        <v>20819734693.877998</v>
      </c>
      <c r="C71">
        <v>-25.559740000000001</v>
      </c>
      <c r="D71">
        <v>8.6519689999999994</v>
      </c>
      <c r="E71">
        <v>18.619965000000001</v>
      </c>
      <c r="F71">
        <v>-81.341887999999997</v>
      </c>
      <c r="G71">
        <v>-9.9679965999999993</v>
      </c>
      <c r="H71" s="8"/>
      <c r="I71" s="6">
        <f t="shared" si="34"/>
        <v>21.839653061223999</v>
      </c>
      <c r="J71" s="6">
        <f t="shared" si="35"/>
        <v>16.956139</v>
      </c>
      <c r="K71" s="85">
        <f t="shared" si="38"/>
        <v>7.7702131000000003</v>
      </c>
      <c r="L71" s="6">
        <f t="shared" si="39"/>
        <v>21.839653061223999</v>
      </c>
      <c r="M71" s="81">
        <f t="shared" si="40"/>
        <v>17.629866</v>
      </c>
      <c r="N71" s="85">
        <f t="shared" si="41"/>
        <v>8.3380507999999995</v>
      </c>
      <c r="O71" s="6">
        <f t="shared" si="42"/>
        <v>21.839653061223999</v>
      </c>
      <c r="P71" s="81">
        <f t="shared" si="43"/>
        <v>18.168462999999999</v>
      </c>
      <c r="Q71" s="85">
        <f t="shared" si="44"/>
        <v>8.6859722000000001</v>
      </c>
      <c r="R71" s="6">
        <f t="shared" si="45"/>
        <v>21.839653061223999</v>
      </c>
      <c r="S71" s="81">
        <f t="shared" si="46"/>
        <v>17.742301999999999</v>
      </c>
      <c r="T71" s="85">
        <f t="shared" si="47"/>
        <v>7.9489445999999999</v>
      </c>
      <c r="U71" s="6">
        <f t="shared" si="48"/>
        <v>21.839653061223999</v>
      </c>
      <c r="V71" s="81">
        <f t="shared" si="49"/>
        <v>16.81118</v>
      </c>
      <c r="W71" s="85">
        <f t="shared" si="50"/>
        <v>6.4862728000000001</v>
      </c>
      <c r="Y71">
        <v>20819734693.877998</v>
      </c>
      <c r="Z71">
        <v>-26.500605</v>
      </c>
      <c r="AA71">
        <v>8.7097978999999999</v>
      </c>
      <c r="AB71">
        <v>19.6007</v>
      </c>
      <c r="AC71">
        <v>-85.042563999999999</v>
      </c>
      <c r="AD71">
        <v>-10.890902000000001</v>
      </c>
      <c r="AE71" s="8"/>
      <c r="AF71" s="6">
        <f t="shared" si="36"/>
        <v>21.839653061223999</v>
      </c>
      <c r="AG71" s="6">
        <f t="shared" si="37"/>
        <v>19.684380000000001</v>
      </c>
      <c r="AH71" s="85">
        <f t="shared" si="51"/>
        <v>9.1830224999999999</v>
      </c>
      <c r="AI71" s="6">
        <f t="shared" si="52"/>
        <v>21.839653061223999</v>
      </c>
      <c r="AJ71" s="81">
        <f t="shared" si="53"/>
        <v>20.074579</v>
      </c>
      <c r="AK71" s="85">
        <f t="shared" si="54"/>
        <v>9.4692831000000002</v>
      </c>
      <c r="AL71" s="6">
        <f t="shared" si="55"/>
        <v>21.839653061223999</v>
      </c>
      <c r="AM71" s="43">
        <f t="shared" si="56"/>
        <v>21.006073000000001</v>
      </c>
      <c r="AN71" s="85">
        <f t="shared" si="57"/>
        <v>10.243838</v>
      </c>
      <c r="AO71" s="6">
        <f t="shared" si="58"/>
        <v>21.839653061223999</v>
      </c>
      <c r="AP71" s="81">
        <f t="shared" si="59"/>
        <v>22.335267999999999</v>
      </c>
      <c r="AQ71" s="85">
        <f t="shared" si="60"/>
        <v>11.343225</v>
      </c>
      <c r="AR71" s="6">
        <f t="shared" si="61"/>
        <v>21.839653061223999</v>
      </c>
      <c r="AS71" s="81">
        <f t="shared" si="62"/>
        <v>21.49736</v>
      </c>
      <c r="AT71" s="85">
        <f t="shared" si="63"/>
        <v>10.16381</v>
      </c>
    </row>
    <row r="72" spans="2:46" x14ac:dyDescent="0.25">
      <c r="B72">
        <v>21074714285.714001</v>
      </c>
      <c r="C72">
        <v>-25.927629</v>
      </c>
      <c r="D72">
        <v>8.2232932999999999</v>
      </c>
      <c r="E72">
        <v>17.726413999999998</v>
      </c>
      <c r="F72">
        <v>-82.611960999999994</v>
      </c>
      <c r="G72">
        <v>-9.5031213999999995</v>
      </c>
      <c r="H72" s="8"/>
      <c r="I72" s="6">
        <f t="shared" si="34"/>
        <v>22.094632653061002</v>
      </c>
      <c r="J72" s="6">
        <f t="shared" si="35"/>
        <v>16.908225999999999</v>
      </c>
      <c r="K72" s="85">
        <f t="shared" si="38"/>
        <v>7.6392011999999996</v>
      </c>
      <c r="L72" s="6">
        <f t="shared" si="39"/>
        <v>22.094632653061002</v>
      </c>
      <c r="M72" s="81">
        <f t="shared" si="40"/>
        <v>17.761301</v>
      </c>
      <c r="N72" s="85">
        <f t="shared" si="41"/>
        <v>8.3917961000000005</v>
      </c>
      <c r="O72" s="6">
        <f t="shared" si="42"/>
        <v>22.094632653061002</v>
      </c>
      <c r="P72" s="81">
        <f t="shared" si="43"/>
        <v>18.324451</v>
      </c>
      <c r="Q72" s="85">
        <f t="shared" si="44"/>
        <v>8.7639399000000004</v>
      </c>
      <c r="R72" s="6">
        <f t="shared" si="45"/>
        <v>22.094632653061002</v>
      </c>
      <c r="S72" s="81">
        <f t="shared" si="46"/>
        <v>17.826708</v>
      </c>
      <c r="T72" s="85">
        <f t="shared" si="47"/>
        <v>7.9443083000000003</v>
      </c>
      <c r="U72" s="6">
        <f t="shared" si="48"/>
        <v>22.094632653061002</v>
      </c>
      <c r="V72" s="81">
        <f t="shared" si="49"/>
        <v>16.872292999999999</v>
      </c>
      <c r="W72" s="85">
        <f t="shared" si="50"/>
        <v>6.4357810000000004</v>
      </c>
      <c r="Y72">
        <v>21074714285.714001</v>
      </c>
      <c r="Z72">
        <v>-26.941327999999999</v>
      </c>
      <c r="AA72">
        <v>8.9445981999999997</v>
      </c>
      <c r="AB72">
        <v>19.511824000000001</v>
      </c>
      <c r="AC72">
        <v>-86.151131000000007</v>
      </c>
      <c r="AD72">
        <v>-10.567225000000001</v>
      </c>
      <c r="AE72" s="8"/>
      <c r="AF72" s="6">
        <f t="shared" si="36"/>
        <v>22.094632653061002</v>
      </c>
      <c r="AG72" s="6">
        <f t="shared" si="37"/>
        <v>19.738482000000001</v>
      </c>
      <c r="AH72" s="85">
        <f t="shared" si="51"/>
        <v>9.1889123999999995</v>
      </c>
      <c r="AI72" s="6">
        <f t="shared" si="52"/>
        <v>22.094632653061002</v>
      </c>
      <c r="AJ72" s="81">
        <f t="shared" si="53"/>
        <v>20.139140999999999</v>
      </c>
      <c r="AK72" s="85">
        <f t="shared" si="54"/>
        <v>9.4942913000000004</v>
      </c>
      <c r="AL72" s="6">
        <f t="shared" si="55"/>
        <v>22.094632653061002</v>
      </c>
      <c r="AM72" s="43">
        <f t="shared" si="56"/>
        <v>21.068850999999999</v>
      </c>
      <c r="AN72" s="85">
        <f t="shared" si="57"/>
        <v>10.272814</v>
      </c>
      <c r="AO72" s="6">
        <f t="shared" si="58"/>
        <v>22.094632653061002</v>
      </c>
      <c r="AP72" s="81">
        <f t="shared" si="59"/>
        <v>22.360716</v>
      </c>
      <c r="AQ72" s="85">
        <f t="shared" si="60"/>
        <v>11.334962000000001</v>
      </c>
      <c r="AR72" s="6">
        <f t="shared" si="61"/>
        <v>22.094632653061002</v>
      </c>
      <c r="AS72" s="81">
        <f t="shared" si="62"/>
        <v>20.984829000000001</v>
      </c>
      <c r="AT72" s="85">
        <f t="shared" si="63"/>
        <v>9.6083421999999992</v>
      </c>
    </row>
    <row r="73" spans="2:46" x14ac:dyDescent="0.25">
      <c r="B73">
        <v>21329693877.550999</v>
      </c>
      <c r="C73">
        <v>-24.714183999999999</v>
      </c>
      <c r="D73">
        <v>8.0889796999999994</v>
      </c>
      <c r="E73">
        <v>17.458055000000002</v>
      </c>
      <c r="F73">
        <v>-77.990570000000005</v>
      </c>
      <c r="G73">
        <v>-9.3690757999999992</v>
      </c>
      <c r="H73" s="8"/>
      <c r="I73" s="6">
        <f t="shared" si="34"/>
        <v>22.349612244897997</v>
      </c>
      <c r="J73" s="6">
        <f t="shared" si="35"/>
        <v>17.291188999999999</v>
      </c>
      <c r="K73" s="85">
        <f t="shared" si="38"/>
        <v>7.7185473</v>
      </c>
      <c r="L73" s="6">
        <f t="shared" si="39"/>
        <v>22.349612244897997</v>
      </c>
      <c r="M73" s="81">
        <f t="shared" si="40"/>
        <v>18.186762000000002</v>
      </c>
      <c r="N73" s="85">
        <f t="shared" si="41"/>
        <v>8.5030680000000007</v>
      </c>
      <c r="O73" s="6">
        <f t="shared" si="42"/>
        <v>22.349612244897997</v>
      </c>
      <c r="P73" s="81">
        <f t="shared" si="43"/>
        <v>18.574297000000001</v>
      </c>
      <c r="Q73" s="85">
        <f t="shared" si="44"/>
        <v>8.6801528999999995</v>
      </c>
      <c r="R73" s="6">
        <f t="shared" si="45"/>
        <v>22.349612244897997</v>
      </c>
      <c r="S73" s="81">
        <f t="shared" si="46"/>
        <v>18.119130999999999</v>
      </c>
      <c r="T73" s="85">
        <f t="shared" si="47"/>
        <v>7.8722792000000004</v>
      </c>
      <c r="U73" s="6">
        <f t="shared" si="48"/>
        <v>22.349612244897997</v>
      </c>
      <c r="V73" s="81">
        <f t="shared" si="49"/>
        <v>16.988372999999999</v>
      </c>
      <c r="W73" s="85">
        <f t="shared" si="50"/>
        <v>6.1489830000000003</v>
      </c>
      <c r="Y73">
        <v>21329693877.550999</v>
      </c>
      <c r="Z73">
        <v>-25.990658</v>
      </c>
      <c r="AA73">
        <v>9.0711899000000003</v>
      </c>
      <c r="AB73">
        <v>19.666698</v>
      </c>
      <c r="AC73">
        <v>-84.771675000000002</v>
      </c>
      <c r="AD73">
        <v>-10.595509</v>
      </c>
      <c r="AE73" s="8"/>
      <c r="AF73" s="6">
        <f t="shared" si="36"/>
        <v>22.349612244897997</v>
      </c>
      <c r="AG73" s="6">
        <f t="shared" si="37"/>
        <v>20.017979</v>
      </c>
      <c r="AH73" s="85">
        <f t="shared" si="51"/>
        <v>9.1393328</v>
      </c>
      <c r="AI73" s="6">
        <f t="shared" si="52"/>
        <v>22.349612244897997</v>
      </c>
      <c r="AJ73" s="81">
        <f t="shared" si="53"/>
        <v>20.917164</v>
      </c>
      <c r="AK73" s="85">
        <f t="shared" si="54"/>
        <v>9.9563998999999992</v>
      </c>
      <c r="AL73" s="6">
        <f t="shared" si="55"/>
        <v>22.349612244897997</v>
      </c>
      <c r="AM73" s="43">
        <f t="shared" si="56"/>
        <v>22.558218</v>
      </c>
      <c r="AN73" s="85">
        <f t="shared" si="57"/>
        <v>11.455895</v>
      </c>
      <c r="AO73" s="6">
        <f t="shared" si="58"/>
        <v>22.349612244897997</v>
      </c>
      <c r="AP73" s="81">
        <f t="shared" si="59"/>
        <v>22.474117</v>
      </c>
      <c r="AQ73" s="85">
        <f t="shared" si="60"/>
        <v>11.149044</v>
      </c>
      <c r="AR73" s="6">
        <f t="shared" si="61"/>
        <v>22.349612244897997</v>
      </c>
      <c r="AS73" s="81">
        <f t="shared" si="62"/>
        <v>20.543142</v>
      </c>
      <c r="AT73" s="85">
        <f t="shared" si="63"/>
        <v>8.8688803000000007</v>
      </c>
    </row>
    <row r="74" spans="2:46" x14ac:dyDescent="0.25">
      <c r="B74">
        <v>21584673469.388</v>
      </c>
      <c r="C74">
        <v>-25.209289999999999</v>
      </c>
      <c r="D74">
        <v>7.8784622999999998</v>
      </c>
      <c r="E74">
        <v>16.893052999999998</v>
      </c>
      <c r="F74">
        <v>-79.484650000000002</v>
      </c>
      <c r="G74">
        <v>-9.0145911999999999</v>
      </c>
      <c r="H74" s="8"/>
      <c r="I74" s="6">
        <f t="shared" si="34"/>
        <v>22.604591836735</v>
      </c>
      <c r="J74" s="6">
        <f t="shared" si="35"/>
        <v>17.671189999999999</v>
      </c>
      <c r="K74" s="85">
        <f t="shared" si="38"/>
        <v>7.8264598999999997</v>
      </c>
      <c r="L74" s="6">
        <f t="shared" si="39"/>
        <v>22.604591836735</v>
      </c>
      <c r="M74" s="81">
        <f t="shared" si="40"/>
        <v>18.661535000000001</v>
      </c>
      <c r="N74" s="85">
        <f t="shared" si="41"/>
        <v>8.6704655000000006</v>
      </c>
      <c r="O74" s="6">
        <f t="shared" si="42"/>
        <v>22.604591836735</v>
      </c>
      <c r="P74" s="81">
        <f t="shared" si="43"/>
        <v>19.020824000000001</v>
      </c>
      <c r="Q74" s="85">
        <f t="shared" si="44"/>
        <v>8.7797049999999999</v>
      </c>
      <c r="R74" s="6">
        <f t="shared" si="45"/>
        <v>22.604591836735</v>
      </c>
      <c r="S74" s="81">
        <f t="shared" si="46"/>
        <v>18.415451000000001</v>
      </c>
      <c r="T74" s="85">
        <f t="shared" si="47"/>
        <v>7.7762089000000003</v>
      </c>
      <c r="U74" s="6">
        <f t="shared" si="48"/>
        <v>22.604591836735</v>
      </c>
      <c r="V74" s="81">
        <f t="shared" si="49"/>
        <v>17.066544</v>
      </c>
      <c r="W74" s="85">
        <f t="shared" si="50"/>
        <v>5.7811865999999998</v>
      </c>
      <c r="Y74">
        <v>21584673469.388</v>
      </c>
      <c r="Z74">
        <v>-26.646708</v>
      </c>
      <c r="AA74">
        <v>9.2938317999999995</v>
      </c>
      <c r="AB74">
        <v>19.640806000000001</v>
      </c>
      <c r="AC74">
        <v>-86.240416999999994</v>
      </c>
      <c r="AD74">
        <v>-10.346973999999999</v>
      </c>
      <c r="AE74" s="8"/>
      <c r="AF74" s="6">
        <f t="shared" si="36"/>
        <v>22.604591836735</v>
      </c>
      <c r="AG74" s="6">
        <f t="shared" si="37"/>
        <v>20.657102999999999</v>
      </c>
      <c r="AH74" s="85">
        <f t="shared" si="51"/>
        <v>9.3554878000000006</v>
      </c>
      <c r="AI74" s="6">
        <f t="shared" si="52"/>
        <v>22.604591836735</v>
      </c>
      <c r="AJ74" s="81">
        <f t="shared" si="53"/>
        <v>21.841318000000001</v>
      </c>
      <c r="AK74" s="85">
        <f t="shared" si="54"/>
        <v>10.453404000000001</v>
      </c>
      <c r="AL74" s="6">
        <f t="shared" si="55"/>
        <v>22.604591836735</v>
      </c>
      <c r="AM74" s="43">
        <f t="shared" si="56"/>
        <v>23.558678</v>
      </c>
      <c r="AN74" s="85">
        <f t="shared" si="57"/>
        <v>12.022228999999999</v>
      </c>
      <c r="AO74" s="6">
        <f t="shared" si="58"/>
        <v>22.604591836735</v>
      </c>
      <c r="AP74" s="81">
        <f t="shared" si="59"/>
        <v>22.618632999999999</v>
      </c>
      <c r="AQ74" s="85">
        <f t="shared" si="60"/>
        <v>10.849907999999999</v>
      </c>
      <c r="AR74" s="6">
        <f t="shared" si="61"/>
        <v>22.604591836735</v>
      </c>
      <c r="AS74" s="81">
        <f t="shared" si="62"/>
        <v>20.710785000000001</v>
      </c>
      <c r="AT74" s="85">
        <f t="shared" si="63"/>
        <v>8.5695590999999993</v>
      </c>
    </row>
    <row r="75" spans="2:46" x14ac:dyDescent="0.25">
      <c r="B75">
        <v>21839653061.223999</v>
      </c>
      <c r="C75">
        <v>-24.879459000000001</v>
      </c>
      <c r="D75">
        <v>7.7702131000000003</v>
      </c>
      <c r="E75">
        <v>16.956139</v>
      </c>
      <c r="F75">
        <v>-78.204352999999998</v>
      </c>
      <c r="G75">
        <v>-9.1859254999999997</v>
      </c>
      <c r="H75" s="8"/>
      <c r="I75" s="6">
        <f t="shared" si="34"/>
        <v>22.859571428570998</v>
      </c>
      <c r="J75" s="6">
        <f t="shared" si="35"/>
        <v>17.386574</v>
      </c>
      <c r="K75" s="85">
        <f t="shared" si="38"/>
        <v>7.5461836</v>
      </c>
      <c r="L75" s="6">
        <f t="shared" si="39"/>
        <v>22.859571428570998</v>
      </c>
      <c r="M75" s="81">
        <f t="shared" si="40"/>
        <v>18.481408999999999</v>
      </c>
      <c r="N75" s="85">
        <f t="shared" si="41"/>
        <v>8.4760456000000008</v>
      </c>
      <c r="O75" s="6">
        <f t="shared" si="42"/>
        <v>22.859571428570998</v>
      </c>
      <c r="P75" s="81">
        <f t="shared" si="43"/>
        <v>18.625502000000001</v>
      </c>
      <c r="Q75" s="85">
        <f t="shared" si="44"/>
        <v>8.3461485</v>
      </c>
      <c r="R75" s="6">
        <f t="shared" si="45"/>
        <v>22.859571428570998</v>
      </c>
      <c r="S75" s="81">
        <f t="shared" si="46"/>
        <v>17.914840999999999</v>
      </c>
      <c r="T75" s="85">
        <f t="shared" si="47"/>
        <v>7.2057595000000001</v>
      </c>
      <c r="U75" s="6">
        <f t="shared" si="48"/>
        <v>22.859571428570998</v>
      </c>
      <c r="V75" s="81">
        <f t="shared" si="49"/>
        <v>16.631153000000001</v>
      </c>
      <c r="W75" s="85">
        <f t="shared" si="50"/>
        <v>5.2383885000000001</v>
      </c>
      <c r="Y75">
        <v>21839653061.223999</v>
      </c>
      <c r="Z75">
        <v>-26.208629999999999</v>
      </c>
      <c r="AA75">
        <v>9.1830224999999999</v>
      </c>
      <c r="AB75">
        <v>19.684380000000001</v>
      </c>
      <c r="AC75">
        <v>-85.288878999999994</v>
      </c>
      <c r="AD75">
        <v>-10.501355999999999</v>
      </c>
      <c r="AE75" s="8"/>
      <c r="AF75" s="6">
        <f t="shared" si="36"/>
        <v>22.859571428570998</v>
      </c>
      <c r="AG75" s="6">
        <f t="shared" si="37"/>
        <v>20.657204</v>
      </c>
      <c r="AH75" s="85">
        <f t="shared" si="51"/>
        <v>9.2370681999999995</v>
      </c>
      <c r="AI75" s="6">
        <f t="shared" si="52"/>
        <v>22.859571428570998</v>
      </c>
      <c r="AJ75" s="81">
        <f t="shared" si="53"/>
        <v>22.215707999999999</v>
      </c>
      <c r="AK75" s="85">
        <f t="shared" si="54"/>
        <v>10.717498000000001</v>
      </c>
      <c r="AL75" s="6">
        <f t="shared" si="55"/>
        <v>22.859571428570998</v>
      </c>
      <c r="AM75" s="43">
        <f t="shared" si="56"/>
        <v>23.639413999999999</v>
      </c>
      <c r="AN75" s="85">
        <f t="shared" si="57"/>
        <v>11.994043</v>
      </c>
      <c r="AO75" s="6">
        <f t="shared" si="58"/>
        <v>22.859571428570998</v>
      </c>
      <c r="AP75" s="81">
        <f t="shared" si="59"/>
        <v>22.579197000000001</v>
      </c>
      <c r="AQ75" s="85">
        <f t="shared" si="60"/>
        <v>10.696259</v>
      </c>
      <c r="AR75" s="6">
        <f t="shared" si="61"/>
        <v>22.859571428570998</v>
      </c>
      <c r="AS75" s="81">
        <f t="shared" si="62"/>
        <v>20.287399000000001</v>
      </c>
      <c r="AT75" s="85">
        <f t="shared" si="63"/>
        <v>8.0138922000000008</v>
      </c>
    </row>
    <row r="76" spans="2:46" x14ac:dyDescent="0.25">
      <c r="B76">
        <v>22094632653.061001</v>
      </c>
      <c r="C76">
        <v>-25.262786999999999</v>
      </c>
      <c r="D76">
        <v>7.6392011999999996</v>
      </c>
      <c r="E76">
        <v>16.908225999999999</v>
      </c>
      <c r="F76">
        <v>-78.986885000000001</v>
      </c>
      <c r="G76">
        <v>-9.2690248000000004</v>
      </c>
      <c r="H76" s="8"/>
      <c r="I76" s="6">
        <f t="shared" si="34"/>
        <v>23.114551020408001</v>
      </c>
      <c r="J76" s="6">
        <f t="shared" si="35"/>
        <v>16.990048999999999</v>
      </c>
      <c r="K76" s="85">
        <f t="shared" si="38"/>
        <v>7.0244163999999998</v>
      </c>
      <c r="L76" s="6">
        <f t="shared" si="39"/>
        <v>23.114551020408001</v>
      </c>
      <c r="M76" s="81">
        <f t="shared" si="40"/>
        <v>18.158090999999999</v>
      </c>
      <c r="N76" s="85">
        <f t="shared" si="41"/>
        <v>7.9956130999999999</v>
      </c>
      <c r="O76" s="6">
        <f t="shared" si="42"/>
        <v>23.114551020408001</v>
      </c>
      <c r="P76" s="81">
        <f t="shared" si="43"/>
        <v>18.437666</v>
      </c>
      <c r="Q76" s="85">
        <f t="shared" si="44"/>
        <v>7.9668117000000001</v>
      </c>
      <c r="R76" s="6">
        <f t="shared" si="45"/>
        <v>23.114551020408001</v>
      </c>
      <c r="S76" s="81">
        <f t="shared" si="46"/>
        <v>17.701215999999999</v>
      </c>
      <c r="T76" s="85">
        <f t="shared" si="47"/>
        <v>6.7605538000000003</v>
      </c>
      <c r="U76" s="6">
        <f t="shared" si="48"/>
        <v>23.114551020408001</v>
      </c>
      <c r="V76" s="81">
        <f t="shared" si="49"/>
        <v>16.405842</v>
      </c>
      <c r="W76" s="85">
        <f t="shared" si="50"/>
        <v>4.7388678000000004</v>
      </c>
      <c r="Y76">
        <v>22094632653.061001</v>
      </c>
      <c r="Z76">
        <v>-26.482882</v>
      </c>
      <c r="AA76">
        <v>9.1889123999999995</v>
      </c>
      <c r="AB76">
        <v>19.738482000000001</v>
      </c>
      <c r="AC76">
        <v>-85.583488000000003</v>
      </c>
      <c r="AD76">
        <v>-10.549569999999999</v>
      </c>
      <c r="AE76" s="8"/>
      <c r="AF76" s="6">
        <f t="shared" si="36"/>
        <v>23.114551020408001</v>
      </c>
      <c r="AG76" s="6">
        <f t="shared" si="37"/>
        <v>20.867408999999999</v>
      </c>
      <c r="AH76" s="85">
        <f t="shared" si="51"/>
        <v>9.1203345999999996</v>
      </c>
      <c r="AI76" s="6">
        <f t="shared" si="52"/>
        <v>23.114551020408001</v>
      </c>
      <c r="AJ76" s="81">
        <f t="shared" si="53"/>
        <v>21.954813000000001</v>
      </c>
      <c r="AK76" s="85">
        <f t="shared" si="54"/>
        <v>10.11974</v>
      </c>
      <c r="AL76" s="6">
        <f t="shared" si="55"/>
        <v>23.114551020408001</v>
      </c>
      <c r="AM76" s="43">
        <f t="shared" si="56"/>
        <v>22.356527</v>
      </c>
      <c r="AN76" s="85">
        <f t="shared" si="57"/>
        <v>10.356235</v>
      </c>
      <c r="AO76" s="6">
        <f t="shared" si="58"/>
        <v>23.114551020408001</v>
      </c>
      <c r="AP76" s="81">
        <f t="shared" si="59"/>
        <v>22.268090999999998</v>
      </c>
      <c r="AQ76" s="85">
        <f t="shared" si="60"/>
        <v>10.001706</v>
      </c>
      <c r="AR76" s="6">
        <f t="shared" si="61"/>
        <v>23.114551020408001</v>
      </c>
      <c r="AS76" s="81">
        <f t="shared" si="62"/>
        <v>20.252134000000002</v>
      </c>
      <c r="AT76" s="85">
        <f t="shared" si="63"/>
        <v>7.5499134000000003</v>
      </c>
    </row>
    <row r="77" spans="2:46" x14ac:dyDescent="0.25">
      <c r="B77">
        <v>22349612244.897999</v>
      </c>
      <c r="C77">
        <v>-25.417684999999999</v>
      </c>
      <c r="D77">
        <v>7.7185473</v>
      </c>
      <c r="E77">
        <v>17.291188999999999</v>
      </c>
      <c r="F77">
        <v>-79.323768999999999</v>
      </c>
      <c r="G77">
        <v>-9.5726423</v>
      </c>
      <c r="H77" s="8"/>
      <c r="I77" s="6">
        <f t="shared" si="34"/>
        <v>23.369530612245001</v>
      </c>
      <c r="J77" s="6">
        <f t="shared" si="35"/>
        <v>16.203287</v>
      </c>
      <c r="K77" s="85">
        <f t="shared" si="38"/>
        <v>6.5033021</v>
      </c>
      <c r="L77" s="6">
        <f t="shared" si="39"/>
        <v>23.369530612245001</v>
      </c>
      <c r="M77" s="81">
        <f t="shared" si="40"/>
        <v>17.161622999999999</v>
      </c>
      <c r="N77" s="85">
        <f t="shared" si="41"/>
        <v>7.2646699000000003</v>
      </c>
      <c r="O77" s="6">
        <f t="shared" si="42"/>
        <v>23.369530612245001</v>
      </c>
      <c r="P77" s="81">
        <f t="shared" si="43"/>
        <v>17.688921000000001</v>
      </c>
      <c r="Q77" s="85">
        <f t="shared" si="44"/>
        <v>7.4800367000000003</v>
      </c>
      <c r="R77" s="6">
        <f t="shared" si="45"/>
        <v>23.369530612245001</v>
      </c>
      <c r="S77" s="81">
        <f t="shared" si="46"/>
        <v>17.038668000000001</v>
      </c>
      <c r="T77" s="85">
        <f t="shared" si="47"/>
        <v>6.3575296000000003</v>
      </c>
      <c r="U77" s="6">
        <f t="shared" si="48"/>
        <v>23.369530612245001</v>
      </c>
      <c r="V77" s="81">
        <f t="shared" si="49"/>
        <v>15.866599000000001</v>
      </c>
      <c r="W77" s="85">
        <f t="shared" si="50"/>
        <v>4.4632529999999999</v>
      </c>
      <c r="Y77">
        <v>22349612244.897999</v>
      </c>
      <c r="Z77">
        <v>-26.740026</v>
      </c>
      <c r="AA77">
        <v>9.1393328</v>
      </c>
      <c r="AB77">
        <v>20.017979</v>
      </c>
      <c r="AC77">
        <v>-86.555717000000001</v>
      </c>
      <c r="AD77">
        <v>-10.878646</v>
      </c>
      <c r="AE77" s="8"/>
      <c r="AF77" s="6">
        <f t="shared" si="36"/>
        <v>23.369530612245001</v>
      </c>
      <c r="AG77" s="6">
        <f t="shared" si="37"/>
        <v>20.600753999999998</v>
      </c>
      <c r="AH77" s="85">
        <f t="shared" si="51"/>
        <v>8.9464483000000001</v>
      </c>
      <c r="AI77" s="6">
        <f t="shared" si="52"/>
        <v>23.369530612245001</v>
      </c>
      <c r="AJ77" s="81">
        <f t="shared" si="53"/>
        <v>21.954989999999999</v>
      </c>
      <c r="AK77" s="85">
        <f t="shared" si="54"/>
        <v>10.211681</v>
      </c>
      <c r="AL77" s="6">
        <f t="shared" si="55"/>
        <v>23.369530612245001</v>
      </c>
      <c r="AM77" s="43">
        <f t="shared" si="56"/>
        <v>22.171837</v>
      </c>
      <c r="AN77" s="85">
        <f t="shared" si="57"/>
        <v>10.254344</v>
      </c>
      <c r="AO77" s="6">
        <f t="shared" si="58"/>
        <v>23.369530612245001</v>
      </c>
      <c r="AP77" s="81">
        <f t="shared" si="59"/>
        <v>22.409409</v>
      </c>
      <c r="AQ77" s="85">
        <f t="shared" si="60"/>
        <v>10.209139</v>
      </c>
      <c r="AR77" s="6">
        <f t="shared" si="61"/>
        <v>23.369530612245001</v>
      </c>
      <c r="AS77" s="81">
        <f t="shared" si="62"/>
        <v>20.164078</v>
      </c>
      <c r="AT77" s="85">
        <f t="shared" si="63"/>
        <v>7.5064596999999997</v>
      </c>
    </row>
    <row r="78" spans="2:46" x14ac:dyDescent="0.25">
      <c r="B78">
        <v>22604591836.735001</v>
      </c>
      <c r="C78">
        <v>-25.802465000000002</v>
      </c>
      <c r="D78">
        <v>7.8264598999999997</v>
      </c>
      <c r="E78">
        <v>17.671189999999999</v>
      </c>
      <c r="F78">
        <v>-81.449448000000004</v>
      </c>
      <c r="G78">
        <v>-9.8447294000000003</v>
      </c>
      <c r="H78" s="8"/>
      <c r="I78" s="6">
        <f t="shared" si="34"/>
        <v>23.624510204082</v>
      </c>
      <c r="J78" s="6">
        <f t="shared" si="35"/>
        <v>15.968465999999999</v>
      </c>
      <c r="K78" s="85">
        <f t="shared" si="38"/>
        <v>6.3158073000000003</v>
      </c>
      <c r="L78" s="6">
        <f t="shared" si="39"/>
        <v>23.624510204082</v>
      </c>
      <c r="M78" s="81">
        <f t="shared" si="40"/>
        <v>16.745965999999999</v>
      </c>
      <c r="N78" s="85">
        <f t="shared" si="41"/>
        <v>6.8916620999999996</v>
      </c>
      <c r="O78" s="6">
        <f t="shared" si="42"/>
        <v>23.624510204082</v>
      </c>
      <c r="P78" s="81">
        <f t="shared" si="43"/>
        <v>17.406897000000001</v>
      </c>
      <c r="Q78" s="85">
        <f t="shared" si="44"/>
        <v>7.2349591000000002</v>
      </c>
      <c r="R78" s="6">
        <f t="shared" si="45"/>
        <v>23.624510204082</v>
      </c>
      <c r="S78" s="81">
        <f t="shared" si="46"/>
        <v>16.791125999999998</v>
      </c>
      <c r="T78" s="85">
        <f t="shared" si="47"/>
        <v>6.1395534999999999</v>
      </c>
      <c r="U78" s="6">
        <f t="shared" si="48"/>
        <v>23.624510204082</v>
      </c>
      <c r="V78" s="81">
        <f t="shared" si="49"/>
        <v>15.501336999999999</v>
      </c>
      <c r="W78" s="85">
        <f t="shared" si="50"/>
        <v>4.1239971999999998</v>
      </c>
      <c r="Y78">
        <v>22604591836.735001</v>
      </c>
      <c r="Z78">
        <v>-27.202670999999999</v>
      </c>
      <c r="AA78">
        <v>9.3554878000000006</v>
      </c>
      <c r="AB78">
        <v>20.657102999999999</v>
      </c>
      <c r="AC78">
        <v>-87.973526000000007</v>
      </c>
      <c r="AD78">
        <v>-11.301615999999999</v>
      </c>
      <c r="AE78" s="8"/>
      <c r="AF78" s="6">
        <f t="shared" si="36"/>
        <v>23.624510204082</v>
      </c>
      <c r="AG78" s="6">
        <f t="shared" si="37"/>
        <v>20.897532999999999</v>
      </c>
      <c r="AH78" s="85">
        <f t="shared" si="51"/>
        <v>9.1332377999999999</v>
      </c>
      <c r="AI78" s="6">
        <f t="shared" si="52"/>
        <v>23.624510204082</v>
      </c>
      <c r="AJ78" s="81">
        <f t="shared" si="53"/>
        <v>21.636198</v>
      </c>
      <c r="AK78" s="85">
        <f t="shared" si="54"/>
        <v>9.7682581000000006</v>
      </c>
      <c r="AL78" s="6">
        <f t="shared" si="55"/>
        <v>23.624510204082</v>
      </c>
      <c r="AM78" s="43">
        <f t="shared" si="56"/>
        <v>22.300426000000002</v>
      </c>
      <c r="AN78" s="85">
        <f t="shared" si="57"/>
        <v>10.238675000000001</v>
      </c>
      <c r="AO78" s="6">
        <f t="shared" si="58"/>
        <v>23.624510204082</v>
      </c>
      <c r="AP78" s="81">
        <f t="shared" si="59"/>
        <v>21.965729</v>
      </c>
      <c r="AQ78" s="85">
        <f t="shared" si="60"/>
        <v>9.5924425000000006</v>
      </c>
      <c r="AR78" s="6">
        <f t="shared" si="61"/>
        <v>23.624510204082</v>
      </c>
      <c r="AS78" s="81">
        <f t="shared" si="62"/>
        <v>20.002275000000001</v>
      </c>
      <c r="AT78" s="85">
        <f t="shared" si="63"/>
        <v>7.1334343000000002</v>
      </c>
    </row>
    <row r="79" spans="2:46" x14ac:dyDescent="0.25">
      <c r="B79">
        <v>22859571428.570999</v>
      </c>
      <c r="C79">
        <v>-26.083344</v>
      </c>
      <c r="D79">
        <v>7.5461836</v>
      </c>
      <c r="E79">
        <v>17.386574</v>
      </c>
      <c r="F79">
        <v>-82.096030999999996</v>
      </c>
      <c r="G79">
        <v>-9.8403893</v>
      </c>
      <c r="H79" s="8"/>
      <c r="I79" s="6">
        <f t="shared" si="34"/>
        <v>23.879489795917998</v>
      </c>
      <c r="J79" s="6">
        <f t="shared" si="35"/>
        <v>15.625448</v>
      </c>
      <c r="K79" s="85">
        <f t="shared" si="38"/>
        <v>6.2955646999999999</v>
      </c>
      <c r="L79" s="6">
        <f t="shared" si="39"/>
        <v>23.879489795917998</v>
      </c>
      <c r="M79" s="81">
        <f t="shared" si="40"/>
        <v>16.201979000000001</v>
      </c>
      <c r="N79" s="85">
        <f t="shared" si="41"/>
        <v>6.6935133999999996</v>
      </c>
      <c r="O79" s="6">
        <f t="shared" si="42"/>
        <v>23.879489795917998</v>
      </c>
      <c r="P79" s="81">
        <f t="shared" si="43"/>
        <v>16.643156000000001</v>
      </c>
      <c r="Q79" s="85">
        <f t="shared" si="44"/>
        <v>6.8349304000000002</v>
      </c>
      <c r="R79" s="6">
        <f t="shared" si="45"/>
        <v>23.879489795917998</v>
      </c>
      <c r="S79" s="81">
        <f t="shared" si="46"/>
        <v>16.120884</v>
      </c>
      <c r="T79" s="85">
        <f t="shared" si="47"/>
        <v>5.8533106000000004</v>
      </c>
      <c r="U79" s="6">
        <f t="shared" si="48"/>
        <v>23.879489795917998</v>
      </c>
      <c r="V79" s="81">
        <f t="shared" si="49"/>
        <v>14.914133</v>
      </c>
      <c r="W79" s="85">
        <f t="shared" si="50"/>
        <v>3.9464039999999998</v>
      </c>
      <c r="Y79">
        <v>22859571428.570999</v>
      </c>
      <c r="Z79">
        <v>-27.765651999999999</v>
      </c>
      <c r="AA79">
        <v>9.2370681999999995</v>
      </c>
      <c r="AB79">
        <v>20.657204</v>
      </c>
      <c r="AC79">
        <v>-90.728729000000001</v>
      </c>
      <c r="AD79">
        <v>-11.420135</v>
      </c>
      <c r="AE79" s="8"/>
      <c r="AF79" s="6">
        <f t="shared" si="36"/>
        <v>23.879489795917998</v>
      </c>
      <c r="AG79" s="6">
        <f t="shared" si="37"/>
        <v>20.774028999999999</v>
      </c>
      <c r="AH79" s="85">
        <f t="shared" si="51"/>
        <v>9.2424955000000004</v>
      </c>
      <c r="AI79" s="6">
        <f t="shared" si="52"/>
        <v>23.879489795917998</v>
      </c>
      <c r="AJ79" s="81">
        <f t="shared" si="53"/>
        <v>21.520834000000001</v>
      </c>
      <c r="AK79" s="85">
        <f t="shared" si="54"/>
        <v>9.8729209999999998</v>
      </c>
      <c r="AL79" s="6">
        <f t="shared" si="55"/>
        <v>23.879489795917998</v>
      </c>
      <c r="AM79" s="43">
        <f t="shared" si="56"/>
        <v>22.415323000000001</v>
      </c>
      <c r="AN79" s="85">
        <f t="shared" si="57"/>
        <v>10.558636999999999</v>
      </c>
      <c r="AO79" s="6">
        <f t="shared" si="58"/>
        <v>23.879489795917998</v>
      </c>
      <c r="AP79" s="81">
        <f t="shared" si="59"/>
        <v>21.570603999999999</v>
      </c>
      <c r="AQ79" s="85">
        <f t="shared" si="60"/>
        <v>9.3848085000000001</v>
      </c>
      <c r="AR79" s="6">
        <f t="shared" si="61"/>
        <v>23.879489795917998</v>
      </c>
      <c r="AS79" s="81">
        <f t="shared" si="62"/>
        <v>19.905539999999998</v>
      </c>
      <c r="AT79" s="85">
        <f t="shared" si="63"/>
        <v>7.2007479999999999</v>
      </c>
    </row>
    <row r="80" spans="2:46" x14ac:dyDescent="0.25">
      <c r="B80">
        <v>23114551020.408001</v>
      </c>
      <c r="C80">
        <v>-25.398083</v>
      </c>
      <c r="D80">
        <v>7.0244163999999998</v>
      </c>
      <c r="E80">
        <v>16.990048999999999</v>
      </c>
      <c r="F80">
        <v>-77.583297999999999</v>
      </c>
      <c r="G80">
        <v>-9.9656315000000006</v>
      </c>
      <c r="H80" s="8"/>
      <c r="I80" s="6">
        <f t="shared" si="34"/>
        <v>24.134469387755001</v>
      </c>
      <c r="J80" s="6">
        <f t="shared" si="35"/>
        <v>15.610365</v>
      </c>
      <c r="K80" s="85">
        <f t="shared" si="38"/>
        <v>6.3488536</v>
      </c>
      <c r="L80" s="6">
        <f t="shared" si="39"/>
        <v>24.134469387755001</v>
      </c>
      <c r="M80" s="81">
        <f t="shared" si="40"/>
        <v>16.058271000000001</v>
      </c>
      <c r="N80" s="85">
        <f t="shared" si="41"/>
        <v>6.6467738000000001</v>
      </c>
      <c r="O80" s="6">
        <f t="shared" si="42"/>
        <v>24.134469387755001</v>
      </c>
      <c r="P80" s="81">
        <f t="shared" si="43"/>
        <v>16.272133</v>
      </c>
      <c r="Q80" s="85">
        <f t="shared" si="44"/>
        <v>6.5805860000000003</v>
      </c>
      <c r="R80" s="6">
        <f t="shared" si="45"/>
        <v>24.134469387755001</v>
      </c>
      <c r="S80" s="81">
        <f t="shared" si="46"/>
        <v>15.666517000000001</v>
      </c>
      <c r="T80" s="85">
        <f t="shared" si="47"/>
        <v>5.5306110000000004</v>
      </c>
      <c r="U80" s="6">
        <f t="shared" si="48"/>
        <v>24.134469387755001</v>
      </c>
      <c r="V80" s="81">
        <f t="shared" si="49"/>
        <v>14.313637</v>
      </c>
      <c r="W80" s="85">
        <f t="shared" si="50"/>
        <v>3.4777608</v>
      </c>
      <c r="Y80">
        <v>23114551020.408001</v>
      </c>
      <c r="Z80">
        <v>-27.075747</v>
      </c>
      <c r="AA80">
        <v>9.1203345999999996</v>
      </c>
      <c r="AB80">
        <v>20.867408999999999</v>
      </c>
      <c r="AC80">
        <v>-86.852363999999994</v>
      </c>
      <c r="AD80">
        <v>-11.747075000000001</v>
      </c>
      <c r="AE80" s="8"/>
      <c r="AF80" s="6">
        <f t="shared" si="36"/>
        <v>24.134469387755001</v>
      </c>
      <c r="AG80" s="6">
        <f t="shared" si="37"/>
        <v>20.353086000000001</v>
      </c>
      <c r="AH80" s="85">
        <f t="shared" si="51"/>
        <v>9.0124396999999998</v>
      </c>
      <c r="AI80" s="6">
        <f t="shared" si="52"/>
        <v>24.134469387755001</v>
      </c>
      <c r="AJ80" s="81">
        <f t="shared" si="53"/>
        <v>20.844404000000001</v>
      </c>
      <c r="AK80" s="85">
        <f t="shared" si="54"/>
        <v>9.3818073000000002</v>
      </c>
      <c r="AL80" s="6">
        <f t="shared" si="55"/>
        <v>24.134469387755001</v>
      </c>
      <c r="AM80" s="43">
        <f t="shared" si="56"/>
        <v>21.618134999999999</v>
      </c>
      <c r="AN80" s="85">
        <f t="shared" si="57"/>
        <v>9.9403933999999996</v>
      </c>
      <c r="AO80" s="6">
        <f t="shared" si="58"/>
        <v>24.134469387755001</v>
      </c>
      <c r="AP80" s="81">
        <f t="shared" si="59"/>
        <v>20.841844999999999</v>
      </c>
      <c r="AQ80" s="85">
        <f t="shared" si="60"/>
        <v>8.8234338999999995</v>
      </c>
      <c r="AR80" s="6">
        <f t="shared" si="61"/>
        <v>24.134469387755001</v>
      </c>
      <c r="AS80" s="81">
        <f t="shared" si="62"/>
        <v>19.621019</v>
      </c>
      <c r="AT80" s="85">
        <f t="shared" si="63"/>
        <v>7.0574794000000001</v>
      </c>
    </row>
    <row r="81" spans="2:46" x14ac:dyDescent="0.25">
      <c r="B81">
        <v>23369530612.244999</v>
      </c>
      <c r="C81">
        <v>-26.195326000000001</v>
      </c>
      <c r="D81">
        <v>6.5033021</v>
      </c>
      <c r="E81">
        <v>16.203287</v>
      </c>
      <c r="F81">
        <v>-79.497428999999997</v>
      </c>
      <c r="G81">
        <v>-9.6999855000000004</v>
      </c>
      <c r="H81" s="8"/>
      <c r="I81" s="6">
        <f t="shared" si="34"/>
        <v>24.389448979592</v>
      </c>
      <c r="J81" s="6">
        <f t="shared" si="35"/>
        <v>15.730600000000001</v>
      </c>
      <c r="K81" s="85">
        <f t="shared" si="38"/>
        <v>6.4896035000000003</v>
      </c>
      <c r="L81" s="6">
        <f t="shared" si="39"/>
        <v>24.389448979592</v>
      </c>
      <c r="M81" s="81">
        <f t="shared" si="40"/>
        <v>16.149784</v>
      </c>
      <c r="N81" s="85">
        <f t="shared" si="41"/>
        <v>6.7777304999999997</v>
      </c>
      <c r="O81" s="6">
        <f t="shared" si="42"/>
        <v>24.389448979592</v>
      </c>
      <c r="P81" s="81">
        <f t="shared" si="43"/>
        <v>16.208449999999999</v>
      </c>
      <c r="Q81" s="85">
        <f t="shared" si="44"/>
        <v>6.5724473000000003</v>
      </c>
      <c r="R81" s="6">
        <f t="shared" si="45"/>
        <v>24.389448979592</v>
      </c>
      <c r="S81" s="81">
        <f t="shared" si="46"/>
        <v>15.447486</v>
      </c>
      <c r="T81" s="85">
        <f t="shared" si="47"/>
        <v>5.3807549000000003</v>
      </c>
      <c r="U81" s="6">
        <f t="shared" si="48"/>
        <v>24.389448979592</v>
      </c>
      <c r="V81" s="81">
        <f t="shared" si="49"/>
        <v>14.025719</v>
      </c>
      <c r="W81" s="85">
        <f t="shared" si="50"/>
        <v>3.2549868000000002</v>
      </c>
      <c r="Y81">
        <v>23369530612.244999</v>
      </c>
      <c r="Z81">
        <v>-28.212311</v>
      </c>
      <c r="AA81">
        <v>8.9464483000000001</v>
      </c>
      <c r="AB81">
        <v>20.600753999999998</v>
      </c>
      <c r="AC81">
        <v>-90.302040000000005</v>
      </c>
      <c r="AD81">
        <v>-11.654305000000001</v>
      </c>
      <c r="AE81" s="8"/>
      <c r="AF81" s="6">
        <f t="shared" si="36"/>
        <v>24.389448979592</v>
      </c>
      <c r="AG81" s="6">
        <f t="shared" si="37"/>
        <v>20.172388000000002</v>
      </c>
      <c r="AH81" s="85">
        <f t="shared" si="51"/>
        <v>8.9751854000000009</v>
      </c>
      <c r="AI81" s="6">
        <f t="shared" si="52"/>
        <v>24.389448979592</v>
      </c>
      <c r="AJ81" s="81">
        <f t="shared" si="53"/>
        <v>21.311964</v>
      </c>
      <c r="AK81" s="85">
        <f t="shared" si="54"/>
        <v>9.9907284000000001</v>
      </c>
      <c r="AL81" s="6">
        <f t="shared" si="55"/>
        <v>24.389448979592</v>
      </c>
      <c r="AM81" s="43">
        <f t="shared" si="56"/>
        <v>21.287243</v>
      </c>
      <c r="AN81" s="85">
        <f t="shared" si="57"/>
        <v>9.7469596999999997</v>
      </c>
      <c r="AO81" s="6">
        <f t="shared" si="58"/>
        <v>24.389448979592</v>
      </c>
      <c r="AP81" s="81">
        <f t="shared" si="59"/>
        <v>20.889157999999998</v>
      </c>
      <c r="AQ81" s="85">
        <f t="shared" si="60"/>
        <v>9.0029926000000007</v>
      </c>
      <c r="AR81" s="6">
        <f t="shared" si="61"/>
        <v>24.389448979592</v>
      </c>
      <c r="AS81" s="81">
        <f t="shared" si="62"/>
        <v>19.648941000000001</v>
      </c>
      <c r="AT81" s="85">
        <f t="shared" si="63"/>
        <v>7.2028828000000003</v>
      </c>
    </row>
    <row r="82" spans="2:46" x14ac:dyDescent="0.25">
      <c r="B82">
        <v>23624510204.082001</v>
      </c>
      <c r="C82">
        <v>-25.267878</v>
      </c>
      <c r="D82">
        <v>6.3158073000000003</v>
      </c>
      <c r="E82">
        <v>15.968465999999999</v>
      </c>
      <c r="F82">
        <v>-76.522942</v>
      </c>
      <c r="G82">
        <v>-9.6526584999999994</v>
      </c>
      <c r="H82" s="8"/>
      <c r="I82" s="6">
        <f t="shared" si="34"/>
        <v>24.644428571429</v>
      </c>
      <c r="J82" s="6">
        <f t="shared" si="35"/>
        <v>15.605717</v>
      </c>
      <c r="K82" s="85">
        <f t="shared" si="38"/>
        <v>6.2245287999999999</v>
      </c>
      <c r="L82" s="6">
        <f t="shared" si="39"/>
        <v>24.644428571429</v>
      </c>
      <c r="M82" s="81">
        <f t="shared" si="40"/>
        <v>16.268554999999999</v>
      </c>
      <c r="N82" s="85">
        <f t="shared" si="41"/>
        <v>6.7857146000000004</v>
      </c>
      <c r="O82" s="6">
        <f t="shared" si="42"/>
        <v>24.644428571429</v>
      </c>
      <c r="P82" s="81">
        <f t="shared" si="43"/>
        <v>16.280108999999999</v>
      </c>
      <c r="Q82" s="85">
        <f t="shared" si="44"/>
        <v>6.5543956999999997</v>
      </c>
      <c r="R82" s="6">
        <f t="shared" si="45"/>
        <v>24.644428571429</v>
      </c>
      <c r="S82" s="81">
        <f t="shared" si="46"/>
        <v>15.314904</v>
      </c>
      <c r="T82" s="85">
        <f t="shared" si="47"/>
        <v>5.1609955000000003</v>
      </c>
      <c r="U82" s="6">
        <f t="shared" si="48"/>
        <v>24.644428571429</v>
      </c>
      <c r="V82" s="81">
        <f t="shared" si="49"/>
        <v>13.854820999999999</v>
      </c>
      <c r="W82" s="85">
        <f t="shared" si="50"/>
        <v>2.9475372000000002</v>
      </c>
      <c r="Y82">
        <v>23624510204.082001</v>
      </c>
      <c r="Z82">
        <v>-27.480281999999999</v>
      </c>
      <c r="AA82">
        <v>9.1332377999999999</v>
      </c>
      <c r="AB82">
        <v>20.897532999999999</v>
      </c>
      <c r="AC82">
        <v>-88.829300000000003</v>
      </c>
      <c r="AD82">
        <v>-11.764295000000001</v>
      </c>
      <c r="AE82" s="8"/>
      <c r="AF82" s="6">
        <f t="shared" si="36"/>
        <v>24.644428571429</v>
      </c>
      <c r="AG82" s="6">
        <f t="shared" si="37"/>
        <v>19.744057000000002</v>
      </c>
      <c r="AH82" s="85">
        <f t="shared" si="51"/>
        <v>8.7023610999999992</v>
      </c>
      <c r="AI82" s="6">
        <f t="shared" si="52"/>
        <v>24.644428571429</v>
      </c>
      <c r="AJ82" s="81">
        <f t="shared" si="53"/>
        <v>21.029211</v>
      </c>
      <c r="AK82" s="85">
        <f t="shared" si="54"/>
        <v>9.8775644000000007</v>
      </c>
      <c r="AL82" s="6">
        <f t="shared" si="55"/>
        <v>24.644428571429</v>
      </c>
      <c r="AM82" s="43">
        <f t="shared" si="56"/>
        <v>20.894463999999999</v>
      </c>
      <c r="AN82" s="85">
        <f t="shared" si="57"/>
        <v>9.5302649000000006</v>
      </c>
      <c r="AO82" s="6">
        <f t="shared" si="58"/>
        <v>24.644428571429</v>
      </c>
      <c r="AP82" s="81">
        <f t="shared" si="59"/>
        <v>20.782897999999999</v>
      </c>
      <c r="AQ82" s="85">
        <f t="shared" si="60"/>
        <v>9.0691041999999999</v>
      </c>
      <c r="AR82" s="6">
        <f t="shared" si="61"/>
        <v>24.644428571429</v>
      </c>
      <c r="AS82" s="81">
        <f t="shared" si="62"/>
        <v>19.478715999999999</v>
      </c>
      <c r="AT82" s="85">
        <f t="shared" si="63"/>
        <v>7.1749754000000001</v>
      </c>
    </row>
    <row r="83" spans="2:46" x14ac:dyDescent="0.25">
      <c r="B83">
        <v>23879489795.917999</v>
      </c>
      <c r="C83">
        <v>-25.317207</v>
      </c>
      <c r="D83">
        <v>6.2955646999999999</v>
      </c>
      <c r="E83">
        <v>15.625448</v>
      </c>
      <c r="F83">
        <v>-76.215705999999997</v>
      </c>
      <c r="G83">
        <v>-9.3298825999999995</v>
      </c>
      <c r="H83" s="8"/>
      <c r="I83" s="6">
        <f t="shared" si="34"/>
        <v>24.899408163265001</v>
      </c>
      <c r="J83" s="6">
        <f t="shared" si="35"/>
        <v>15.483862999999999</v>
      </c>
      <c r="K83" s="85">
        <f t="shared" si="38"/>
        <v>5.7896476000000003</v>
      </c>
      <c r="L83" s="6">
        <f t="shared" si="39"/>
        <v>24.899408163265001</v>
      </c>
      <c r="M83" s="81">
        <f t="shared" si="40"/>
        <v>16.297245</v>
      </c>
      <c r="N83" s="85">
        <f t="shared" si="41"/>
        <v>6.5350852000000001</v>
      </c>
      <c r="O83" s="6">
        <f t="shared" si="42"/>
        <v>24.899408163265001</v>
      </c>
      <c r="P83" s="81">
        <f t="shared" si="43"/>
        <v>16.442888</v>
      </c>
      <c r="Q83" s="85">
        <f t="shared" si="44"/>
        <v>6.4559082999999999</v>
      </c>
      <c r="R83" s="6">
        <f t="shared" si="45"/>
        <v>24.899408163265001</v>
      </c>
      <c r="S83" s="81">
        <f t="shared" si="46"/>
        <v>15.600656000000001</v>
      </c>
      <c r="T83" s="85">
        <f t="shared" si="47"/>
        <v>5.1902002999999999</v>
      </c>
      <c r="U83" s="6">
        <f t="shared" si="48"/>
        <v>24.899408163265001</v>
      </c>
      <c r="V83" s="81">
        <f t="shared" si="49"/>
        <v>14.287083000000001</v>
      </c>
      <c r="W83" s="85">
        <f t="shared" si="50"/>
        <v>3.1158564000000002</v>
      </c>
      <c r="Y83">
        <v>23879489795.917999</v>
      </c>
      <c r="Z83">
        <v>-27.513119</v>
      </c>
      <c r="AA83">
        <v>9.2424955000000004</v>
      </c>
      <c r="AB83">
        <v>20.774028999999999</v>
      </c>
      <c r="AC83">
        <v>-89.285217000000003</v>
      </c>
      <c r="AD83">
        <v>-11.531533</v>
      </c>
      <c r="AE83" s="8"/>
      <c r="AF83" s="6">
        <f t="shared" si="36"/>
        <v>24.899408163265001</v>
      </c>
      <c r="AG83" s="6">
        <f t="shared" si="37"/>
        <v>19.405891</v>
      </c>
      <c r="AH83" s="85">
        <f t="shared" si="51"/>
        <v>8.1092682000000007</v>
      </c>
      <c r="AI83" s="6">
        <f t="shared" si="52"/>
        <v>24.899408163265001</v>
      </c>
      <c r="AJ83" s="81">
        <f t="shared" si="53"/>
        <v>20.957525</v>
      </c>
      <c r="AK83" s="85">
        <f t="shared" si="54"/>
        <v>9.5692005000000009</v>
      </c>
      <c r="AL83" s="6">
        <f t="shared" si="55"/>
        <v>24.899408163265001</v>
      </c>
      <c r="AM83" s="43">
        <f t="shared" si="56"/>
        <v>21.101793000000001</v>
      </c>
      <c r="AN83" s="85">
        <f t="shared" si="57"/>
        <v>9.5070704999999993</v>
      </c>
      <c r="AO83" s="6">
        <f t="shared" si="58"/>
        <v>24.899408163265001</v>
      </c>
      <c r="AP83" s="81">
        <f t="shared" si="59"/>
        <v>21.125885</v>
      </c>
      <c r="AQ83" s="85">
        <f t="shared" si="60"/>
        <v>9.1837616000000004</v>
      </c>
      <c r="AR83" s="6">
        <f t="shared" si="61"/>
        <v>24.899408163265001</v>
      </c>
      <c r="AS83" s="81">
        <f t="shared" si="62"/>
        <v>19.707260000000002</v>
      </c>
      <c r="AT83" s="85">
        <f t="shared" si="63"/>
        <v>7.1788783</v>
      </c>
    </row>
    <row r="84" spans="2:46" x14ac:dyDescent="0.25">
      <c r="B84">
        <v>24134469387.755001</v>
      </c>
      <c r="C84">
        <v>-25.273652999999999</v>
      </c>
      <c r="D84">
        <v>6.3488536</v>
      </c>
      <c r="E84">
        <v>15.610365</v>
      </c>
      <c r="F84">
        <v>-76.610954000000007</v>
      </c>
      <c r="G84">
        <v>-9.2615117999999992</v>
      </c>
      <c r="H84" s="8"/>
      <c r="I84" s="6">
        <f t="shared" si="34"/>
        <v>25.154387755102</v>
      </c>
      <c r="J84" s="6">
        <f t="shared" si="35"/>
        <v>15.566373</v>
      </c>
      <c r="K84" s="85">
        <f t="shared" si="38"/>
        <v>5.6533284000000004</v>
      </c>
      <c r="L84" s="6">
        <f t="shared" si="39"/>
        <v>25.154387755102</v>
      </c>
      <c r="M84" s="81">
        <f t="shared" si="40"/>
        <v>15.91198</v>
      </c>
      <c r="N84" s="85">
        <f t="shared" si="41"/>
        <v>5.9718390000000001</v>
      </c>
      <c r="O84" s="6">
        <f t="shared" si="42"/>
        <v>25.154387755102</v>
      </c>
      <c r="P84" s="81">
        <f t="shared" si="43"/>
        <v>16.349512000000001</v>
      </c>
      <c r="Q84" s="85">
        <f t="shared" si="44"/>
        <v>6.2013235</v>
      </c>
      <c r="R84" s="6">
        <f t="shared" si="45"/>
        <v>25.154387755102</v>
      </c>
      <c r="S84" s="81">
        <f t="shared" si="46"/>
        <v>15.638275</v>
      </c>
      <c r="T84" s="85">
        <f t="shared" si="47"/>
        <v>5.0628653000000003</v>
      </c>
      <c r="U84" s="6">
        <f t="shared" si="48"/>
        <v>25.154387755102</v>
      </c>
      <c r="V84" s="81">
        <f t="shared" si="49"/>
        <v>14.499043</v>
      </c>
      <c r="W84" s="85">
        <f t="shared" si="50"/>
        <v>3.1356117999999999</v>
      </c>
      <c r="Y84">
        <v>24134469387.755001</v>
      </c>
      <c r="Z84">
        <v>-27.575613000000001</v>
      </c>
      <c r="AA84">
        <v>9.0124396999999998</v>
      </c>
      <c r="AB84">
        <v>20.353086000000001</v>
      </c>
      <c r="AC84">
        <v>-89.047493000000003</v>
      </c>
      <c r="AD84">
        <v>-11.340647000000001</v>
      </c>
      <c r="AE84" s="8"/>
      <c r="AF84" s="6">
        <f t="shared" si="36"/>
        <v>25.154387755102</v>
      </c>
      <c r="AG84" s="6">
        <f t="shared" si="37"/>
        <v>18.963132999999999</v>
      </c>
      <c r="AH84" s="85">
        <f t="shared" si="51"/>
        <v>7.4706739999999998</v>
      </c>
      <c r="AI84" s="6">
        <f t="shared" si="52"/>
        <v>25.154387755102</v>
      </c>
      <c r="AJ84" s="81">
        <f t="shared" si="53"/>
        <v>20.73546</v>
      </c>
      <c r="AK84" s="85">
        <f t="shared" si="54"/>
        <v>9.1607151000000009</v>
      </c>
      <c r="AL84" s="6">
        <f t="shared" si="55"/>
        <v>25.154387755102</v>
      </c>
      <c r="AM84" s="43">
        <f t="shared" si="56"/>
        <v>21.299868</v>
      </c>
      <c r="AN84" s="85">
        <f t="shared" si="57"/>
        <v>9.5176163000000003</v>
      </c>
      <c r="AO84" s="6">
        <f t="shared" si="58"/>
        <v>25.154387755102</v>
      </c>
      <c r="AP84" s="81">
        <f t="shared" si="59"/>
        <v>21.528521000000001</v>
      </c>
      <c r="AQ84" s="85">
        <f t="shared" si="60"/>
        <v>9.3907393999999993</v>
      </c>
      <c r="AR84" s="6">
        <f t="shared" si="61"/>
        <v>25.154387755102</v>
      </c>
      <c r="AS84" s="81">
        <f t="shared" si="62"/>
        <v>20.020047999999999</v>
      </c>
      <c r="AT84" s="85">
        <f t="shared" si="63"/>
        <v>7.2793960999999996</v>
      </c>
    </row>
    <row r="85" spans="2:46" x14ac:dyDescent="0.25">
      <c r="B85">
        <v>24389448979.591999</v>
      </c>
      <c r="C85">
        <v>-25.034434999999998</v>
      </c>
      <c r="D85">
        <v>6.4896035000000003</v>
      </c>
      <c r="E85">
        <v>15.730600000000001</v>
      </c>
      <c r="F85">
        <v>-76.142348999999996</v>
      </c>
      <c r="G85">
        <v>-9.2409964000000002</v>
      </c>
      <c r="H85" s="8"/>
      <c r="I85" s="6">
        <f t="shared" si="34"/>
        <v>25.409367346939</v>
      </c>
      <c r="J85" s="6">
        <f t="shared" si="35"/>
        <v>16.455383000000001</v>
      </c>
      <c r="K85" s="85">
        <f t="shared" si="38"/>
        <v>6.2817235</v>
      </c>
      <c r="L85" s="6">
        <f t="shared" si="39"/>
        <v>25.409367346939</v>
      </c>
      <c r="M85" s="81">
        <f t="shared" si="40"/>
        <v>15.914987999999999</v>
      </c>
      <c r="N85" s="85">
        <f t="shared" si="41"/>
        <v>5.7341122999999996</v>
      </c>
      <c r="O85" s="6">
        <f t="shared" si="42"/>
        <v>25.409367346939</v>
      </c>
      <c r="P85" s="81">
        <f t="shared" si="43"/>
        <v>16.284678</v>
      </c>
      <c r="Q85" s="85">
        <f t="shared" si="44"/>
        <v>5.898695</v>
      </c>
      <c r="R85" s="6">
        <f t="shared" si="45"/>
        <v>25.409367346939</v>
      </c>
      <c r="S85" s="81">
        <f t="shared" si="46"/>
        <v>15.876538</v>
      </c>
      <c r="T85" s="85">
        <f t="shared" si="47"/>
        <v>5.0634604000000003</v>
      </c>
      <c r="U85" s="6">
        <f t="shared" si="48"/>
        <v>25.409367346939</v>
      </c>
      <c r="V85" s="81">
        <f t="shared" si="49"/>
        <v>14.966222</v>
      </c>
      <c r="W85" s="85">
        <f t="shared" si="50"/>
        <v>3.3879541999999998</v>
      </c>
      <c r="Y85">
        <v>24389448979.591999</v>
      </c>
      <c r="Z85">
        <v>-26.850491999999999</v>
      </c>
      <c r="AA85">
        <v>8.9751854000000009</v>
      </c>
      <c r="AB85">
        <v>20.172388000000002</v>
      </c>
      <c r="AC85">
        <v>-85.559601000000001</v>
      </c>
      <c r="AD85">
        <v>-11.197205</v>
      </c>
      <c r="AE85" s="8"/>
      <c r="AF85" s="6">
        <f t="shared" si="36"/>
        <v>25.409367346939</v>
      </c>
      <c r="AG85" s="6">
        <f t="shared" si="37"/>
        <v>18.732700000000001</v>
      </c>
      <c r="AH85" s="85">
        <f t="shared" si="51"/>
        <v>6.7954736000000002</v>
      </c>
      <c r="AI85" s="6">
        <f t="shared" si="52"/>
        <v>25.409367346939</v>
      </c>
      <c r="AJ85" s="81">
        <f t="shared" si="53"/>
        <v>20.893774000000001</v>
      </c>
      <c r="AK85" s="85">
        <f t="shared" si="54"/>
        <v>8.8856649000000001</v>
      </c>
      <c r="AL85" s="6">
        <f t="shared" si="55"/>
        <v>25.409367346939</v>
      </c>
      <c r="AM85" s="43">
        <f t="shared" si="56"/>
        <v>21.450970000000002</v>
      </c>
      <c r="AN85" s="85">
        <f t="shared" si="57"/>
        <v>9.2378301999999994</v>
      </c>
      <c r="AO85" s="6">
        <f t="shared" si="58"/>
        <v>25.409367346939</v>
      </c>
      <c r="AP85" s="81">
        <f t="shared" si="59"/>
        <v>21.812096</v>
      </c>
      <c r="AQ85" s="85">
        <f t="shared" si="60"/>
        <v>9.2504711000000004</v>
      </c>
      <c r="AR85" s="6">
        <f t="shared" si="61"/>
        <v>25.409367346939</v>
      </c>
      <c r="AS85" s="81">
        <f t="shared" si="62"/>
        <v>20.357021</v>
      </c>
      <c r="AT85" s="85">
        <f t="shared" si="63"/>
        <v>7.2259821999999998</v>
      </c>
    </row>
    <row r="86" spans="2:46" x14ac:dyDescent="0.25">
      <c r="B86">
        <v>24644428571.429001</v>
      </c>
      <c r="C86">
        <v>-25.288630000000001</v>
      </c>
      <c r="D86">
        <v>6.2245287999999999</v>
      </c>
      <c r="E86">
        <v>15.605717</v>
      </c>
      <c r="F86">
        <v>-76.974472000000006</v>
      </c>
      <c r="G86">
        <v>-9.3811883999999992</v>
      </c>
      <c r="H86" s="8"/>
      <c r="I86" s="6">
        <f t="shared" si="34"/>
        <v>25.664346938775999</v>
      </c>
      <c r="J86" s="6">
        <f t="shared" si="35"/>
        <v>17.583798999999999</v>
      </c>
      <c r="K86" s="85">
        <f t="shared" si="38"/>
        <v>7.4094863000000002</v>
      </c>
      <c r="L86" s="6">
        <f t="shared" si="39"/>
        <v>25.664346938775999</v>
      </c>
      <c r="M86" s="81">
        <f t="shared" si="40"/>
        <v>16.352892000000001</v>
      </c>
      <c r="N86" s="85">
        <f t="shared" si="41"/>
        <v>6.1689305000000001</v>
      </c>
      <c r="O86" s="6">
        <f t="shared" si="42"/>
        <v>25.664346938775999</v>
      </c>
      <c r="P86" s="81">
        <f t="shared" si="43"/>
        <v>16.097117999999998</v>
      </c>
      <c r="Q86" s="85">
        <f t="shared" si="44"/>
        <v>5.7065619999999999</v>
      </c>
      <c r="R86" s="6">
        <f t="shared" si="45"/>
        <v>25.664346938775999</v>
      </c>
      <c r="S86" s="81">
        <f t="shared" si="46"/>
        <v>15.733317</v>
      </c>
      <c r="T86" s="85">
        <f t="shared" si="47"/>
        <v>4.9181476000000002</v>
      </c>
      <c r="U86" s="6">
        <f t="shared" si="48"/>
        <v>25.664346938775999</v>
      </c>
      <c r="V86" s="81">
        <f t="shared" si="49"/>
        <v>15.02478</v>
      </c>
      <c r="W86" s="85">
        <f t="shared" si="50"/>
        <v>3.4572259999999999</v>
      </c>
      <c r="Y86">
        <v>24644428571.429001</v>
      </c>
      <c r="Z86">
        <v>-27.096852999999999</v>
      </c>
      <c r="AA86">
        <v>8.7023610999999992</v>
      </c>
      <c r="AB86">
        <v>19.744057000000002</v>
      </c>
      <c r="AC86">
        <v>-87.812897000000007</v>
      </c>
      <c r="AD86">
        <v>-11.041698</v>
      </c>
      <c r="AE86" s="8"/>
      <c r="AF86" s="6">
        <f t="shared" si="36"/>
        <v>25.664346938775999</v>
      </c>
      <c r="AG86" s="6">
        <f t="shared" si="37"/>
        <v>18.943279</v>
      </c>
      <c r="AH86" s="85">
        <f t="shared" si="51"/>
        <v>6.7568712</v>
      </c>
      <c r="AI86" s="6">
        <f t="shared" si="52"/>
        <v>25.664346938775999</v>
      </c>
      <c r="AJ86" s="81">
        <f t="shared" si="53"/>
        <v>21.139527999999999</v>
      </c>
      <c r="AK86" s="85">
        <f t="shared" si="54"/>
        <v>8.8711338000000008</v>
      </c>
      <c r="AL86" s="6">
        <f t="shared" si="55"/>
        <v>25.664346938775999</v>
      </c>
      <c r="AM86" s="43">
        <f t="shared" si="56"/>
        <v>21.601185000000001</v>
      </c>
      <c r="AN86" s="85">
        <f t="shared" si="57"/>
        <v>9.1169767000000004</v>
      </c>
      <c r="AO86" s="6">
        <f t="shared" si="58"/>
        <v>25.664346938775999</v>
      </c>
      <c r="AP86" s="81">
        <f t="shared" si="59"/>
        <v>22.860565000000001</v>
      </c>
      <c r="AQ86" s="85">
        <f t="shared" si="60"/>
        <v>10.023386</v>
      </c>
      <c r="AR86" s="6">
        <f t="shared" si="61"/>
        <v>25.664346938775999</v>
      </c>
      <c r="AS86" s="81">
        <f t="shared" si="62"/>
        <v>21.045570000000001</v>
      </c>
      <c r="AT86" s="85">
        <f t="shared" si="63"/>
        <v>7.6477075000000001</v>
      </c>
    </row>
    <row r="87" spans="2:46" x14ac:dyDescent="0.25">
      <c r="B87">
        <v>24899408163.264999</v>
      </c>
      <c r="C87">
        <v>-25.601724999999998</v>
      </c>
      <c r="D87">
        <v>5.7896476000000003</v>
      </c>
      <c r="E87">
        <v>15.483862999999999</v>
      </c>
      <c r="F87">
        <v>-76.004722999999998</v>
      </c>
      <c r="G87">
        <v>-9.6942158000000003</v>
      </c>
      <c r="H87" s="8"/>
      <c r="I87" s="6">
        <f t="shared" si="34"/>
        <v>25.919326530612</v>
      </c>
      <c r="J87" s="6">
        <f t="shared" si="35"/>
        <v>18.294208999999999</v>
      </c>
      <c r="K87" s="85">
        <f t="shared" si="38"/>
        <v>8.0456132999999994</v>
      </c>
      <c r="L87" s="6">
        <f t="shared" si="39"/>
        <v>25.919326530612</v>
      </c>
      <c r="M87" s="81">
        <f t="shared" si="40"/>
        <v>16.841473000000001</v>
      </c>
      <c r="N87" s="85">
        <f t="shared" si="41"/>
        <v>6.5916562000000001</v>
      </c>
      <c r="O87" s="6">
        <f t="shared" si="42"/>
        <v>25.919326530612</v>
      </c>
      <c r="P87" s="81">
        <f t="shared" si="43"/>
        <v>16.077079999999999</v>
      </c>
      <c r="Q87" s="85">
        <f t="shared" si="44"/>
        <v>5.6293696999999998</v>
      </c>
      <c r="R87" s="6">
        <f t="shared" si="45"/>
        <v>25.919326530612</v>
      </c>
      <c r="S87" s="81">
        <f t="shared" si="46"/>
        <v>15.681754</v>
      </c>
      <c r="T87" s="85">
        <f t="shared" si="47"/>
        <v>4.82477</v>
      </c>
      <c r="U87" s="6">
        <f t="shared" si="48"/>
        <v>25.919326530612</v>
      </c>
      <c r="V87" s="81">
        <f t="shared" si="49"/>
        <v>15.147376</v>
      </c>
      <c r="W87" s="85">
        <f t="shared" si="50"/>
        <v>3.5547369</v>
      </c>
      <c r="Y87">
        <v>24899408163.264999</v>
      </c>
      <c r="Z87">
        <v>-27.030569</v>
      </c>
      <c r="AA87">
        <v>8.1092682000000007</v>
      </c>
      <c r="AB87">
        <v>19.405891</v>
      </c>
      <c r="AC87">
        <v>-85.775420999999994</v>
      </c>
      <c r="AD87">
        <v>-11.296624</v>
      </c>
      <c r="AE87" s="8"/>
      <c r="AF87" s="6">
        <f t="shared" si="36"/>
        <v>25.919326530612</v>
      </c>
      <c r="AG87" s="6">
        <f t="shared" si="37"/>
        <v>18.620501000000001</v>
      </c>
      <c r="AH87" s="85">
        <f t="shared" si="51"/>
        <v>6.3316201999999997</v>
      </c>
      <c r="AI87" s="6">
        <f t="shared" si="52"/>
        <v>25.919326530612</v>
      </c>
      <c r="AJ87" s="81">
        <f t="shared" si="53"/>
        <v>20.646341</v>
      </c>
      <c r="AK87" s="85">
        <f t="shared" si="54"/>
        <v>8.2684640999999992</v>
      </c>
      <c r="AL87" s="6">
        <f t="shared" si="55"/>
        <v>25.919326530612</v>
      </c>
      <c r="AM87" s="43">
        <f t="shared" si="56"/>
        <v>21.406607000000001</v>
      </c>
      <c r="AN87" s="85">
        <f t="shared" si="57"/>
        <v>8.8080931000000007</v>
      </c>
      <c r="AO87" s="6">
        <f t="shared" si="58"/>
        <v>25.919326530612</v>
      </c>
      <c r="AP87" s="81">
        <f t="shared" si="59"/>
        <v>22.392330000000001</v>
      </c>
      <c r="AQ87" s="85">
        <f t="shared" si="60"/>
        <v>9.4461241000000005</v>
      </c>
      <c r="AR87" s="6">
        <f t="shared" si="61"/>
        <v>25.919326530612</v>
      </c>
      <c r="AS87" s="81">
        <f t="shared" si="62"/>
        <v>20.856607</v>
      </c>
      <c r="AT87" s="85">
        <f t="shared" si="63"/>
        <v>7.3712863999999998</v>
      </c>
    </row>
    <row r="88" spans="2:46" x14ac:dyDescent="0.25">
      <c r="B88">
        <v>25154387755.102001</v>
      </c>
      <c r="C88">
        <v>-26.062325000000001</v>
      </c>
      <c r="D88">
        <v>5.6533284000000004</v>
      </c>
      <c r="E88">
        <v>15.566373</v>
      </c>
      <c r="F88">
        <v>-76.616730000000004</v>
      </c>
      <c r="G88">
        <v>-9.9130448999999992</v>
      </c>
      <c r="H88" s="8"/>
      <c r="I88" s="6">
        <f t="shared" si="34"/>
        <v>26.174306122449</v>
      </c>
      <c r="J88" s="6">
        <f t="shared" si="35"/>
        <v>18.374454</v>
      </c>
      <c r="K88" s="85">
        <f t="shared" si="38"/>
        <v>8.0502558000000004</v>
      </c>
      <c r="L88" s="6">
        <f t="shared" si="39"/>
        <v>26.174306122449</v>
      </c>
      <c r="M88" s="81">
        <f t="shared" si="40"/>
        <v>17.265739</v>
      </c>
      <c r="N88" s="85">
        <f t="shared" si="41"/>
        <v>6.9579181999999999</v>
      </c>
      <c r="O88" s="6">
        <f t="shared" si="42"/>
        <v>26.174306122449</v>
      </c>
      <c r="P88" s="81">
        <f t="shared" si="43"/>
        <v>16.265663</v>
      </c>
      <c r="Q88" s="85">
        <f t="shared" si="44"/>
        <v>5.7983718</v>
      </c>
      <c r="R88" s="6">
        <f t="shared" si="45"/>
        <v>26.174306122449</v>
      </c>
      <c r="S88" s="81">
        <f t="shared" si="46"/>
        <v>15.66132</v>
      </c>
      <c r="T88" s="85">
        <f t="shared" si="47"/>
        <v>4.8193064000000003</v>
      </c>
      <c r="U88" s="6">
        <f t="shared" si="48"/>
        <v>26.174306122449</v>
      </c>
      <c r="V88" s="81">
        <f t="shared" si="49"/>
        <v>15.339414</v>
      </c>
      <c r="W88" s="85">
        <f t="shared" si="50"/>
        <v>3.7681053000000002</v>
      </c>
      <c r="Y88">
        <v>25154387755.102001</v>
      </c>
      <c r="Z88">
        <v>-27.70645</v>
      </c>
      <c r="AA88">
        <v>7.4706739999999998</v>
      </c>
      <c r="AB88">
        <v>18.963132999999999</v>
      </c>
      <c r="AC88">
        <v>-84.568916000000002</v>
      </c>
      <c r="AD88">
        <v>-11.492459</v>
      </c>
      <c r="AE88" s="8"/>
      <c r="AF88" s="6">
        <f t="shared" si="36"/>
        <v>26.174306122449</v>
      </c>
      <c r="AG88" s="6">
        <f t="shared" si="37"/>
        <v>18.403198</v>
      </c>
      <c r="AH88" s="85">
        <f t="shared" si="51"/>
        <v>6.2793001999999998</v>
      </c>
      <c r="AI88" s="6">
        <f t="shared" si="52"/>
        <v>26.174306122449</v>
      </c>
      <c r="AJ88" s="81">
        <f t="shared" si="53"/>
        <v>20.30583</v>
      </c>
      <c r="AK88" s="85">
        <f t="shared" si="54"/>
        <v>8.0827960999999995</v>
      </c>
      <c r="AL88" s="6">
        <f t="shared" si="55"/>
        <v>26.174306122449</v>
      </c>
      <c r="AM88" s="43">
        <f t="shared" si="56"/>
        <v>21.563879</v>
      </c>
      <c r="AN88" s="85">
        <f t="shared" si="57"/>
        <v>9.1169309999999992</v>
      </c>
      <c r="AO88" s="6">
        <f t="shared" si="58"/>
        <v>26.174306122449</v>
      </c>
      <c r="AP88" s="81">
        <f t="shared" si="59"/>
        <v>22.359316</v>
      </c>
      <c r="AQ88" s="85">
        <f t="shared" si="60"/>
        <v>9.5686377999999994</v>
      </c>
      <c r="AR88" s="6">
        <f t="shared" si="61"/>
        <v>26.174306122449</v>
      </c>
      <c r="AS88" s="81">
        <f t="shared" si="62"/>
        <v>20.764303000000002</v>
      </c>
      <c r="AT88" s="85">
        <f t="shared" si="63"/>
        <v>7.4423661000000001</v>
      </c>
    </row>
    <row r="89" spans="2:46" x14ac:dyDescent="0.25">
      <c r="B89">
        <v>25409367346.938999</v>
      </c>
      <c r="C89">
        <v>-25.877054000000001</v>
      </c>
      <c r="D89">
        <v>6.2817235</v>
      </c>
      <c r="E89">
        <v>16.455383000000001</v>
      </c>
      <c r="F89">
        <v>-77.921829000000002</v>
      </c>
      <c r="G89">
        <v>-10.173659000000001</v>
      </c>
      <c r="H89" s="8"/>
      <c r="I89" s="6">
        <f t="shared" si="34"/>
        <v>26.429285714285999</v>
      </c>
      <c r="J89" s="6">
        <f t="shared" si="35"/>
        <v>18.195374999999999</v>
      </c>
      <c r="K89" s="85">
        <f t="shared" si="38"/>
        <v>7.2238989</v>
      </c>
      <c r="L89" s="6">
        <f t="shared" si="39"/>
        <v>26.429285714285999</v>
      </c>
      <c r="M89" s="81">
        <f t="shared" si="40"/>
        <v>17.657229999999998</v>
      </c>
      <c r="N89" s="85">
        <f t="shared" si="41"/>
        <v>6.7954315999999997</v>
      </c>
      <c r="O89" s="6">
        <f t="shared" si="42"/>
        <v>26.429285714285999</v>
      </c>
      <c r="P89" s="81">
        <f t="shared" si="43"/>
        <v>16.911560000000001</v>
      </c>
      <c r="Q89" s="85">
        <f t="shared" si="44"/>
        <v>5.9658575000000003</v>
      </c>
      <c r="R89" s="6">
        <f t="shared" si="45"/>
        <v>26.429285714285999</v>
      </c>
      <c r="S89" s="81">
        <f t="shared" si="46"/>
        <v>16.392299999999999</v>
      </c>
      <c r="T89" s="85">
        <f t="shared" si="47"/>
        <v>5.1360296999999999</v>
      </c>
      <c r="U89" s="6">
        <f t="shared" si="48"/>
        <v>26.429285714285999</v>
      </c>
      <c r="V89" s="81">
        <f t="shared" si="49"/>
        <v>16.278759000000001</v>
      </c>
      <c r="W89" s="85">
        <f t="shared" si="50"/>
        <v>4.3421097</v>
      </c>
      <c r="Y89">
        <v>25409367346.938999</v>
      </c>
      <c r="Z89">
        <v>-27.643066000000001</v>
      </c>
      <c r="AA89">
        <v>6.7954736000000002</v>
      </c>
      <c r="AB89">
        <v>18.732700000000001</v>
      </c>
      <c r="AC89">
        <v>-85.619972000000004</v>
      </c>
      <c r="AD89">
        <v>-11.937226000000001</v>
      </c>
      <c r="AE89" s="8"/>
      <c r="AF89" s="6">
        <f t="shared" si="36"/>
        <v>26.429285714285999</v>
      </c>
      <c r="AG89" s="6">
        <f t="shared" si="37"/>
        <v>17.642410000000002</v>
      </c>
      <c r="AH89" s="85">
        <f t="shared" si="51"/>
        <v>5.7617301999999997</v>
      </c>
      <c r="AI89" s="6">
        <f t="shared" si="52"/>
        <v>26.429285714285999</v>
      </c>
      <c r="AJ89" s="81">
        <f t="shared" si="53"/>
        <v>19.494629</v>
      </c>
      <c r="AK89" s="85">
        <f t="shared" si="54"/>
        <v>7.5320882999999998</v>
      </c>
      <c r="AL89" s="6">
        <f t="shared" si="55"/>
        <v>26.429285714285999</v>
      </c>
      <c r="AM89" s="43">
        <f t="shared" si="56"/>
        <v>20.919606999999999</v>
      </c>
      <c r="AN89" s="85">
        <f t="shared" si="57"/>
        <v>8.7595129000000007</v>
      </c>
      <c r="AO89" s="6">
        <f t="shared" si="58"/>
        <v>26.429285714285999</v>
      </c>
      <c r="AP89" s="81">
        <f t="shared" si="59"/>
        <v>20.806073999999999</v>
      </c>
      <c r="AQ89" s="85">
        <f t="shared" si="60"/>
        <v>8.3344889000000002</v>
      </c>
      <c r="AR89" s="6">
        <f t="shared" si="61"/>
        <v>26.429285714285999</v>
      </c>
      <c r="AS89" s="81">
        <f t="shared" si="62"/>
        <v>19.873456999999998</v>
      </c>
      <c r="AT89" s="85">
        <f t="shared" si="63"/>
        <v>6.9089416999999997</v>
      </c>
    </row>
    <row r="90" spans="2:46" x14ac:dyDescent="0.25">
      <c r="B90">
        <v>25664346938.776001</v>
      </c>
      <c r="C90">
        <v>-26.422232000000001</v>
      </c>
      <c r="D90">
        <v>7.4094863000000002</v>
      </c>
      <c r="E90">
        <v>17.583798999999999</v>
      </c>
      <c r="F90">
        <v>-82.236609999999999</v>
      </c>
      <c r="G90">
        <v>-10.174314000000001</v>
      </c>
      <c r="H90" s="8"/>
      <c r="I90" s="6">
        <f t="shared" si="34"/>
        <v>26.684265306122001</v>
      </c>
      <c r="J90" s="6">
        <f t="shared" si="35"/>
        <v>18.22954</v>
      </c>
      <c r="K90" s="85">
        <f t="shared" si="38"/>
        <v>6.2491168999999998</v>
      </c>
      <c r="L90" s="6">
        <f t="shared" si="39"/>
        <v>26.684265306122001</v>
      </c>
      <c r="M90" s="81">
        <f t="shared" si="40"/>
        <v>18.557644</v>
      </c>
      <c r="N90" s="85">
        <f t="shared" si="41"/>
        <v>6.7710290000000004</v>
      </c>
      <c r="O90" s="6">
        <f t="shared" si="42"/>
        <v>26.684265306122001</v>
      </c>
      <c r="P90" s="81">
        <f t="shared" si="43"/>
        <v>18.293056</v>
      </c>
      <c r="Q90" s="85">
        <f t="shared" si="44"/>
        <v>6.4848436999999999</v>
      </c>
      <c r="R90" s="6">
        <f t="shared" si="45"/>
        <v>26.684265306122001</v>
      </c>
      <c r="S90" s="81">
        <f t="shared" si="46"/>
        <v>17.903939999999999</v>
      </c>
      <c r="T90" s="85">
        <f t="shared" si="47"/>
        <v>5.8384042000000003</v>
      </c>
      <c r="U90" s="6">
        <f t="shared" si="48"/>
        <v>26.684265306122001</v>
      </c>
      <c r="V90" s="81">
        <f t="shared" si="49"/>
        <v>18.009747999999998</v>
      </c>
      <c r="W90" s="85">
        <f t="shared" si="50"/>
        <v>5.3208460999999998</v>
      </c>
      <c r="Y90">
        <v>25664346938.776001</v>
      </c>
      <c r="Z90">
        <v>-28.429569000000001</v>
      </c>
      <c r="AA90">
        <v>6.7568712</v>
      </c>
      <c r="AB90">
        <v>18.943279</v>
      </c>
      <c r="AC90">
        <v>-85.921211</v>
      </c>
      <c r="AD90">
        <v>-12.186408999999999</v>
      </c>
      <c r="AE90" s="8"/>
      <c r="AF90" s="6">
        <f t="shared" si="36"/>
        <v>26.684265306122001</v>
      </c>
      <c r="AG90" s="6">
        <f t="shared" si="37"/>
        <v>17.371255999999999</v>
      </c>
      <c r="AH90" s="85">
        <f t="shared" si="51"/>
        <v>5.4565600999999999</v>
      </c>
      <c r="AI90" s="6">
        <f t="shared" si="52"/>
        <v>26.684265306122001</v>
      </c>
      <c r="AJ90" s="81">
        <f t="shared" si="53"/>
        <v>19.310375000000001</v>
      </c>
      <c r="AK90" s="85">
        <f t="shared" si="54"/>
        <v>7.3445058000000003</v>
      </c>
      <c r="AL90" s="6">
        <f t="shared" si="55"/>
        <v>26.684265306122001</v>
      </c>
      <c r="AM90" s="43">
        <f t="shared" si="56"/>
        <v>20.609946999999998</v>
      </c>
      <c r="AN90" s="85">
        <f t="shared" si="57"/>
        <v>8.4868421999999999</v>
      </c>
      <c r="AO90" s="6">
        <f t="shared" si="58"/>
        <v>26.684265306122001</v>
      </c>
      <c r="AP90" s="81">
        <f t="shared" si="59"/>
        <v>21.055885</v>
      </c>
      <c r="AQ90" s="85">
        <f t="shared" si="60"/>
        <v>8.6677818000000002</v>
      </c>
      <c r="AR90" s="6">
        <f t="shared" si="61"/>
        <v>26.684265306122001</v>
      </c>
      <c r="AS90" s="81">
        <f t="shared" si="62"/>
        <v>20.17775</v>
      </c>
      <c r="AT90" s="85">
        <f t="shared" si="63"/>
        <v>7.3549514</v>
      </c>
    </row>
    <row r="91" spans="2:46" x14ac:dyDescent="0.25">
      <c r="B91">
        <v>25919326530.612</v>
      </c>
      <c r="C91">
        <v>-26.069393000000002</v>
      </c>
      <c r="D91">
        <v>8.0456132999999994</v>
      </c>
      <c r="E91">
        <v>18.294208999999999</v>
      </c>
      <c r="F91">
        <v>-83.404510000000002</v>
      </c>
      <c r="G91">
        <v>-10.248594000000001</v>
      </c>
      <c r="H91" s="8"/>
      <c r="I91" s="6">
        <f t="shared" si="34"/>
        <v>26.939244897959</v>
      </c>
      <c r="J91" s="6">
        <f t="shared" si="35"/>
        <v>18.547841999999999</v>
      </c>
      <c r="K91" s="85">
        <f t="shared" si="38"/>
        <v>5.2690725</v>
      </c>
      <c r="L91" s="6">
        <f t="shared" si="39"/>
        <v>26.939244897959</v>
      </c>
      <c r="M91" s="81">
        <f t="shared" si="40"/>
        <v>19.119267000000001</v>
      </c>
      <c r="N91" s="85">
        <f t="shared" si="41"/>
        <v>6.1308341000000004</v>
      </c>
      <c r="O91" s="6">
        <f t="shared" si="42"/>
        <v>26.939244897959</v>
      </c>
      <c r="P91" s="81">
        <f t="shared" si="43"/>
        <v>19.398254000000001</v>
      </c>
      <c r="Q91" s="85">
        <f t="shared" si="44"/>
        <v>6.4242081999999998</v>
      </c>
      <c r="R91" s="6">
        <f t="shared" si="45"/>
        <v>26.939244897959</v>
      </c>
      <c r="S91" s="81">
        <f t="shared" si="46"/>
        <v>19.313459000000002</v>
      </c>
      <c r="T91" s="85">
        <f t="shared" si="47"/>
        <v>6.1011281000000004</v>
      </c>
      <c r="U91" s="6">
        <f t="shared" si="48"/>
        <v>26.939244897959</v>
      </c>
      <c r="V91" s="81">
        <f t="shared" si="49"/>
        <v>19.654126999999999</v>
      </c>
      <c r="W91" s="85">
        <f t="shared" si="50"/>
        <v>5.8376488999999996</v>
      </c>
      <c r="Y91">
        <v>25919326530.612</v>
      </c>
      <c r="Z91">
        <v>-28.439779000000001</v>
      </c>
      <c r="AA91">
        <v>6.3316201999999997</v>
      </c>
      <c r="AB91">
        <v>18.620501000000001</v>
      </c>
      <c r="AC91">
        <v>-86.537284999999997</v>
      </c>
      <c r="AD91">
        <v>-12.288880000000001</v>
      </c>
      <c r="AE91" s="8"/>
      <c r="AF91" s="6">
        <f t="shared" si="36"/>
        <v>26.939244897959</v>
      </c>
      <c r="AG91" s="6">
        <f t="shared" si="37"/>
        <v>17.247658000000001</v>
      </c>
      <c r="AH91" s="85">
        <f t="shared" si="51"/>
        <v>4.9281119999999996</v>
      </c>
      <c r="AI91" s="6">
        <f t="shared" si="52"/>
        <v>26.939244897959</v>
      </c>
      <c r="AJ91" s="81">
        <f t="shared" si="53"/>
        <v>19.080895999999999</v>
      </c>
      <c r="AK91" s="85">
        <f t="shared" si="54"/>
        <v>6.7476468000000001</v>
      </c>
      <c r="AL91" s="6">
        <f t="shared" si="55"/>
        <v>26.939244897959</v>
      </c>
      <c r="AM91" s="43">
        <f t="shared" si="56"/>
        <v>20.386854</v>
      </c>
      <c r="AN91" s="85">
        <f t="shared" si="57"/>
        <v>7.9413590000000003</v>
      </c>
      <c r="AO91" s="6">
        <f t="shared" si="58"/>
        <v>26.939244897959</v>
      </c>
      <c r="AP91" s="81">
        <f t="shared" si="59"/>
        <v>20.839296000000001</v>
      </c>
      <c r="AQ91" s="85">
        <f t="shared" si="60"/>
        <v>8.1770247999999999</v>
      </c>
      <c r="AR91" s="6">
        <f t="shared" si="61"/>
        <v>26.939244897959</v>
      </c>
      <c r="AS91" s="81">
        <f t="shared" si="62"/>
        <v>19.847805000000001</v>
      </c>
      <c r="AT91" s="85">
        <f t="shared" si="63"/>
        <v>6.8036098000000003</v>
      </c>
    </row>
    <row r="92" spans="2:46" x14ac:dyDescent="0.25">
      <c r="B92">
        <v>26174306122.449001</v>
      </c>
      <c r="C92">
        <v>-26.068757999999999</v>
      </c>
      <c r="D92">
        <v>8.0502558000000004</v>
      </c>
      <c r="E92">
        <v>18.374454</v>
      </c>
      <c r="F92">
        <v>-82.313704999999999</v>
      </c>
      <c r="G92">
        <v>-10.324198000000001</v>
      </c>
      <c r="H92" s="8"/>
      <c r="I92" s="6">
        <f t="shared" si="34"/>
        <v>27.194224489796003</v>
      </c>
      <c r="J92" s="6">
        <f t="shared" si="35"/>
        <v>19.704304</v>
      </c>
      <c r="K92" s="85">
        <f t="shared" si="38"/>
        <v>5.2663378999999999</v>
      </c>
      <c r="L92" s="6">
        <f t="shared" si="39"/>
        <v>27.194224489796003</v>
      </c>
      <c r="M92" s="81">
        <f t="shared" si="40"/>
        <v>19.964046</v>
      </c>
      <c r="N92" s="85">
        <f t="shared" si="41"/>
        <v>5.8247919000000001</v>
      </c>
      <c r="O92" s="6">
        <f t="shared" si="42"/>
        <v>27.194224489796003</v>
      </c>
      <c r="P92" s="81">
        <f t="shared" si="43"/>
        <v>21.032976000000001</v>
      </c>
      <c r="Q92" s="85">
        <f t="shared" si="44"/>
        <v>6.8757628999999998</v>
      </c>
      <c r="R92" s="6">
        <f t="shared" si="45"/>
        <v>27.194224489796003</v>
      </c>
      <c r="S92" s="81">
        <f t="shared" si="46"/>
        <v>20.298883</v>
      </c>
      <c r="T92" s="85">
        <f t="shared" si="47"/>
        <v>5.8495536000000001</v>
      </c>
      <c r="U92" s="6">
        <f t="shared" si="48"/>
        <v>27.194224489796003</v>
      </c>
      <c r="V92" s="81">
        <f t="shared" si="49"/>
        <v>22.145797999999999</v>
      </c>
      <c r="W92" s="85">
        <f t="shared" si="50"/>
        <v>7.0021291000000003</v>
      </c>
      <c r="Y92">
        <v>26174306122.449001</v>
      </c>
      <c r="Z92">
        <v>-27.931265</v>
      </c>
      <c r="AA92">
        <v>6.2793001999999998</v>
      </c>
      <c r="AB92">
        <v>18.403198</v>
      </c>
      <c r="AC92">
        <v>-83.933059999999998</v>
      </c>
      <c r="AD92">
        <v>-12.123899</v>
      </c>
      <c r="AE92" s="8"/>
      <c r="AF92" s="6">
        <f t="shared" si="36"/>
        <v>27.194224489796003</v>
      </c>
      <c r="AG92" s="6">
        <f t="shared" si="37"/>
        <v>18.715472999999999</v>
      </c>
      <c r="AH92" s="85">
        <f t="shared" si="51"/>
        <v>5.5063148000000002</v>
      </c>
      <c r="AI92" s="6">
        <f t="shared" si="52"/>
        <v>27.194224489796003</v>
      </c>
      <c r="AJ92" s="81">
        <f t="shared" si="53"/>
        <v>20.258348000000002</v>
      </c>
      <c r="AK92" s="85">
        <f t="shared" si="54"/>
        <v>7.0509667</v>
      </c>
      <c r="AL92" s="6">
        <f t="shared" si="55"/>
        <v>27.194224489796003</v>
      </c>
      <c r="AM92" s="43">
        <f t="shared" si="56"/>
        <v>21.539650000000002</v>
      </c>
      <c r="AN92" s="85">
        <f t="shared" si="57"/>
        <v>8.2373961999999992</v>
      </c>
      <c r="AO92" s="6">
        <f t="shared" si="58"/>
        <v>27.194224489796003</v>
      </c>
      <c r="AP92" s="81">
        <f t="shared" si="59"/>
        <v>21.243845</v>
      </c>
      <c r="AQ92" s="85">
        <f t="shared" si="60"/>
        <v>7.7394971999999997</v>
      </c>
      <c r="AR92" s="6">
        <f t="shared" si="61"/>
        <v>27.194224489796003</v>
      </c>
      <c r="AS92" s="81">
        <f t="shared" si="62"/>
        <v>20.266629999999999</v>
      </c>
      <c r="AT92" s="85">
        <f t="shared" si="63"/>
        <v>6.3855705</v>
      </c>
    </row>
    <row r="93" spans="2:46" x14ac:dyDescent="0.25">
      <c r="B93">
        <v>26429285714.285999</v>
      </c>
      <c r="C93">
        <v>-26.707053999999999</v>
      </c>
      <c r="D93">
        <v>7.2238989</v>
      </c>
      <c r="E93">
        <v>18.195374999999999</v>
      </c>
      <c r="F93">
        <v>-83.118934999999993</v>
      </c>
      <c r="G93">
        <v>-10.971477</v>
      </c>
      <c r="H93" s="8"/>
      <c r="I93" s="6">
        <f t="shared" si="34"/>
        <v>27.449204081632999</v>
      </c>
      <c r="J93" s="6">
        <f t="shared" si="35"/>
        <v>20.707992999999998</v>
      </c>
      <c r="K93" s="85">
        <f t="shared" si="38"/>
        <v>5.6559396</v>
      </c>
      <c r="L93" s="6">
        <f t="shared" si="39"/>
        <v>27.449204081632999</v>
      </c>
      <c r="M93" s="81">
        <f t="shared" si="40"/>
        <v>20.824114000000002</v>
      </c>
      <c r="N93" s="85">
        <f t="shared" si="41"/>
        <v>6.0504021999999997</v>
      </c>
      <c r="O93" s="6">
        <f t="shared" si="42"/>
        <v>27.449204081632999</v>
      </c>
      <c r="P93" s="81">
        <f t="shared" si="43"/>
        <v>21.597721</v>
      </c>
      <c r="Q93" s="85">
        <f t="shared" si="44"/>
        <v>6.7723187999999999</v>
      </c>
      <c r="R93" s="6">
        <f t="shared" si="45"/>
        <v>27.449204081632999</v>
      </c>
      <c r="S93" s="81">
        <f t="shared" si="46"/>
        <v>20.950277</v>
      </c>
      <c r="T93" s="85">
        <f t="shared" si="47"/>
        <v>5.7936816000000002</v>
      </c>
      <c r="U93" s="6">
        <f t="shared" si="48"/>
        <v>27.449204081632999</v>
      </c>
      <c r="V93" s="81">
        <f t="shared" si="49"/>
        <v>22.412786000000001</v>
      </c>
      <c r="W93" s="85">
        <f t="shared" si="50"/>
        <v>6.5199980999999996</v>
      </c>
      <c r="Y93">
        <v>26429285714.285999</v>
      </c>
      <c r="Z93">
        <v>-28.010973</v>
      </c>
      <c r="AA93">
        <v>5.7617301999999997</v>
      </c>
      <c r="AB93">
        <v>17.642410000000002</v>
      </c>
      <c r="AC93">
        <v>-84.351500999999999</v>
      </c>
      <c r="AD93">
        <v>-11.88068</v>
      </c>
      <c r="AE93" s="8"/>
      <c r="AF93" s="6">
        <f t="shared" si="36"/>
        <v>27.449204081632999</v>
      </c>
      <c r="AG93" s="6">
        <f t="shared" si="37"/>
        <v>19.936147999999999</v>
      </c>
      <c r="AH93" s="85">
        <f t="shared" si="51"/>
        <v>5.7544583999999999</v>
      </c>
      <c r="AI93" s="6">
        <f t="shared" si="52"/>
        <v>27.449204081632999</v>
      </c>
      <c r="AJ93" s="81">
        <f t="shared" si="53"/>
        <v>21.382771000000002</v>
      </c>
      <c r="AK93" s="85">
        <f t="shared" si="54"/>
        <v>7.1885146999999998</v>
      </c>
      <c r="AL93" s="6">
        <f t="shared" si="55"/>
        <v>27.449204081632999</v>
      </c>
      <c r="AM93" s="43">
        <f t="shared" si="56"/>
        <v>22.084574</v>
      </c>
      <c r="AN93" s="85">
        <f t="shared" si="57"/>
        <v>7.7871490000000003</v>
      </c>
      <c r="AO93" s="6">
        <f t="shared" si="58"/>
        <v>27.449204081632999</v>
      </c>
      <c r="AP93" s="81">
        <f t="shared" si="59"/>
        <v>21.544606999999999</v>
      </c>
      <c r="AQ93" s="85">
        <f t="shared" si="60"/>
        <v>7.0370951000000002</v>
      </c>
      <c r="AR93" s="6">
        <f t="shared" si="61"/>
        <v>27.449204081632999</v>
      </c>
      <c r="AS93" s="81">
        <f t="shared" si="62"/>
        <v>20.840731000000002</v>
      </c>
      <c r="AT93" s="85">
        <f t="shared" si="63"/>
        <v>5.9416589999999996</v>
      </c>
    </row>
    <row r="94" spans="2:46" x14ac:dyDescent="0.25">
      <c r="B94">
        <v>26684265306.122002</v>
      </c>
      <c r="C94">
        <v>-27.918064000000001</v>
      </c>
      <c r="D94">
        <v>6.2491168999999998</v>
      </c>
      <c r="E94">
        <v>18.22954</v>
      </c>
      <c r="F94">
        <v>-83.992385999999996</v>
      </c>
      <c r="G94">
        <v>-11.980422000000001</v>
      </c>
      <c r="H94" s="8"/>
      <c r="I94" s="6">
        <f t="shared" si="34"/>
        <v>27.704183673469</v>
      </c>
      <c r="J94" s="6">
        <f t="shared" si="35"/>
        <v>21.278679</v>
      </c>
      <c r="K94" s="85">
        <f t="shared" si="38"/>
        <v>6.2158442000000003</v>
      </c>
      <c r="L94" s="6">
        <f t="shared" si="39"/>
        <v>27.704183673469</v>
      </c>
      <c r="M94" s="81">
        <f t="shared" si="40"/>
        <v>21.07254</v>
      </c>
      <c r="N94" s="85">
        <f t="shared" si="41"/>
        <v>6.2172852000000001</v>
      </c>
      <c r="O94" s="6">
        <f t="shared" si="42"/>
        <v>27.704183673469</v>
      </c>
      <c r="P94" s="81">
        <f t="shared" si="43"/>
        <v>21.488227999999999</v>
      </c>
      <c r="Q94" s="85">
        <f t="shared" si="44"/>
        <v>6.5228847999999999</v>
      </c>
      <c r="R94" s="6">
        <f t="shared" si="45"/>
        <v>27.704183673469</v>
      </c>
      <c r="S94" s="81">
        <f t="shared" si="46"/>
        <v>20.860099999999999</v>
      </c>
      <c r="T94" s="85">
        <f t="shared" si="47"/>
        <v>5.5159383000000002</v>
      </c>
      <c r="U94" s="6">
        <f t="shared" si="48"/>
        <v>27.704183673469</v>
      </c>
      <c r="V94" s="81">
        <f t="shared" si="49"/>
        <v>22.004297000000001</v>
      </c>
      <c r="W94" s="85">
        <f t="shared" si="50"/>
        <v>5.8729190999999998</v>
      </c>
      <c r="Y94">
        <v>26684265306.122002</v>
      </c>
      <c r="Z94">
        <v>-27.602688000000001</v>
      </c>
      <c r="AA94">
        <v>5.4565600999999999</v>
      </c>
      <c r="AB94">
        <v>17.371255999999999</v>
      </c>
      <c r="AC94">
        <v>-80.920601000000005</v>
      </c>
      <c r="AD94">
        <v>-11.914697</v>
      </c>
      <c r="AE94" s="8"/>
      <c r="AF94" s="6">
        <f t="shared" si="36"/>
        <v>27.704183673469</v>
      </c>
      <c r="AG94" s="6">
        <f t="shared" si="37"/>
        <v>21.369160000000001</v>
      </c>
      <c r="AH94" s="85">
        <f t="shared" si="51"/>
        <v>6.234426</v>
      </c>
      <c r="AI94" s="6">
        <f t="shared" si="52"/>
        <v>27.704183673469</v>
      </c>
      <c r="AJ94" s="81">
        <f t="shared" si="53"/>
        <v>22.070709000000001</v>
      </c>
      <c r="AK94" s="85">
        <f t="shared" si="54"/>
        <v>6.8886732999999998</v>
      </c>
      <c r="AL94" s="6">
        <f t="shared" si="55"/>
        <v>27.704183673469</v>
      </c>
      <c r="AM94" s="43">
        <f t="shared" si="56"/>
        <v>22.451986000000002</v>
      </c>
      <c r="AN94" s="85">
        <f t="shared" si="57"/>
        <v>7.1406355000000001</v>
      </c>
      <c r="AO94" s="6">
        <f t="shared" si="58"/>
        <v>27.704183673469</v>
      </c>
      <c r="AP94" s="81">
        <f t="shared" si="59"/>
        <v>21.969556999999998</v>
      </c>
      <c r="AQ94" s="85">
        <f t="shared" si="60"/>
        <v>6.4224072000000003</v>
      </c>
      <c r="AR94" s="6">
        <f t="shared" si="61"/>
        <v>27.704183673469</v>
      </c>
      <c r="AS94" s="81">
        <f t="shared" si="62"/>
        <v>21.604412</v>
      </c>
      <c r="AT94" s="85">
        <f t="shared" si="63"/>
        <v>5.6321897999999999</v>
      </c>
    </row>
    <row r="95" spans="2:46" x14ac:dyDescent="0.25">
      <c r="B95">
        <v>26939244897.959</v>
      </c>
      <c r="C95">
        <v>-29.201543999999998</v>
      </c>
      <c r="D95">
        <v>5.2690725</v>
      </c>
      <c r="E95">
        <v>18.547841999999999</v>
      </c>
      <c r="F95">
        <v>-85.863372999999996</v>
      </c>
      <c r="G95">
        <v>-13.278769</v>
      </c>
      <c r="H95" s="8"/>
      <c r="I95" s="6">
        <f t="shared" si="34"/>
        <v>27.959163265306</v>
      </c>
      <c r="J95" s="6">
        <f t="shared" si="35"/>
        <v>21.674391</v>
      </c>
      <c r="K95" s="85">
        <f t="shared" si="38"/>
        <v>7.2926617</v>
      </c>
      <c r="L95" s="6">
        <f t="shared" si="39"/>
        <v>27.959163265306</v>
      </c>
      <c r="M95" s="81">
        <f t="shared" si="40"/>
        <v>21.365680999999999</v>
      </c>
      <c r="N95" s="85">
        <f t="shared" si="41"/>
        <v>7.1355833999999998</v>
      </c>
      <c r="O95" s="6">
        <f t="shared" si="42"/>
        <v>27.959163265306</v>
      </c>
      <c r="P95" s="81">
        <f t="shared" si="43"/>
        <v>20.482695</v>
      </c>
      <c r="Q95" s="85">
        <f t="shared" si="44"/>
        <v>6.1311045000000002</v>
      </c>
      <c r="R95" s="6">
        <f t="shared" si="45"/>
        <v>27.959163265306</v>
      </c>
      <c r="S95" s="81">
        <f t="shared" si="46"/>
        <v>20.843412000000001</v>
      </c>
      <c r="T95" s="85">
        <f t="shared" si="47"/>
        <v>6.1269793999999997</v>
      </c>
      <c r="U95" s="6">
        <f t="shared" si="48"/>
        <v>27.959163265306</v>
      </c>
      <c r="V95" s="81">
        <f t="shared" si="49"/>
        <v>20.003916</v>
      </c>
      <c r="W95" s="85">
        <f t="shared" si="50"/>
        <v>4.5550617999999998</v>
      </c>
      <c r="Y95">
        <v>26939244897.959</v>
      </c>
      <c r="Z95">
        <v>-28.093392999999999</v>
      </c>
      <c r="AA95">
        <v>4.9281119999999996</v>
      </c>
      <c r="AB95">
        <v>17.247658000000001</v>
      </c>
      <c r="AC95">
        <v>-82.588425000000001</v>
      </c>
      <c r="AD95">
        <v>-12.319546000000001</v>
      </c>
      <c r="AE95" s="8"/>
      <c r="AF95" s="6">
        <f t="shared" si="36"/>
        <v>27.959163265306</v>
      </c>
      <c r="AG95" s="6">
        <f t="shared" si="37"/>
        <v>21.897247</v>
      </c>
      <c r="AH95" s="85">
        <f t="shared" si="51"/>
        <v>6.2733922</v>
      </c>
      <c r="AI95" s="6">
        <f t="shared" si="52"/>
        <v>27.959163265306</v>
      </c>
      <c r="AJ95" s="81">
        <f t="shared" si="53"/>
        <v>22.691406000000001</v>
      </c>
      <c r="AK95" s="85">
        <f t="shared" si="54"/>
        <v>6.9766908000000001</v>
      </c>
      <c r="AL95" s="6">
        <f t="shared" si="55"/>
        <v>27.959163265306</v>
      </c>
      <c r="AM95" s="43">
        <f t="shared" si="56"/>
        <v>22.700271999999998</v>
      </c>
      <c r="AN95" s="85">
        <f t="shared" si="57"/>
        <v>6.8225268999999997</v>
      </c>
      <c r="AO95" s="6">
        <f t="shared" si="58"/>
        <v>27.959163265306</v>
      </c>
      <c r="AP95" s="81">
        <f t="shared" si="59"/>
        <v>23.414975999999999</v>
      </c>
      <c r="AQ95" s="85">
        <f t="shared" si="60"/>
        <v>7.2726312000000002</v>
      </c>
      <c r="AR95" s="6">
        <f t="shared" si="61"/>
        <v>27.959163265306</v>
      </c>
      <c r="AS95" s="81">
        <f t="shared" si="62"/>
        <v>22.466699999999999</v>
      </c>
      <c r="AT95" s="85">
        <f t="shared" si="63"/>
        <v>5.8678359999999996</v>
      </c>
    </row>
    <row r="96" spans="2:46" x14ac:dyDescent="0.25">
      <c r="B96">
        <v>27194224489.796001</v>
      </c>
      <c r="C96">
        <v>-30.41226</v>
      </c>
      <c r="D96">
        <v>5.2663378999999999</v>
      </c>
      <c r="E96">
        <v>19.704304</v>
      </c>
      <c r="F96">
        <v>-88.354286000000002</v>
      </c>
      <c r="G96">
        <v>-14.437965999999999</v>
      </c>
      <c r="H96" s="8"/>
      <c r="I96" s="6">
        <f t="shared" si="34"/>
        <v>28.214142857143003</v>
      </c>
      <c r="J96" s="6">
        <f t="shared" si="35"/>
        <v>21.522635999999999</v>
      </c>
      <c r="K96" s="85">
        <f t="shared" si="38"/>
        <v>7.6828475000000003</v>
      </c>
      <c r="L96" s="6">
        <f t="shared" si="39"/>
        <v>28.214142857143003</v>
      </c>
      <c r="M96" s="81">
        <f t="shared" si="40"/>
        <v>20.769321000000001</v>
      </c>
      <c r="N96" s="85">
        <f t="shared" si="41"/>
        <v>7.0690144999999998</v>
      </c>
      <c r="O96" s="6">
        <f t="shared" si="42"/>
        <v>28.214142857143003</v>
      </c>
      <c r="P96" s="81">
        <f t="shared" si="43"/>
        <v>19.725152999999999</v>
      </c>
      <c r="Q96" s="85">
        <f t="shared" si="44"/>
        <v>5.9222859999999997</v>
      </c>
      <c r="R96" s="6">
        <f t="shared" si="45"/>
        <v>28.214142857143003</v>
      </c>
      <c r="S96" s="81">
        <f t="shared" si="46"/>
        <v>19.865732000000001</v>
      </c>
      <c r="T96" s="85">
        <f t="shared" si="47"/>
        <v>5.7337432000000002</v>
      </c>
      <c r="U96" s="6">
        <f t="shared" si="48"/>
        <v>28.214142857143003</v>
      </c>
      <c r="V96" s="81">
        <f t="shared" si="49"/>
        <v>19.197583999999999</v>
      </c>
      <c r="W96" s="85">
        <f t="shared" si="50"/>
        <v>4.3618649999999999</v>
      </c>
      <c r="Y96">
        <v>27194224489.796001</v>
      </c>
      <c r="Z96">
        <v>-28.990988000000002</v>
      </c>
      <c r="AA96">
        <v>5.5063148000000002</v>
      </c>
      <c r="AB96">
        <v>18.715472999999999</v>
      </c>
      <c r="AC96">
        <v>-84.120857000000001</v>
      </c>
      <c r="AD96">
        <v>-13.209156999999999</v>
      </c>
      <c r="AE96" s="8"/>
      <c r="AF96" s="6">
        <f t="shared" si="36"/>
        <v>28.214142857143003</v>
      </c>
      <c r="AG96" s="6">
        <f t="shared" si="37"/>
        <v>21.891911</v>
      </c>
      <c r="AH96" s="85">
        <f t="shared" si="51"/>
        <v>6.1976279999999999</v>
      </c>
      <c r="AI96" s="6">
        <f t="shared" si="52"/>
        <v>28.214142857143003</v>
      </c>
      <c r="AJ96" s="81">
        <f t="shared" si="53"/>
        <v>22.689672000000002</v>
      </c>
      <c r="AK96" s="85">
        <f t="shared" si="54"/>
        <v>6.9011297000000003</v>
      </c>
      <c r="AL96" s="6">
        <f t="shared" si="55"/>
        <v>28.214142857143003</v>
      </c>
      <c r="AM96" s="43">
        <f t="shared" si="56"/>
        <v>23.120722000000001</v>
      </c>
      <c r="AN96" s="85">
        <f t="shared" si="57"/>
        <v>7.1620603000000003</v>
      </c>
      <c r="AO96" s="6">
        <f t="shared" si="58"/>
        <v>28.214142857143003</v>
      </c>
      <c r="AP96" s="81">
        <f t="shared" si="59"/>
        <v>23.410896000000001</v>
      </c>
      <c r="AQ96" s="85">
        <f t="shared" si="60"/>
        <v>7.1736845999999996</v>
      </c>
      <c r="AR96" s="6">
        <f t="shared" si="61"/>
        <v>28.214142857143003</v>
      </c>
      <c r="AS96" s="81">
        <f t="shared" si="62"/>
        <v>22.062054</v>
      </c>
      <c r="AT96" s="85">
        <f t="shared" si="63"/>
        <v>5.3409943999999996</v>
      </c>
    </row>
    <row r="97" spans="2:46" x14ac:dyDescent="0.25">
      <c r="B97">
        <v>27449204081.632999</v>
      </c>
      <c r="C97">
        <v>-31.471043000000002</v>
      </c>
      <c r="D97">
        <v>5.6559396</v>
      </c>
      <c r="E97">
        <v>20.707992999999998</v>
      </c>
      <c r="F97">
        <v>-94.634902999999994</v>
      </c>
      <c r="G97">
        <v>-15.052052</v>
      </c>
      <c r="H97" s="8"/>
      <c r="I97" s="6">
        <f t="shared" si="34"/>
        <v>28.469122448979999</v>
      </c>
      <c r="J97" s="6">
        <f t="shared" si="35"/>
        <v>21.802250000000001</v>
      </c>
      <c r="K97" s="85">
        <f t="shared" si="38"/>
        <v>7.9873395</v>
      </c>
      <c r="L97" s="6">
        <f t="shared" si="39"/>
        <v>28.469122448979999</v>
      </c>
      <c r="M97" s="81">
        <f t="shared" si="40"/>
        <v>21.087135</v>
      </c>
      <c r="N97" s="85">
        <f t="shared" si="41"/>
        <v>7.4191798999999996</v>
      </c>
      <c r="O97" s="6">
        <f t="shared" si="42"/>
        <v>28.469122448979999</v>
      </c>
      <c r="P97" s="81">
        <f t="shared" si="43"/>
        <v>20.009495000000001</v>
      </c>
      <c r="Q97" s="85">
        <f t="shared" si="44"/>
        <v>6.2755922999999996</v>
      </c>
      <c r="R97" s="6">
        <f t="shared" si="45"/>
        <v>28.469122448979999</v>
      </c>
      <c r="S97" s="81">
        <f t="shared" si="46"/>
        <v>19.884367000000001</v>
      </c>
      <c r="T97" s="85">
        <f t="shared" si="47"/>
        <v>5.8719459000000001</v>
      </c>
      <c r="U97" s="6">
        <f t="shared" si="48"/>
        <v>28.469122448979999</v>
      </c>
      <c r="V97" s="81">
        <f t="shared" si="49"/>
        <v>19.155373000000001</v>
      </c>
      <c r="W97" s="85">
        <f t="shared" si="50"/>
        <v>4.4810195000000004</v>
      </c>
      <c r="Y97">
        <v>27449204081.632999</v>
      </c>
      <c r="Z97">
        <v>-30.373805999999998</v>
      </c>
      <c r="AA97">
        <v>5.7544583999999999</v>
      </c>
      <c r="AB97">
        <v>19.936147999999999</v>
      </c>
      <c r="AC97">
        <v>-92.703170999999998</v>
      </c>
      <c r="AD97">
        <v>-14.181689</v>
      </c>
      <c r="AE97" s="8"/>
      <c r="AF97" s="6">
        <f t="shared" si="36"/>
        <v>28.469122448979999</v>
      </c>
      <c r="AG97" s="6">
        <f t="shared" si="37"/>
        <v>21.284817</v>
      </c>
      <c r="AH97" s="85">
        <f t="shared" si="51"/>
        <v>5.8589807</v>
      </c>
      <c r="AI97" s="6">
        <f t="shared" si="52"/>
        <v>28.469122448979999</v>
      </c>
      <c r="AJ97" s="81">
        <f t="shared" si="53"/>
        <v>23.068438</v>
      </c>
      <c r="AK97" s="85">
        <f t="shared" si="54"/>
        <v>7.5739093000000004</v>
      </c>
      <c r="AL97" s="6">
        <f t="shared" si="55"/>
        <v>28.469122448979999</v>
      </c>
      <c r="AM97" s="43">
        <f t="shared" si="56"/>
        <v>23.201761000000001</v>
      </c>
      <c r="AN97" s="85">
        <f t="shared" si="57"/>
        <v>7.5531696999999998</v>
      </c>
      <c r="AO97" s="6">
        <f t="shared" si="58"/>
        <v>28.469122448979999</v>
      </c>
      <c r="AP97" s="81">
        <f t="shared" si="59"/>
        <v>23.128702000000001</v>
      </c>
      <c r="AQ97" s="85">
        <f t="shared" si="60"/>
        <v>7.2050424</v>
      </c>
      <c r="AR97" s="6">
        <f t="shared" si="61"/>
        <v>28.469122448979999</v>
      </c>
      <c r="AS97" s="81">
        <f t="shared" si="62"/>
        <v>21.708383999999999</v>
      </c>
      <c r="AT97" s="85">
        <f t="shared" si="63"/>
        <v>5.2871943000000003</v>
      </c>
    </row>
    <row r="98" spans="2:46" x14ac:dyDescent="0.25">
      <c r="B98">
        <v>27704183673.469002</v>
      </c>
      <c r="C98">
        <v>-30.966709000000002</v>
      </c>
      <c r="D98">
        <v>6.2158442000000003</v>
      </c>
      <c r="E98">
        <v>21.278679</v>
      </c>
      <c r="F98">
        <v>-93.496475000000004</v>
      </c>
      <c r="G98">
        <v>-15.062832999999999</v>
      </c>
      <c r="H98" s="8"/>
      <c r="I98" s="6">
        <f t="shared" si="34"/>
        <v>28.724102040816003</v>
      </c>
      <c r="J98" s="6">
        <f t="shared" si="35"/>
        <v>22.459023999999999</v>
      </c>
      <c r="K98" s="85">
        <f t="shared" si="38"/>
        <v>8.1386403999999999</v>
      </c>
      <c r="L98" s="6">
        <f t="shared" si="39"/>
        <v>28.724102040816003</v>
      </c>
      <c r="M98" s="81">
        <f t="shared" si="40"/>
        <v>21.674697999999999</v>
      </c>
      <c r="N98" s="85">
        <f t="shared" si="41"/>
        <v>7.5193361999999997</v>
      </c>
      <c r="O98" s="6">
        <f t="shared" si="42"/>
        <v>28.724102040816003</v>
      </c>
      <c r="P98" s="81">
        <f t="shared" si="43"/>
        <v>21.001553999999999</v>
      </c>
      <c r="Q98" s="85">
        <f t="shared" si="44"/>
        <v>6.8074206999999998</v>
      </c>
      <c r="R98" s="6">
        <f t="shared" si="45"/>
        <v>28.724102040816003</v>
      </c>
      <c r="S98" s="81">
        <f t="shared" si="46"/>
        <v>20.769770000000001</v>
      </c>
      <c r="T98" s="85">
        <f t="shared" si="47"/>
        <v>6.3178763</v>
      </c>
      <c r="U98" s="6">
        <f t="shared" si="48"/>
        <v>28.724102040816003</v>
      </c>
      <c r="V98" s="81">
        <f t="shared" si="49"/>
        <v>20.112682</v>
      </c>
      <c r="W98" s="85">
        <f t="shared" si="50"/>
        <v>4.9699058999999997</v>
      </c>
      <c r="Y98">
        <v>27704183673.469002</v>
      </c>
      <c r="Z98">
        <v>-30.945914999999999</v>
      </c>
      <c r="AA98">
        <v>6.234426</v>
      </c>
      <c r="AB98">
        <v>21.369160000000001</v>
      </c>
      <c r="AC98">
        <v>-92.63485</v>
      </c>
      <c r="AD98">
        <v>-15.134733000000001</v>
      </c>
      <c r="AE98" s="8"/>
      <c r="AF98" s="6">
        <f t="shared" si="36"/>
        <v>28.724102040816003</v>
      </c>
      <c r="AG98" s="6">
        <f t="shared" si="37"/>
        <v>20.704414</v>
      </c>
      <c r="AH98" s="85">
        <f t="shared" si="51"/>
        <v>5.4867682000000002</v>
      </c>
      <c r="AI98" s="6">
        <f t="shared" si="52"/>
        <v>28.724102040816003</v>
      </c>
      <c r="AJ98" s="81">
        <f t="shared" si="53"/>
        <v>22.994855999999999</v>
      </c>
      <c r="AK98" s="85">
        <f t="shared" si="54"/>
        <v>7.7803240000000002</v>
      </c>
      <c r="AL98" s="6">
        <f t="shared" si="55"/>
        <v>28.724102040816003</v>
      </c>
      <c r="AM98" s="43">
        <f t="shared" si="56"/>
        <v>23.404076</v>
      </c>
      <c r="AN98" s="85">
        <f t="shared" si="57"/>
        <v>8.0870408999999999</v>
      </c>
      <c r="AO98" s="6">
        <f t="shared" si="58"/>
        <v>28.724102040816003</v>
      </c>
      <c r="AP98" s="81">
        <f t="shared" si="59"/>
        <v>22.680693000000002</v>
      </c>
      <c r="AQ98" s="85">
        <f t="shared" si="60"/>
        <v>7.1238517999999997</v>
      </c>
      <c r="AR98" s="6">
        <f t="shared" si="61"/>
        <v>28.724102040816003</v>
      </c>
      <c r="AS98" s="81">
        <f t="shared" si="62"/>
        <v>21.016248999999998</v>
      </c>
      <c r="AT98" s="85">
        <f t="shared" si="63"/>
        <v>4.9802580000000001</v>
      </c>
    </row>
    <row r="99" spans="2:46" x14ac:dyDescent="0.25">
      <c r="B99">
        <v>27959163265.306</v>
      </c>
      <c r="C99">
        <v>-30.515332999999998</v>
      </c>
      <c r="D99">
        <v>7.2926617</v>
      </c>
      <c r="E99">
        <v>21.674391</v>
      </c>
      <c r="F99">
        <v>-92.022934000000006</v>
      </c>
      <c r="G99">
        <v>-14.381728000000001</v>
      </c>
      <c r="H99" s="8"/>
      <c r="I99" s="6">
        <f t="shared" si="34"/>
        <v>28.979081632652999</v>
      </c>
      <c r="J99" s="6">
        <f t="shared" si="35"/>
        <v>22.84487</v>
      </c>
      <c r="K99" s="85">
        <f t="shared" si="38"/>
        <v>7.9460788000000004</v>
      </c>
      <c r="L99" s="6">
        <f t="shared" si="39"/>
        <v>28.979081632652999</v>
      </c>
      <c r="M99" s="81">
        <f t="shared" si="40"/>
        <v>22.825212000000001</v>
      </c>
      <c r="N99" s="85">
        <f t="shared" si="41"/>
        <v>8.0830450000000003</v>
      </c>
      <c r="O99" s="6">
        <f t="shared" si="42"/>
        <v>28.979081632652999</v>
      </c>
      <c r="P99" s="81">
        <f t="shared" si="43"/>
        <v>21.582304000000001</v>
      </c>
      <c r="Q99" s="85">
        <f t="shared" si="44"/>
        <v>6.7931794999999999</v>
      </c>
      <c r="R99" s="6">
        <f t="shared" si="45"/>
        <v>28.979081632652999</v>
      </c>
      <c r="S99" s="81">
        <f t="shared" si="46"/>
        <v>21.713857999999998</v>
      </c>
      <c r="T99" s="85">
        <f t="shared" si="47"/>
        <v>6.6483612000000001</v>
      </c>
      <c r="U99" s="6">
        <f t="shared" si="48"/>
        <v>28.979081632652999</v>
      </c>
      <c r="V99" s="81">
        <f t="shared" si="49"/>
        <v>21.027100000000001</v>
      </c>
      <c r="W99" s="85">
        <f t="shared" si="50"/>
        <v>5.2326617000000004</v>
      </c>
      <c r="Y99">
        <v>27959163265.306</v>
      </c>
      <c r="Z99">
        <v>-31.895451999999999</v>
      </c>
      <c r="AA99">
        <v>6.2733922</v>
      </c>
      <c r="AB99">
        <v>21.897247</v>
      </c>
      <c r="AC99">
        <v>-95.714066000000003</v>
      </c>
      <c r="AD99">
        <v>-15.623856999999999</v>
      </c>
      <c r="AE99" s="8"/>
      <c r="AF99" s="6">
        <f t="shared" si="36"/>
        <v>28.979081632652999</v>
      </c>
      <c r="AG99" s="6">
        <f t="shared" si="37"/>
        <v>20.498889999999999</v>
      </c>
      <c r="AH99" s="85">
        <f t="shared" si="51"/>
        <v>5.2283157999999998</v>
      </c>
      <c r="AI99" s="6">
        <f t="shared" si="52"/>
        <v>28.979081632652999</v>
      </c>
      <c r="AJ99" s="81">
        <f t="shared" si="53"/>
        <v>23.021795000000001</v>
      </c>
      <c r="AK99" s="85">
        <f t="shared" si="54"/>
        <v>7.8123073999999999</v>
      </c>
      <c r="AL99" s="6">
        <f t="shared" si="55"/>
        <v>28.979081632652999</v>
      </c>
      <c r="AM99" s="43">
        <f t="shared" si="56"/>
        <v>23.424075999999999</v>
      </c>
      <c r="AN99" s="85">
        <f t="shared" si="57"/>
        <v>8.1498469999999994</v>
      </c>
      <c r="AO99" s="6">
        <f t="shared" si="58"/>
        <v>28.979081632652999</v>
      </c>
      <c r="AP99" s="81">
        <f t="shared" si="59"/>
        <v>22.148661000000001</v>
      </c>
      <c r="AQ99" s="85">
        <f t="shared" si="60"/>
        <v>6.6598601000000004</v>
      </c>
      <c r="AR99" s="6">
        <f t="shared" si="61"/>
        <v>28.979081632652999</v>
      </c>
      <c r="AS99" s="81">
        <f t="shared" si="62"/>
        <v>20.913668000000001</v>
      </c>
      <c r="AT99" s="85">
        <f t="shared" si="63"/>
        <v>4.9582214000000002</v>
      </c>
    </row>
    <row r="100" spans="2:46" x14ac:dyDescent="0.25">
      <c r="B100">
        <v>28214142857.143002</v>
      </c>
      <c r="C100">
        <v>-29.519622999999999</v>
      </c>
      <c r="D100">
        <v>7.6828475000000003</v>
      </c>
      <c r="E100">
        <v>21.522635999999999</v>
      </c>
      <c r="F100">
        <v>-95.241546999999997</v>
      </c>
      <c r="G100">
        <v>-13.839788</v>
      </c>
      <c r="H100" s="8"/>
      <c r="I100" s="6">
        <f t="shared" si="34"/>
        <v>29.234061224490002</v>
      </c>
      <c r="J100" s="6">
        <f t="shared" si="35"/>
        <v>23.103373000000001</v>
      </c>
      <c r="K100" s="85">
        <f t="shared" si="38"/>
        <v>8.1114654999999996</v>
      </c>
      <c r="L100" s="6">
        <f t="shared" si="39"/>
        <v>29.234061224490002</v>
      </c>
      <c r="M100" s="81">
        <f t="shared" si="40"/>
        <v>22.946812000000001</v>
      </c>
      <c r="N100" s="85">
        <f t="shared" si="41"/>
        <v>8.1123428000000004</v>
      </c>
      <c r="O100" s="6">
        <f t="shared" si="42"/>
        <v>29.234061224490002</v>
      </c>
      <c r="P100" s="81">
        <f t="shared" si="43"/>
        <v>22.117795999999998</v>
      </c>
      <c r="Q100" s="85">
        <f t="shared" si="44"/>
        <v>7.2263035999999996</v>
      </c>
      <c r="R100" s="6">
        <f t="shared" si="45"/>
        <v>29.234061224490002</v>
      </c>
      <c r="S100" s="81">
        <f t="shared" si="46"/>
        <v>22.443169000000001</v>
      </c>
      <c r="T100" s="85">
        <f t="shared" si="47"/>
        <v>7.2453737</v>
      </c>
      <c r="U100" s="6">
        <f t="shared" si="48"/>
        <v>29.234061224490002</v>
      </c>
      <c r="V100" s="81">
        <f t="shared" si="49"/>
        <v>21.481770999999998</v>
      </c>
      <c r="W100" s="85">
        <f t="shared" si="50"/>
        <v>5.4936714000000002</v>
      </c>
      <c r="Y100">
        <v>28214142857.143002</v>
      </c>
      <c r="Z100">
        <v>-31.906351000000001</v>
      </c>
      <c r="AA100">
        <v>6.1976279999999999</v>
      </c>
      <c r="AB100">
        <v>21.891911</v>
      </c>
      <c r="AC100">
        <v>-97.534606999999994</v>
      </c>
      <c r="AD100">
        <v>-15.694283</v>
      </c>
      <c r="AE100" s="8"/>
      <c r="AF100" s="6">
        <f t="shared" si="36"/>
        <v>29.234061224490002</v>
      </c>
      <c r="AG100" s="6">
        <f t="shared" si="37"/>
        <v>20.612347</v>
      </c>
      <c r="AH100" s="85">
        <f t="shared" si="51"/>
        <v>5.2452831</v>
      </c>
      <c r="AI100" s="6">
        <f t="shared" si="52"/>
        <v>29.234061224490002</v>
      </c>
      <c r="AJ100" s="81">
        <f t="shared" si="53"/>
        <v>22.978573000000001</v>
      </c>
      <c r="AK100" s="85">
        <f t="shared" si="54"/>
        <v>7.7275400000000003</v>
      </c>
      <c r="AL100" s="6">
        <f t="shared" si="55"/>
        <v>29.234061224490002</v>
      </c>
      <c r="AM100" s="43">
        <f t="shared" si="56"/>
        <v>23.598545000000001</v>
      </c>
      <c r="AN100" s="85">
        <f t="shared" si="57"/>
        <v>8.3068322999999999</v>
      </c>
      <c r="AO100" s="6">
        <f t="shared" si="58"/>
        <v>29.234061224490002</v>
      </c>
      <c r="AP100" s="81">
        <f t="shared" si="59"/>
        <v>22.040852000000001</v>
      </c>
      <c r="AQ100" s="85">
        <f t="shared" si="60"/>
        <v>6.5462011999999996</v>
      </c>
      <c r="AR100" s="6">
        <f t="shared" si="61"/>
        <v>29.234061224490002</v>
      </c>
      <c r="AS100" s="81">
        <f t="shared" si="62"/>
        <v>21.584382999999999</v>
      </c>
      <c r="AT100" s="85">
        <f t="shared" si="63"/>
        <v>5.6256522999999996</v>
      </c>
    </row>
    <row r="101" spans="2:46" x14ac:dyDescent="0.25">
      <c r="B101">
        <v>28469122448.98</v>
      </c>
      <c r="C101">
        <v>-29.362386999999998</v>
      </c>
      <c r="D101">
        <v>7.9873395</v>
      </c>
      <c r="E101">
        <v>21.802250000000001</v>
      </c>
      <c r="F101">
        <v>-91.024619999999999</v>
      </c>
      <c r="G101">
        <v>-13.814911</v>
      </c>
      <c r="H101" s="8"/>
      <c r="I101" s="6">
        <f t="shared" ref="I101:I103" si="64">B105/1000000000</f>
        <v>29.489040816326998</v>
      </c>
      <c r="J101" s="6">
        <f t="shared" ref="J101:J103" si="65">E105</f>
        <v>21.645014</v>
      </c>
      <c r="K101" s="85">
        <f t="shared" si="38"/>
        <v>6.9001140999999997</v>
      </c>
      <c r="L101" s="6">
        <f t="shared" si="39"/>
        <v>29.489040816326998</v>
      </c>
      <c r="M101" s="81">
        <f t="shared" si="40"/>
        <v>22.196438000000001</v>
      </c>
      <c r="N101" s="85">
        <f t="shared" si="41"/>
        <v>7.6128163000000004</v>
      </c>
      <c r="O101" s="6">
        <f t="shared" si="42"/>
        <v>29.489040816326998</v>
      </c>
      <c r="P101" s="81">
        <f t="shared" si="43"/>
        <v>21.699064</v>
      </c>
      <c r="Q101" s="85">
        <f t="shared" si="44"/>
        <v>7.0457334999999999</v>
      </c>
      <c r="R101" s="6">
        <f t="shared" si="45"/>
        <v>29.489040816326998</v>
      </c>
      <c r="S101" s="81">
        <f t="shared" si="46"/>
        <v>21.778053</v>
      </c>
      <c r="T101" s="85">
        <f t="shared" si="47"/>
        <v>6.7975059</v>
      </c>
      <c r="U101" s="6">
        <f t="shared" si="48"/>
        <v>29.489040816326998</v>
      </c>
      <c r="V101" s="81">
        <f t="shared" si="49"/>
        <v>20.712831000000001</v>
      </c>
      <c r="W101" s="85">
        <f t="shared" si="50"/>
        <v>4.9255629000000001</v>
      </c>
      <c r="Y101">
        <v>28469122448.98</v>
      </c>
      <c r="Z101">
        <v>-31.208815000000001</v>
      </c>
      <c r="AA101">
        <v>5.8589807</v>
      </c>
      <c r="AB101">
        <v>21.284817</v>
      </c>
      <c r="AC101">
        <v>-92.968964</v>
      </c>
      <c r="AD101">
        <v>-15.425836</v>
      </c>
      <c r="AE101" s="8"/>
      <c r="AF101" s="6">
        <f t="shared" ref="AF101:AF103" si="66">Y105/1000000000</f>
        <v>29.489040816326998</v>
      </c>
      <c r="AG101" s="6">
        <f t="shared" ref="AG101:AG103" si="67">AB105</f>
        <v>19.691230999999998</v>
      </c>
      <c r="AH101" s="85">
        <f t="shared" si="51"/>
        <v>4.5392751999999996</v>
      </c>
      <c r="AI101" s="6">
        <f t="shared" si="52"/>
        <v>29.489040816326998</v>
      </c>
      <c r="AJ101" s="81">
        <f t="shared" si="53"/>
        <v>21.989301999999999</v>
      </c>
      <c r="AK101" s="85">
        <f t="shared" si="54"/>
        <v>6.9764514000000002</v>
      </c>
      <c r="AL101" s="6">
        <f t="shared" si="55"/>
        <v>29.489040816326998</v>
      </c>
      <c r="AM101" s="43">
        <f t="shared" si="56"/>
        <v>23.297611</v>
      </c>
      <c r="AN101" s="85">
        <f t="shared" si="57"/>
        <v>8.2364177999999999</v>
      </c>
      <c r="AO101" s="6">
        <f t="shared" si="58"/>
        <v>29.489040816326998</v>
      </c>
      <c r="AP101" s="81">
        <f t="shared" si="59"/>
        <v>21.175605999999998</v>
      </c>
      <c r="AQ101" s="85">
        <f t="shared" si="60"/>
        <v>5.8876356999999997</v>
      </c>
      <c r="AR101" s="6">
        <f t="shared" si="61"/>
        <v>29.489040816326998</v>
      </c>
      <c r="AS101" s="81">
        <f t="shared" si="62"/>
        <v>21.460782999999999</v>
      </c>
      <c r="AT101" s="85">
        <f t="shared" si="63"/>
        <v>5.6678791000000004</v>
      </c>
    </row>
    <row r="102" spans="2:46" x14ac:dyDescent="0.25">
      <c r="B102">
        <v>28724102040.816002</v>
      </c>
      <c r="C102">
        <v>-30.620031000000001</v>
      </c>
      <c r="D102">
        <v>8.1386403999999999</v>
      </c>
      <c r="E102">
        <v>22.459023999999999</v>
      </c>
      <c r="F102">
        <v>-94.163985999999994</v>
      </c>
      <c r="G102">
        <v>-14.320384000000001</v>
      </c>
      <c r="H102" s="8"/>
      <c r="I102" s="6">
        <f t="shared" si="64"/>
        <v>29.744020408162999</v>
      </c>
      <c r="J102" s="6">
        <f t="shared" si="65"/>
        <v>20.631139999999998</v>
      </c>
      <c r="K102" s="85">
        <f t="shared" si="38"/>
        <v>6.4163813999999997</v>
      </c>
      <c r="L102" s="6">
        <f t="shared" si="39"/>
        <v>29.744020408162999</v>
      </c>
      <c r="M102" s="81">
        <f t="shared" si="40"/>
        <v>20.63739</v>
      </c>
      <c r="N102" s="85">
        <f t="shared" si="41"/>
        <v>6.6029396</v>
      </c>
      <c r="O102" s="6">
        <f t="shared" si="42"/>
        <v>29.744020408162999</v>
      </c>
      <c r="P102" s="81">
        <f t="shared" si="43"/>
        <v>21.199307999999998</v>
      </c>
      <c r="Q102" s="85">
        <f t="shared" si="44"/>
        <v>7.0955371999999999</v>
      </c>
      <c r="R102" s="6">
        <f t="shared" si="45"/>
        <v>29.744020408162999</v>
      </c>
      <c r="S102" s="81">
        <f t="shared" si="46"/>
        <v>21.076322999999999</v>
      </c>
      <c r="T102" s="85">
        <f t="shared" si="47"/>
        <v>6.6330508999999997</v>
      </c>
      <c r="U102" s="6">
        <f t="shared" si="48"/>
        <v>29.744020408162999</v>
      </c>
      <c r="V102" s="81">
        <f t="shared" si="49"/>
        <v>19.998978000000001</v>
      </c>
      <c r="W102" s="85">
        <f t="shared" si="50"/>
        <v>4.7332777999999998</v>
      </c>
      <c r="Y102">
        <v>28724102040.816002</v>
      </c>
      <c r="Z102">
        <v>-31.197647</v>
      </c>
      <c r="AA102">
        <v>5.4867682000000002</v>
      </c>
      <c r="AB102">
        <v>20.704414</v>
      </c>
      <c r="AC102">
        <v>-91.588759999999994</v>
      </c>
      <c r="AD102">
        <v>-15.217646999999999</v>
      </c>
      <c r="AE102" s="8"/>
      <c r="AF102" s="6">
        <f t="shared" si="66"/>
        <v>29.744020408162999</v>
      </c>
      <c r="AG102" s="6">
        <f t="shared" si="67"/>
        <v>18.723475000000001</v>
      </c>
      <c r="AH102" s="85">
        <f t="shared" si="51"/>
        <v>4.010891</v>
      </c>
      <c r="AI102" s="6">
        <f t="shared" si="52"/>
        <v>29.744020408162999</v>
      </c>
      <c r="AJ102" s="81">
        <f t="shared" si="53"/>
        <v>20.786058000000001</v>
      </c>
      <c r="AK102" s="85">
        <f t="shared" si="54"/>
        <v>6.2457985999999996</v>
      </c>
      <c r="AL102" s="6">
        <f t="shared" si="55"/>
        <v>29.744020408162999</v>
      </c>
      <c r="AM102" s="43">
        <f t="shared" si="56"/>
        <v>22.546347000000001</v>
      </c>
      <c r="AN102" s="85">
        <f t="shared" si="57"/>
        <v>7.9513102</v>
      </c>
      <c r="AO102" s="6">
        <f t="shared" si="58"/>
        <v>29.744020408162999</v>
      </c>
      <c r="AP102" s="81">
        <f t="shared" si="59"/>
        <v>21.232588</v>
      </c>
      <c r="AQ102" s="85">
        <f t="shared" si="60"/>
        <v>6.3851465999999997</v>
      </c>
      <c r="AR102" s="6">
        <f t="shared" si="61"/>
        <v>29.744020408162999</v>
      </c>
      <c r="AS102" s="81">
        <f t="shared" si="62"/>
        <v>21.412009999999999</v>
      </c>
      <c r="AT102" s="85">
        <f t="shared" si="63"/>
        <v>6.0210756999999999</v>
      </c>
    </row>
    <row r="103" spans="2:46" x14ac:dyDescent="0.25">
      <c r="B103">
        <v>28979081632.653</v>
      </c>
      <c r="C103">
        <v>-30.977374999999999</v>
      </c>
      <c r="D103">
        <v>7.9460788000000004</v>
      </c>
      <c r="E103">
        <v>22.84487</v>
      </c>
      <c r="F103">
        <v>-100.52261</v>
      </c>
      <c r="G103">
        <v>-14.89879</v>
      </c>
      <c r="H103" s="8"/>
      <c r="I103" s="6">
        <f t="shared" si="64"/>
        <v>29.998999999999999</v>
      </c>
      <c r="J103" s="6">
        <f t="shared" si="65"/>
        <v>19.489504</v>
      </c>
      <c r="K103" s="85">
        <f t="shared" si="38"/>
        <v>5.6802950000000001</v>
      </c>
      <c r="L103" s="6">
        <f t="shared" si="39"/>
        <v>29.998999999999999</v>
      </c>
      <c r="M103" s="81">
        <f t="shared" si="40"/>
        <v>19.881969000000002</v>
      </c>
      <c r="N103" s="85">
        <f t="shared" si="41"/>
        <v>6.2718983000000001</v>
      </c>
      <c r="O103" s="6">
        <f t="shared" si="42"/>
        <v>29.998999999999999</v>
      </c>
      <c r="P103" s="81">
        <f t="shared" si="43"/>
        <v>20.460442</v>
      </c>
      <c r="Q103" s="85">
        <f t="shared" si="44"/>
        <v>6.7886243000000004</v>
      </c>
      <c r="R103" s="6">
        <f t="shared" si="45"/>
        <v>29.998999999999999</v>
      </c>
      <c r="S103" s="81">
        <f t="shared" si="46"/>
        <v>20.256639</v>
      </c>
      <c r="T103" s="85">
        <f t="shared" si="47"/>
        <v>6.2517833999999999</v>
      </c>
      <c r="U103" s="6">
        <f t="shared" si="48"/>
        <v>29.998999999999999</v>
      </c>
      <c r="V103" s="81">
        <f t="shared" si="49"/>
        <v>19.419504</v>
      </c>
      <c r="W103" s="85">
        <f t="shared" si="50"/>
        <v>4.6300892999999999</v>
      </c>
      <c r="Y103">
        <v>28979081632.653</v>
      </c>
      <c r="Z103">
        <v>-31.200783000000001</v>
      </c>
      <c r="AA103">
        <v>5.2283157999999998</v>
      </c>
      <c r="AB103">
        <v>20.498889999999999</v>
      </c>
      <c r="AC103">
        <v>-93.184623999999999</v>
      </c>
      <c r="AD103">
        <v>-15.270574999999999</v>
      </c>
      <c r="AE103" s="8"/>
      <c r="AF103" s="6">
        <f t="shared" si="66"/>
        <v>29.998999999999999</v>
      </c>
      <c r="AG103" s="6">
        <f t="shared" si="67"/>
        <v>17.692105999999999</v>
      </c>
      <c r="AH103" s="85">
        <f t="shared" si="51"/>
        <v>3.4315381</v>
      </c>
      <c r="AI103" s="6">
        <f t="shared" si="52"/>
        <v>29.998999999999999</v>
      </c>
      <c r="AJ103" s="81">
        <f t="shared" si="53"/>
        <v>19.637644000000002</v>
      </c>
      <c r="AK103" s="85">
        <f t="shared" si="54"/>
        <v>5.5630177999999999</v>
      </c>
      <c r="AL103" s="6">
        <f t="shared" si="55"/>
        <v>29.998999999999999</v>
      </c>
      <c r="AM103" s="43">
        <f t="shared" si="56"/>
        <v>21.984468</v>
      </c>
      <c r="AN103" s="85">
        <f t="shared" si="57"/>
        <v>7.8450565000000001</v>
      </c>
      <c r="AO103" s="6">
        <f t="shared" si="58"/>
        <v>29.998999999999999</v>
      </c>
      <c r="AP103" s="81">
        <f t="shared" si="59"/>
        <v>21.210163000000001</v>
      </c>
      <c r="AQ103" s="85">
        <f t="shared" si="60"/>
        <v>6.7964400999999999</v>
      </c>
      <c r="AR103" s="6">
        <f t="shared" si="61"/>
        <v>29.998999999999999</v>
      </c>
      <c r="AS103" s="81">
        <f t="shared" si="62"/>
        <v>20.738422</v>
      </c>
      <c r="AT103" s="85">
        <f t="shared" si="63"/>
        <v>5.7518053</v>
      </c>
    </row>
    <row r="104" spans="2:46" x14ac:dyDescent="0.25">
      <c r="B104">
        <v>29234061224.490002</v>
      </c>
      <c r="C104">
        <v>-31.064747000000001</v>
      </c>
      <c r="D104">
        <v>8.1114654999999996</v>
      </c>
      <c r="E104">
        <v>23.103373000000001</v>
      </c>
      <c r="F104">
        <v>-94.976333999999994</v>
      </c>
      <c r="G104">
        <v>-14.991906999999999</v>
      </c>
      <c r="Y104">
        <v>29234061224.490002</v>
      </c>
      <c r="Z104">
        <v>-31.328327000000002</v>
      </c>
      <c r="AA104">
        <v>5.2452831</v>
      </c>
      <c r="AB104">
        <v>20.612347</v>
      </c>
      <c r="AC104">
        <v>-91.776786999999999</v>
      </c>
      <c r="AD104">
        <v>-15.367063999999999</v>
      </c>
    </row>
    <row r="105" spans="2:46" x14ac:dyDescent="0.25">
      <c r="B105">
        <v>29489040816.327</v>
      </c>
      <c r="C105">
        <v>-30.931564000000002</v>
      </c>
      <c r="D105">
        <v>6.9001140999999997</v>
      </c>
      <c r="E105">
        <v>21.645014</v>
      </c>
      <c r="F105">
        <v>-96.090903999999995</v>
      </c>
      <c r="G105">
        <v>-14.744901</v>
      </c>
      <c r="J105" s="5">
        <f>AVERAGE(J9:J103)</f>
        <v>16.645401642105256</v>
      </c>
      <c r="M105" s="5">
        <f>AVERAGE(M9:M103)</f>
        <v>16.577626094736843</v>
      </c>
      <c r="Y105">
        <v>29489040816.327</v>
      </c>
      <c r="Z105">
        <v>-31.438811999999999</v>
      </c>
      <c r="AA105">
        <v>4.5392751999999996</v>
      </c>
      <c r="AB105">
        <v>19.691230999999998</v>
      </c>
      <c r="AC105">
        <v>-92.414062999999999</v>
      </c>
      <c r="AD105">
        <v>-15.151956</v>
      </c>
    </row>
    <row r="106" spans="2:46" x14ac:dyDescent="0.25">
      <c r="B106">
        <v>29744020408.162998</v>
      </c>
      <c r="C106">
        <v>-30.051296000000001</v>
      </c>
      <c r="D106">
        <v>6.4163813999999997</v>
      </c>
      <c r="E106">
        <v>20.631139999999998</v>
      </c>
      <c r="F106">
        <v>-90.476273000000006</v>
      </c>
      <c r="G106">
        <v>-14.214758</v>
      </c>
      <c r="Y106">
        <v>29744020408.162998</v>
      </c>
      <c r="Z106">
        <v>-30.445088999999999</v>
      </c>
      <c r="AA106">
        <v>4.010891</v>
      </c>
      <c r="AB106">
        <v>18.723475000000001</v>
      </c>
      <c r="AC106">
        <v>-86.681495999999996</v>
      </c>
      <c r="AD106">
        <v>-14.712584</v>
      </c>
    </row>
    <row r="107" spans="2:46" x14ac:dyDescent="0.25">
      <c r="B107">
        <v>29999000000</v>
      </c>
      <c r="C107">
        <v>-29.520916</v>
      </c>
      <c r="D107">
        <v>5.6802950000000001</v>
      </c>
      <c r="E107">
        <v>19.489504</v>
      </c>
      <c r="F107">
        <v>-87.442443999999995</v>
      </c>
      <c r="G107">
        <v>-13.809208999999999</v>
      </c>
      <c r="Y107">
        <v>29999000000</v>
      </c>
      <c r="Z107">
        <v>-30.013604999999998</v>
      </c>
      <c r="AA107">
        <v>3.4315381</v>
      </c>
      <c r="AB107">
        <v>17.692105999999999</v>
      </c>
      <c r="AC107">
        <v>-84.662315000000007</v>
      </c>
      <c r="AD107">
        <v>-14.26057</v>
      </c>
    </row>
    <row r="108" spans="2:46" x14ac:dyDescent="0.25">
      <c r="B108" t="s">
        <v>25</v>
      </c>
      <c r="Y108" t="s">
        <v>25</v>
      </c>
    </row>
    <row r="111" spans="2:46" x14ac:dyDescent="0.25">
      <c r="B111" t="s">
        <v>22</v>
      </c>
      <c r="Y111" t="s">
        <v>22</v>
      </c>
    </row>
    <row r="112" spans="2:46" x14ac:dyDescent="0.25">
      <c r="B112" t="s">
        <v>23</v>
      </c>
      <c r="C112" t="s">
        <v>290</v>
      </c>
      <c r="D112" t="s">
        <v>321</v>
      </c>
      <c r="Y112" t="s">
        <v>23</v>
      </c>
      <c r="Z112" t="s">
        <v>290</v>
      </c>
      <c r="AA112" t="s">
        <v>321</v>
      </c>
    </row>
    <row r="113" spans="2:27" x14ac:dyDescent="0.25">
      <c r="B113">
        <v>5011000000</v>
      </c>
      <c r="C113">
        <v>9.3615227000000001</v>
      </c>
      <c r="D113">
        <v>-4.0916939000000001</v>
      </c>
      <c r="Y113">
        <v>5011000000</v>
      </c>
      <c r="Z113">
        <v>10.861541000000001</v>
      </c>
      <c r="AA113">
        <v>-3.9378413999999999</v>
      </c>
    </row>
    <row r="114" spans="2:27" x14ac:dyDescent="0.25">
      <c r="B114">
        <v>5265979591.8367004</v>
      </c>
      <c r="C114">
        <v>11.240007</v>
      </c>
      <c r="D114">
        <v>-1.0259438999999999</v>
      </c>
      <c r="Y114">
        <v>5265979591.8367004</v>
      </c>
      <c r="Z114">
        <v>12.851476</v>
      </c>
      <c r="AA114">
        <v>-0.63756805999999999</v>
      </c>
    </row>
    <row r="115" spans="2:27" x14ac:dyDescent="0.25">
      <c r="B115">
        <v>5520959183.6735001</v>
      </c>
      <c r="C115">
        <v>14.184208</v>
      </c>
      <c r="D115">
        <v>3.6740799000000002</v>
      </c>
      <c r="Y115">
        <v>5520959183.6735001</v>
      </c>
      <c r="Z115">
        <v>16.070549</v>
      </c>
      <c r="AA115">
        <v>4.4146118000000003</v>
      </c>
    </row>
    <row r="116" spans="2:27" x14ac:dyDescent="0.25">
      <c r="B116">
        <v>5775938775.5101995</v>
      </c>
      <c r="C116">
        <v>15.994688999999999</v>
      </c>
      <c r="D116">
        <v>6.5829443999999997</v>
      </c>
      <c r="Y116">
        <v>5775938775.5101995</v>
      </c>
      <c r="Z116">
        <v>19.883517999999999</v>
      </c>
      <c r="AA116">
        <v>9.3763523000000006</v>
      </c>
    </row>
    <row r="117" spans="2:27" x14ac:dyDescent="0.25">
      <c r="B117">
        <v>6030918367.3469</v>
      </c>
      <c r="C117">
        <v>17.115950000000002</v>
      </c>
      <c r="D117">
        <v>8.653162</v>
      </c>
      <c r="Y117">
        <v>6030918367.3469</v>
      </c>
      <c r="Z117">
        <v>22.404402000000001</v>
      </c>
      <c r="AA117">
        <v>12.707894</v>
      </c>
    </row>
    <row r="118" spans="2:27" x14ac:dyDescent="0.25">
      <c r="B118">
        <v>6285897959.1836996</v>
      </c>
      <c r="C118">
        <v>16.909860999999999</v>
      </c>
      <c r="D118">
        <v>8.8343562999999996</v>
      </c>
      <c r="Y118">
        <v>6285897959.1836996</v>
      </c>
      <c r="Z118">
        <v>23.758386999999999</v>
      </c>
      <c r="AA118">
        <v>14.400261</v>
      </c>
    </row>
    <row r="119" spans="2:27" x14ac:dyDescent="0.25">
      <c r="B119">
        <v>6540877551.0204</v>
      </c>
      <c r="C119">
        <v>16.451896999999999</v>
      </c>
      <c r="D119">
        <v>8.9406013000000009</v>
      </c>
      <c r="Y119">
        <v>6540877551.0204</v>
      </c>
      <c r="Z119">
        <v>22.363419</v>
      </c>
      <c r="AA119">
        <v>13.415412999999999</v>
      </c>
    </row>
    <row r="120" spans="2:27" x14ac:dyDescent="0.25">
      <c r="B120">
        <v>6795857142.8570995</v>
      </c>
      <c r="C120">
        <v>15.647539</v>
      </c>
      <c r="D120">
        <v>8.3839655000000004</v>
      </c>
      <c r="Y120">
        <v>6795857142.8570995</v>
      </c>
      <c r="Z120">
        <v>21.782091000000001</v>
      </c>
      <c r="AA120">
        <v>13.039232999999999</v>
      </c>
    </row>
    <row r="121" spans="2:27" x14ac:dyDescent="0.25">
      <c r="B121">
        <v>7050836734.6939001</v>
      </c>
      <c r="C121">
        <v>15.109995</v>
      </c>
      <c r="D121">
        <v>8.1472491999999992</v>
      </c>
      <c r="Y121">
        <v>7050836734.6939001</v>
      </c>
      <c r="Z121">
        <v>20.502265999999999</v>
      </c>
      <c r="AA121">
        <v>11.943711</v>
      </c>
    </row>
    <row r="122" spans="2:27" x14ac:dyDescent="0.25">
      <c r="B122">
        <v>7305816326.5305996</v>
      </c>
      <c r="C122">
        <v>14.976597999999999</v>
      </c>
      <c r="D122">
        <v>8.1610270000000007</v>
      </c>
      <c r="Y122">
        <v>7305816326.5305996</v>
      </c>
      <c r="Z122">
        <v>20.525456999999999</v>
      </c>
      <c r="AA122">
        <v>12.069761</v>
      </c>
    </row>
    <row r="123" spans="2:27" x14ac:dyDescent="0.25">
      <c r="B123">
        <v>7560795918.3673</v>
      </c>
      <c r="C123">
        <v>14.813113</v>
      </c>
      <c r="D123">
        <v>8.1341581000000005</v>
      </c>
      <c r="Y123">
        <v>7560795918.3673</v>
      </c>
      <c r="Z123">
        <v>19.872161999999999</v>
      </c>
      <c r="AA123">
        <v>11.474093</v>
      </c>
    </row>
    <row r="124" spans="2:27" x14ac:dyDescent="0.25">
      <c r="B124">
        <v>7815775510.2040997</v>
      </c>
      <c r="C124">
        <v>14.424817000000001</v>
      </c>
      <c r="D124">
        <v>7.8945141000000003</v>
      </c>
      <c r="Y124">
        <v>7815775510.2040997</v>
      </c>
      <c r="Z124">
        <v>19.618463999999999</v>
      </c>
      <c r="AA124">
        <v>11.276674</v>
      </c>
    </row>
    <row r="125" spans="2:27" x14ac:dyDescent="0.25">
      <c r="B125">
        <v>8070755102.0408001</v>
      </c>
      <c r="C125">
        <v>14.04443</v>
      </c>
      <c r="D125">
        <v>7.6313024</v>
      </c>
      <c r="Y125">
        <v>8070755102.0408001</v>
      </c>
      <c r="Z125">
        <v>19.264261000000001</v>
      </c>
      <c r="AA125">
        <v>10.967166000000001</v>
      </c>
    </row>
    <row r="126" spans="2:27" x14ac:dyDescent="0.25">
      <c r="B126">
        <v>8325734693.8775997</v>
      </c>
      <c r="C126">
        <v>13.855824999999999</v>
      </c>
      <c r="D126">
        <v>7.5696259000000001</v>
      </c>
      <c r="Y126">
        <v>8325734693.8775997</v>
      </c>
      <c r="Z126">
        <v>19.000098999999999</v>
      </c>
      <c r="AA126">
        <v>10.78768</v>
      </c>
    </row>
    <row r="127" spans="2:27" x14ac:dyDescent="0.25">
      <c r="B127">
        <v>8580714285.7143002</v>
      </c>
      <c r="C127">
        <v>13.850044</v>
      </c>
      <c r="D127">
        <v>7.6240066999999998</v>
      </c>
      <c r="Y127">
        <v>8580714285.7143002</v>
      </c>
      <c r="Z127">
        <v>19.139178999999999</v>
      </c>
      <c r="AA127">
        <v>11.003830000000001</v>
      </c>
    </row>
    <row r="128" spans="2:27" x14ac:dyDescent="0.25">
      <c r="B128">
        <v>8835693877.5510006</v>
      </c>
      <c r="C128">
        <v>14.219893000000001</v>
      </c>
      <c r="D128">
        <v>8.0648432000000003</v>
      </c>
      <c r="Y128">
        <v>8835693877.5510006</v>
      </c>
      <c r="Z128">
        <v>19.257155999999998</v>
      </c>
      <c r="AA128">
        <v>11.192387</v>
      </c>
    </row>
    <row r="129" spans="2:27" x14ac:dyDescent="0.25">
      <c r="B129">
        <v>9090673469.3878002</v>
      </c>
      <c r="C129">
        <v>14.699711000000001</v>
      </c>
      <c r="D129">
        <v>8.5374317000000008</v>
      </c>
      <c r="Y129">
        <v>9090673469.3878002</v>
      </c>
      <c r="Z129">
        <v>19.464746000000002</v>
      </c>
      <c r="AA129">
        <v>11.412452999999999</v>
      </c>
    </row>
    <row r="130" spans="2:27" x14ac:dyDescent="0.25">
      <c r="B130">
        <v>9345653061.2245007</v>
      </c>
      <c r="C130">
        <v>15.051</v>
      </c>
      <c r="D130">
        <v>8.8451985999999998</v>
      </c>
      <c r="Y130">
        <v>9345653061.2245007</v>
      </c>
      <c r="Z130">
        <v>19.475866</v>
      </c>
      <c r="AA130">
        <v>11.388564000000001</v>
      </c>
    </row>
    <row r="131" spans="2:27" x14ac:dyDescent="0.25">
      <c r="B131">
        <v>9600632653.0611992</v>
      </c>
      <c r="C131">
        <v>14.952014</v>
      </c>
      <c r="D131">
        <v>8.723115</v>
      </c>
      <c r="Y131">
        <v>9600632653.0611992</v>
      </c>
      <c r="Z131">
        <v>19.258699</v>
      </c>
      <c r="AA131">
        <v>11.127082</v>
      </c>
    </row>
    <row r="132" spans="2:27" x14ac:dyDescent="0.25">
      <c r="B132">
        <v>9855612244.8980007</v>
      </c>
      <c r="C132">
        <v>14.650012</v>
      </c>
      <c r="D132">
        <v>8.3588284999999996</v>
      </c>
      <c r="Y132">
        <v>9855612244.8980007</v>
      </c>
      <c r="Z132">
        <v>19.033773</v>
      </c>
      <c r="AA132">
        <v>10.809855000000001</v>
      </c>
    </row>
    <row r="133" spans="2:27" x14ac:dyDescent="0.25">
      <c r="B133">
        <v>10110591836.735001</v>
      </c>
      <c r="C133">
        <v>14.410788</v>
      </c>
      <c r="D133">
        <v>8.1565895000000008</v>
      </c>
      <c r="Y133">
        <v>10110591836.735001</v>
      </c>
      <c r="Z133">
        <v>18.694855</v>
      </c>
      <c r="AA133">
        <v>10.459861</v>
      </c>
    </row>
    <row r="134" spans="2:27" x14ac:dyDescent="0.25">
      <c r="B134">
        <v>10365571428.570999</v>
      </c>
      <c r="C134">
        <v>14.580947</v>
      </c>
      <c r="D134">
        <v>8.2697239000000007</v>
      </c>
      <c r="Y134">
        <v>10365571428.570999</v>
      </c>
      <c r="Z134">
        <v>18.623619000000001</v>
      </c>
      <c r="AA134">
        <v>10.33408</v>
      </c>
    </row>
    <row r="135" spans="2:27" x14ac:dyDescent="0.25">
      <c r="B135">
        <v>10620551020.408001</v>
      </c>
      <c r="C135">
        <v>14.586327000000001</v>
      </c>
      <c r="D135">
        <v>8.3205928999999994</v>
      </c>
      <c r="Y135">
        <v>10620551020.408001</v>
      </c>
      <c r="Z135">
        <v>18.828419</v>
      </c>
      <c r="AA135">
        <v>10.54101</v>
      </c>
    </row>
    <row r="136" spans="2:27" x14ac:dyDescent="0.25">
      <c r="B136">
        <v>10875530612.245001</v>
      </c>
      <c r="C136">
        <v>14.922974</v>
      </c>
      <c r="D136">
        <v>8.6196708999999991</v>
      </c>
      <c r="Y136">
        <v>10875530612.245001</v>
      </c>
      <c r="Z136">
        <v>19.614418000000001</v>
      </c>
      <c r="AA136">
        <v>11.283008000000001</v>
      </c>
    </row>
    <row r="137" spans="2:27" x14ac:dyDescent="0.25">
      <c r="B137">
        <v>11130510204.082001</v>
      </c>
      <c r="C137">
        <v>14.773868</v>
      </c>
      <c r="D137">
        <v>8.4446983000000007</v>
      </c>
      <c r="Y137">
        <v>11130510204.082001</v>
      </c>
      <c r="Z137">
        <v>19.907412000000001</v>
      </c>
      <c r="AA137">
        <v>11.525798</v>
      </c>
    </row>
    <row r="138" spans="2:27" x14ac:dyDescent="0.25">
      <c r="B138">
        <v>11385489795.917999</v>
      </c>
      <c r="C138">
        <v>14.635839000000001</v>
      </c>
      <c r="D138">
        <v>8.2247591</v>
      </c>
      <c r="Y138">
        <v>11385489795.917999</v>
      </c>
      <c r="Z138">
        <v>19.918989</v>
      </c>
      <c r="AA138">
        <v>11.505193999999999</v>
      </c>
    </row>
    <row r="139" spans="2:27" x14ac:dyDescent="0.25">
      <c r="B139">
        <v>11640469387.754999</v>
      </c>
      <c r="C139">
        <v>14.557328999999999</v>
      </c>
      <c r="D139">
        <v>8.0208844999999993</v>
      </c>
      <c r="Y139">
        <v>11640469387.754999</v>
      </c>
      <c r="Z139">
        <v>19.555979000000001</v>
      </c>
      <c r="AA139">
        <v>11.043982</v>
      </c>
    </row>
    <row r="140" spans="2:27" x14ac:dyDescent="0.25">
      <c r="B140">
        <v>11895448979.591999</v>
      </c>
      <c r="C140">
        <v>14.544912999999999</v>
      </c>
      <c r="D140">
        <v>8.0042361999999994</v>
      </c>
      <c r="Y140">
        <v>11895448979.591999</v>
      </c>
      <c r="Z140">
        <v>19.305174000000001</v>
      </c>
      <c r="AA140">
        <v>10.802154</v>
      </c>
    </row>
    <row r="141" spans="2:27" x14ac:dyDescent="0.25">
      <c r="B141">
        <v>12150428571.429001</v>
      </c>
      <c r="C141">
        <v>14.858927</v>
      </c>
      <c r="D141">
        <v>8.2803220999999994</v>
      </c>
      <c r="Y141">
        <v>12150428571.429001</v>
      </c>
      <c r="Z141">
        <v>19.286051</v>
      </c>
      <c r="AA141">
        <v>10.734999</v>
      </c>
    </row>
    <row r="142" spans="2:27" x14ac:dyDescent="0.25">
      <c r="B142">
        <v>12405408163.264999</v>
      </c>
      <c r="C142">
        <v>14.81856</v>
      </c>
      <c r="D142">
        <v>8.2661847999999996</v>
      </c>
      <c r="Y142">
        <v>12405408163.264999</v>
      </c>
      <c r="Z142">
        <v>19.024709999999999</v>
      </c>
      <c r="AA142">
        <v>10.461349999999999</v>
      </c>
    </row>
    <row r="143" spans="2:27" x14ac:dyDescent="0.25">
      <c r="B143">
        <v>12660387755.101999</v>
      </c>
      <c r="C143">
        <v>14.848423</v>
      </c>
      <c r="D143">
        <v>8.2871380000000006</v>
      </c>
      <c r="Y143">
        <v>12660387755.101999</v>
      </c>
      <c r="Z143">
        <v>18.901567</v>
      </c>
      <c r="AA143">
        <v>10.314563</v>
      </c>
    </row>
    <row r="144" spans="2:27" x14ac:dyDescent="0.25">
      <c r="B144">
        <v>12915367346.938999</v>
      </c>
      <c r="C144">
        <v>14.697115</v>
      </c>
      <c r="D144">
        <v>8.1470269999999996</v>
      </c>
      <c r="Y144">
        <v>12915367346.938999</v>
      </c>
      <c r="Z144">
        <v>18.590852999999999</v>
      </c>
      <c r="AA144">
        <v>9.9663620000000002</v>
      </c>
    </row>
    <row r="145" spans="2:27" x14ac:dyDescent="0.25">
      <c r="B145">
        <v>13170346938.775999</v>
      </c>
      <c r="C145">
        <v>14.603730000000001</v>
      </c>
      <c r="D145">
        <v>8.0456103999999993</v>
      </c>
      <c r="Y145">
        <v>13170346938.775999</v>
      </c>
      <c r="Z145">
        <v>18.491112000000001</v>
      </c>
      <c r="AA145">
        <v>9.8602942999999996</v>
      </c>
    </row>
    <row r="146" spans="2:27" x14ac:dyDescent="0.25">
      <c r="B146">
        <v>13425326530.612</v>
      </c>
      <c r="C146">
        <v>14.488198000000001</v>
      </c>
      <c r="D146">
        <v>7.9163585000000003</v>
      </c>
      <c r="Y146">
        <v>13425326530.612</v>
      </c>
      <c r="Z146">
        <v>18.204108999999999</v>
      </c>
      <c r="AA146">
        <v>9.5380506999999994</v>
      </c>
    </row>
    <row r="147" spans="2:27" x14ac:dyDescent="0.25">
      <c r="B147">
        <v>13680306122.448999</v>
      </c>
      <c r="C147">
        <v>14.355105</v>
      </c>
      <c r="D147">
        <v>7.7841120000000004</v>
      </c>
      <c r="Y147">
        <v>13680306122.448999</v>
      </c>
      <c r="Z147">
        <v>18.265923999999998</v>
      </c>
      <c r="AA147">
        <v>9.6016206999999998</v>
      </c>
    </row>
    <row r="148" spans="2:27" x14ac:dyDescent="0.25">
      <c r="B148">
        <v>13935285714.285999</v>
      </c>
      <c r="C148">
        <v>14.07863</v>
      </c>
      <c r="D148">
        <v>7.5206474999999999</v>
      </c>
      <c r="Y148">
        <v>13935285714.285999</v>
      </c>
      <c r="Z148">
        <v>18.182554</v>
      </c>
      <c r="AA148">
        <v>9.5110282999999995</v>
      </c>
    </row>
    <row r="149" spans="2:27" x14ac:dyDescent="0.25">
      <c r="B149">
        <v>14190265306.122</v>
      </c>
      <c r="C149">
        <v>13.887959</v>
      </c>
      <c r="D149">
        <v>7.3256668999999999</v>
      </c>
      <c r="Y149">
        <v>14190265306.122</v>
      </c>
      <c r="Z149">
        <v>18.327967000000001</v>
      </c>
      <c r="AA149">
        <v>9.6280812999999998</v>
      </c>
    </row>
    <row r="150" spans="2:27" x14ac:dyDescent="0.25">
      <c r="B150">
        <v>14445244897.959</v>
      </c>
      <c r="C150">
        <v>13.681946999999999</v>
      </c>
      <c r="D150">
        <v>7.0981021000000002</v>
      </c>
      <c r="Y150">
        <v>14445244897.959</v>
      </c>
      <c r="Z150">
        <v>18.319963000000001</v>
      </c>
      <c r="AA150">
        <v>9.6071653000000001</v>
      </c>
    </row>
    <row r="151" spans="2:27" x14ac:dyDescent="0.25">
      <c r="B151">
        <v>14700224489.796</v>
      </c>
      <c r="C151">
        <v>13.595397</v>
      </c>
      <c r="D151">
        <v>6.9095354000000002</v>
      </c>
      <c r="Y151">
        <v>14700224489.796</v>
      </c>
      <c r="Z151">
        <v>18.197004</v>
      </c>
      <c r="AA151">
        <v>9.4185400000000001</v>
      </c>
    </row>
    <row r="152" spans="2:27" x14ac:dyDescent="0.25">
      <c r="B152">
        <v>14955204081.632999</v>
      </c>
      <c r="C152">
        <v>13.743295</v>
      </c>
      <c r="D152">
        <v>6.9467359000000002</v>
      </c>
      <c r="Y152">
        <v>14955204081.632999</v>
      </c>
      <c r="Z152">
        <v>18.175179</v>
      </c>
      <c r="AA152">
        <v>9.3368310999999995</v>
      </c>
    </row>
    <row r="153" spans="2:27" x14ac:dyDescent="0.25">
      <c r="B153">
        <v>15210183673.469</v>
      </c>
      <c r="C153">
        <v>14.147964</v>
      </c>
      <c r="D153">
        <v>7.1638349999999997</v>
      </c>
      <c r="Y153">
        <v>15210183673.469</v>
      </c>
      <c r="Z153">
        <v>18.565649000000001</v>
      </c>
      <c r="AA153">
        <v>9.5980843999999994</v>
      </c>
    </row>
    <row r="154" spans="2:27" x14ac:dyDescent="0.25">
      <c r="B154">
        <v>15465163265.306</v>
      </c>
      <c r="C154">
        <v>14.450516</v>
      </c>
      <c r="D154">
        <v>7.3263464000000003</v>
      </c>
      <c r="Y154">
        <v>15465163265.306</v>
      </c>
      <c r="Z154">
        <v>18.988827000000001</v>
      </c>
      <c r="AA154">
        <v>9.9242697</v>
      </c>
    </row>
    <row r="155" spans="2:27" x14ac:dyDescent="0.25">
      <c r="B155">
        <v>15720142857.143</v>
      </c>
      <c r="C155">
        <v>14.560843</v>
      </c>
      <c r="D155">
        <v>7.3425164000000001</v>
      </c>
      <c r="Y155">
        <v>15720142857.143</v>
      </c>
      <c r="Z155">
        <v>19.853764999999999</v>
      </c>
      <c r="AA155">
        <v>10.744833</v>
      </c>
    </row>
    <row r="156" spans="2:27" x14ac:dyDescent="0.25">
      <c r="B156">
        <v>15975122448.98</v>
      </c>
      <c r="C156">
        <v>14.315556000000001</v>
      </c>
      <c r="D156">
        <v>7.0501126999999997</v>
      </c>
      <c r="Y156">
        <v>15975122448.98</v>
      </c>
      <c r="Z156">
        <v>20.296475999999998</v>
      </c>
      <c r="AA156">
        <v>11.154596</v>
      </c>
    </row>
    <row r="157" spans="2:27" x14ac:dyDescent="0.25">
      <c r="B157">
        <v>16230102040.816</v>
      </c>
      <c r="C157">
        <v>14.217535</v>
      </c>
      <c r="D157">
        <v>7.0078772999999996</v>
      </c>
      <c r="Y157">
        <v>16230102040.816</v>
      </c>
      <c r="Z157">
        <v>20.917715000000001</v>
      </c>
      <c r="AA157">
        <v>11.808069</v>
      </c>
    </row>
    <row r="158" spans="2:27" x14ac:dyDescent="0.25">
      <c r="B158">
        <v>16485081632.653</v>
      </c>
      <c r="C158">
        <v>13.968382</v>
      </c>
      <c r="D158">
        <v>6.6572832999999996</v>
      </c>
      <c r="Y158">
        <v>16485081632.653</v>
      </c>
      <c r="Z158">
        <v>20.548711999999998</v>
      </c>
      <c r="AA158">
        <v>11.355834</v>
      </c>
    </row>
    <row r="159" spans="2:27" x14ac:dyDescent="0.25">
      <c r="B159">
        <v>16740061224.49</v>
      </c>
      <c r="C159">
        <v>13.980725</v>
      </c>
      <c r="D159">
        <v>6.6199168999999998</v>
      </c>
      <c r="Y159">
        <v>16740061224.49</v>
      </c>
      <c r="Z159">
        <v>20.248390000000001</v>
      </c>
      <c r="AA159">
        <v>11.00446</v>
      </c>
    </row>
    <row r="160" spans="2:27" x14ac:dyDescent="0.25">
      <c r="B160">
        <v>16995040816.327</v>
      </c>
      <c r="C160">
        <v>14.236086999999999</v>
      </c>
      <c r="D160">
        <v>6.5551919999999999</v>
      </c>
      <c r="Y160">
        <v>16995040816.327</v>
      </c>
      <c r="Z160">
        <v>19.468494</v>
      </c>
      <c r="AA160">
        <v>10.039206999999999</v>
      </c>
    </row>
    <row r="161" spans="2:27" x14ac:dyDescent="0.25">
      <c r="B161">
        <v>17250020408.162998</v>
      </c>
      <c r="C161">
        <v>15.043483</v>
      </c>
      <c r="D161">
        <v>7.0300383999999996</v>
      </c>
      <c r="Y161">
        <v>17250020408.162998</v>
      </c>
      <c r="Z161">
        <v>19.402773</v>
      </c>
      <c r="AA161">
        <v>9.7992220000000003</v>
      </c>
    </row>
    <row r="162" spans="2:27" x14ac:dyDescent="0.25">
      <c r="B162">
        <v>17505000000</v>
      </c>
      <c r="C162">
        <v>15.859655999999999</v>
      </c>
      <c r="D162">
        <v>7.5566607000000001</v>
      </c>
      <c r="Y162">
        <v>17505000000</v>
      </c>
      <c r="Z162">
        <v>18.886780000000002</v>
      </c>
      <c r="AA162">
        <v>9.2612237999999998</v>
      </c>
    </row>
    <row r="163" spans="2:27" x14ac:dyDescent="0.25">
      <c r="B163">
        <v>17759979591.837002</v>
      </c>
      <c r="C163">
        <v>16.795908000000001</v>
      </c>
      <c r="D163">
        <v>8.1870642</v>
      </c>
      <c r="Y163">
        <v>17759979591.837002</v>
      </c>
      <c r="Z163">
        <v>18.993289999999998</v>
      </c>
      <c r="AA163">
        <v>9.2819661999999994</v>
      </c>
    </row>
    <row r="164" spans="2:27" x14ac:dyDescent="0.25">
      <c r="B164">
        <v>18014959183.673</v>
      </c>
      <c r="C164">
        <v>17.131692999999999</v>
      </c>
      <c r="D164">
        <v>8.5257854000000002</v>
      </c>
      <c r="Y164">
        <v>18014959183.673</v>
      </c>
      <c r="Z164">
        <v>18.657612</v>
      </c>
      <c r="AA164">
        <v>9.0443257999999993</v>
      </c>
    </row>
    <row r="165" spans="2:27" x14ac:dyDescent="0.25">
      <c r="B165">
        <v>18269938775.509998</v>
      </c>
      <c r="C165">
        <v>17.23732</v>
      </c>
      <c r="D165">
        <v>8.4514828000000009</v>
      </c>
      <c r="Y165">
        <v>18269938775.509998</v>
      </c>
      <c r="Z165">
        <v>18.490200000000002</v>
      </c>
      <c r="AA165">
        <v>8.7656630999999994</v>
      </c>
    </row>
    <row r="166" spans="2:27" x14ac:dyDescent="0.25">
      <c r="B166">
        <v>18524918367.347</v>
      </c>
      <c r="C166">
        <v>16.681217</v>
      </c>
      <c r="D166">
        <v>8.0714454999999994</v>
      </c>
      <c r="Y166">
        <v>18524918367.347</v>
      </c>
      <c r="Z166">
        <v>18.048098</v>
      </c>
      <c r="AA166">
        <v>8.4470091000000007</v>
      </c>
    </row>
    <row r="167" spans="2:27" x14ac:dyDescent="0.25">
      <c r="B167">
        <v>18779897959.183998</v>
      </c>
      <c r="C167">
        <v>16.385650999999999</v>
      </c>
      <c r="D167">
        <v>7.6859174000000001</v>
      </c>
      <c r="Y167">
        <v>18779897959.183998</v>
      </c>
      <c r="Z167">
        <v>17.628969000000001</v>
      </c>
      <c r="AA167">
        <v>8.0324677999999992</v>
      </c>
    </row>
    <row r="168" spans="2:27" x14ac:dyDescent="0.25">
      <c r="B168">
        <v>19034877551.02</v>
      </c>
      <c r="C168">
        <v>16.497240000000001</v>
      </c>
      <c r="D168">
        <v>7.7073970000000003</v>
      </c>
      <c r="Y168">
        <v>19034877551.02</v>
      </c>
      <c r="Z168">
        <v>17.646443999999999</v>
      </c>
      <c r="AA168">
        <v>8.0024432999999995</v>
      </c>
    </row>
    <row r="169" spans="2:27" x14ac:dyDescent="0.25">
      <c r="B169">
        <v>19289857142.856998</v>
      </c>
      <c r="C169">
        <v>16.984034000000001</v>
      </c>
      <c r="D169">
        <v>7.8807421</v>
      </c>
      <c r="Y169">
        <v>19289857142.856998</v>
      </c>
      <c r="Z169">
        <v>17.725118999999999</v>
      </c>
      <c r="AA169">
        <v>7.9136648000000003</v>
      </c>
    </row>
    <row r="170" spans="2:27" x14ac:dyDescent="0.25">
      <c r="B170">
        <v>19544836734.694</v>
      </c>
      <c r="C170">
        <v>17.834790999999999</v>
      </c>
      <c r="D170">
        <v>8.2180262000000006</v>
      </c>
      <c r="Y170">
        <v>19544836734.694</v>
      </c>
      <c r="Z170">
        <v>18.212202000000001</v>
      </c>
      <c r="AA170">
        <v>7.9560399000000004</v>
      </c>
    </row>
    <row r="171" spans="2:27" x14ac:dyDescent="0.25">
      <c r="B171">
        <v>19799816326.530998</v>
      </c>
      <c r="C171">
        <v>18.396421</v>
      </c>
      <c r="D171">
        <v>8.4908867000000008</v>
      </c>
      <c r="Y171">
        <v>19799816326.530998</v>
      </c>
      <c r="Z171">
        <v>18.585975999999999</v>
      </c>
      <c r="AA171">
        <v>8.0751410000000003</v>
      </c>
    </row>
    <row r="172" spans="2:27" x14ac:dyDescent="0.25">
      <c r="B172">
        <v>20054795918.367001</v>
      </c>
      <c r="C172">
        <v>19.164318000000002</v>
      </c>
      <c r="D172">
        <v>8.8845481999999993</v>
      </c>
      <c r="Y172">
        <v>20054795918.367001</v>
      </c>
      <c r="Z172">
        <v>18.930416000000001</v>
      </c>
      <c r="AA172">
        <v>8.0222873999999997</v>
      </c>
    </row>
    <row r="173" spans="2:27" x14ac:dyDescent="0.25">
      <c r="B173">
        <v>20309775510.203999</v>
      </c>
      <c r="C173">
        <v>19.544457999999999</v>
      </c>
      <c r="D173">
        <v>9.2686396000000002</v>
      </c>
      <c r="Y173">
        <v>20309775510.203999</v>
      </c>
      <c r="Z173">
        <v>19.166805</v>
      </c>
      <c r="AA173">
        <v>8.1634197000000004</v>
      </c>
    </row>
    <row r="174" spans="2:27" x14ac:dyDescent="0.25">
      <c r="B174">
        <v>20564755102.041</v>
      </c>
      <c r="C174">
        <v>19.354599</v>
      </c>
      <c r="D174">
        <v>9.1445971000000004</v>
      </c>
      <c r="Y174">
        <v>20564755102.041</v>
      </c>
      <c r="Z174">
        <v>19.099522</v>
      </c>
      <c r="AA174">
        <v>8.0759115000000001</v>
      </c>
    </row>
    <row r="175" spans="2:27" x14ac:dyDescent="0.25">
      <c r="B175">
        <v>20819734693.877998</v>
      </c>
      <c r="C175">
        <v>18.916307</v>
      </c>
      <c r="D175">
        <v>8.8208512999999993</v>
      </c>
      <c r="Y175">
        <v>20819734693.877998</v>
      </c>
      <c r="Z175">
        <v>19.472845</v>
      </c>
      <c r="AA175">
        <v>8.4717798000000002</v>
      </c>
    </row>
    <row r="176" spans="2:27" x14ac:dyDescent="0.25">
      <c r="B176">
        <v>21074714285.714001</v>
      </c>
      <c r="C176">
        <v>17.963642</v>
      </c>
      <c r="D176">
        <v>8.3131962000000001</v>
      </c>
      <c r="Y176">
        <v>21074714285.714001</v>
      </c>
      <c r="Z176">
        <v>19.413112999999999</v>
      </c>
      <c r="AA176">
        <v>8.7179994999999995</v>
      </c>
    </row>
    <row r="177" spans="2:27" x14ac:dyDescent="0.25">
      <c r="B177">
        <v>21329693877.550999</v>
      </c>
      <c r="C177">
        <v>17.752478</v>
      </c>
      <c r="D177">
        <v>8.2297496999999993</v>
      </c>
      <c r="Y177">
        <v>21329693877.550999</v>
      </c>
      <c r="Z177">
        <v>19.855377000000001</v>
      </c>
      <c r="AA177">
        <v>9.1216106000000003</v>
      </c>
    </row>
    <row r="178" spans="2:27" x14ac:dyDescent="0.25">
      <c r="B178">
        <v>21584673469.388</v>
      </c>
      <c r="C178">
        <v>17.381729</v>
      </c>
      <c r="D178">
        <v>8.2417707</v>
      </c>
      <c r="Y178">
        <v>21584673469.388</v>
      </c>
      <c r="Z178">
        <v>19.883146</v>
      </c>
      <c r="AA178">
        <v>9.4126128999999992</v>
      </c>
    </row>
    <row r="179" spans="2:27" x14ac:dyDescent="0.25">
      <c r="B179">
        <v>21839653061.223999</v>
      </c>
      <c r="C179">
        <v>17.629866</v>
      </c>
      <c r="D179">
        <v>8.3380507999999995</v>
      </c>
      <c r="Y179">
        <v>21839653061.223999</v>
      </c>
      <c r="Z179">
        <v>20.074579</v>
      </c>
      <c r="AA179">
        <v>9.4692831000000002</v>
      </c>
    </row>
    <row r="180" spans="2:27" x14ac:dyDescent="0.25">
      <c r="B180">
        <v>22094632653.061001</v>
      </c>
      <c r="C180">
        <v>17.761301</v>
      </c>
      <c r="D180">
        <v>8.3917961000000005</v>
      </c>
      <c r="Y180">
        <v>22094632653.061001</v>
      </c>
      <c r="Z180">
        <v>20.139140999999999</v>
      </c>
      <c r="AA180">
        <v>9.4942913000000004</v>
      </c>
    </row>
    <row r="181" spans="2:27" x14ac:dyDescent="0.25">
      <c r="B181">
        <v>22349612244.897999</v>
      </c>
      <c r="C181">
        <v>18.186762000000002</v>
      </c>
      <c r="D181">
        <v>8.5030680000000007</v>
      </c>
      <c r="Y181">
        <v>22349612244.897999</v>
      </c>
      <c r="Z181">
        <v>20.917164</v>
      </c>
      <c r="AA181">
        <v>9.9563998999999992</v>
      </c>
    </row>
    <row r="182" spans="2:27" x14ac:dyDescent="0.25">
      <c r="B182">
        <v>22604591836.735001</v>
      </c>
      <c r="C182">
        <v>18.661535000000001</v>
      </c>
      <c r="D182">
        <v>8.6704655000000006</v>
      </c>
      <c r="Y182">
        <v>22604591836.735001</v>
      </c>
      <c r="Z182">
        <v>21.841318000000001</v>
      </c>
      <c r="AA182">
        <v>10.453404000000001</v>
      </c>
    </row>
    <row r="183" spans="2:27" x14ac:dyDescent="0.25">
      <c r="B183">
        <v>22859571428.570999</v>
      </c>
      <c r="C183">
        <v>18.481408999999999</v>
      </c>
      <c r="D183">
        <v>8.4760456000000008</v>
      </c>
      <c r="Y183">
        <v>22859571428.570999</v>
      </c>
      <c r="Z183">
        <v>22.215707999999999</v>
      </c>
      <c r="AA183">
        <v>10.717498000000001</v>
      </c>
    </row>
    <row r="184" spans="2:27" x14ac:dyDescent="0.25">
      <c r="B184">
        <v>23114551020.408001</v>
      </c>
      <c r="C184">
        <v>18.158090999999999</v>
      </c>
      <c r="D184">
        <v>7.9956130999999999</v>
      </c>
      <c r="Y184">
        <v>23114551020.408001</v>
      </c>
      <c r="Z184">
        <v>21.954813000000001</v>
      </c>
      <c r="AA184">
        <v>10.11974</v>
      </c>
    </row>
    <row r="185" spans="2:27" x14ac:dyDescent="0.25">
      <c r="B185">
        <v>23369530612.244999</v>
      </c>
      <c r="C185">
        <v>17.161622999999999</v>
      </c>
      <c r="D185">
        <v>7.2646699000000003</v>
      </c>
      <c r="Y185">
        <v>23369530612.244999</v>
      </c>
      <c r="Z185">
        <v>21.954989999999999</v>
      </c>
      <c r="AA185">
        <v>10.211681</v>
      </c>
    </row>
    <row r="186" spans="2:27" x14ac:dyDescent="0.25">
      <c r="B186">
        <v>23624510204.082001</v>
      </c>
      <c r="C186">
        <v>16.745965999999999</v>
      </c>
      <c r="D186">
        <v>6.8916620999999996</v>
      </c>
      <c r="Y186">
        <v>23624510204.082001</v>
      </c>
      <c r="Z186">
        <v>21.636198</v>
      </c>
      <c r="AA186">
        <v>9.7682581000000006</v>
      </c>
    </row>
    <row r="187" spans="2:27" x14ac:dyDescent="0.25">
      <c r="B187">
        <v>23879489795.917999</v>
      </c>
      <c r="C187">
        <v>16.201979000000001</v>
      </c>
      <c r="D187">
        <v>6.6935133999999996</v>
      </c>
      <c r="Y187">
        <v>23879489795.917999</v>
      </c>
      <c r="Z187">
        <v>21.520834000000001</v>
      </c>
      <c r="AA187">
        <v>9.8729209999999998</v>
      </c>
    </row>
    <row r="188" spans="2:27" x14ac:dyDescent="0.25">
      <c r="B188">
        <v>24134469387.755001</v>
      </c>
      <c r="C188">
        <v>16.058271000000001</v>
      </c>
      <c r="D188">
        <v>6.6467738000000001</v>
      </c>
      <c r="Y188">
        <v>24134469387.755001</v>
      </c>
      <c r="Z188">
        <v>20.844404000000001</v>
      </c>
      <c r="AA188">
        <v>9.3818073000000002</v>
      </c>
    </row>
    <row r="189" spans="2:27" x14ac:dyDescent="0.25">
      <c r="B189">
        <v>24389448979.591999</v>
      </c>
      <c r="C189">
        <v>16.149784</v>
      </c>
      <c r="D189">
        <v>6.7777304999999997</v>
      </c>
      <c r="Y189">
        <v>24389448979.591999</v>
      </c>
      <c r="Z189">
        <v>21.311964</v>
      </c>
      <c r="AA189">
        <v>9.9907284000000001</v>
      </c>
    </row>
    <row r="190" spans="2:27" x14ac:dyDescent="0.25">
      <c r="B190">
        <v>24644428571.429001</v>
      </c>
      <c r="C190">
        <v>16.268554999999999</v>
      </c>
      <c r="D190">
        <v>6.7857146000000004</v>
      </c>
      <c r="Y190">
        <v>24644428571.429001</v>
      </c>
      <c r="Z190">
        <v>21.029211</v>
      </c>
      <c r="AA190">
        <v>9.8775644000000007</v>
      </c>
    </row>
    <row r="191" spans="2:27" x14ac:dyDescent="0.25">
      <c r="B191">
        <v>24899408163.264999</v>
      </c>
      <c r="C191">
        <v>16.297245</v>
      </c>
      <c r="D191">
        <v>6.5350852000000001</v>
      </c>
      <c r="Y191">
        <v>24899408163.264999</v>
      </c>
      <c r="Z191">
        <v>20.957525</v>
      </c>
      <c r="AA191">
        <v>9.5692005000000009</v>
      </c>
    </row>
    <row r="192" spans="2:27" x14ac:dyDescent="0.25">
      <c r="B192">
        <v>25154387755.102001</v>
      </c>
      <c r="C192">
        <v>15.91198</v>
      </c>
      <c r="D192">
        <v>5.9718390000000001</v>
      </c>
      <c r="Y192">
        <v>25154387755.102001</v>
      </c>
      <c r="Z192">
        <v>20.73546</v>
      </c>
      <c r="AA192">
        <v>9.1607151000000009</v>
      </c>
    </row>
    <row r="193" spans="2:27" x14ac:dyDescent="0.25">
      <c r="B193">
        <v>25409367346.938999</v>
      </c>
      <c r="C193">
        <v>15.914987999999999</v>
      </c>
      <c r="D193">
        <v>5.7341122999999996</v>
      </c>
      <c r="Y193">
        <v>25409367346.938999</v>
      </c>
      <c r="Z193">
        <v>20.893774000000001</v>
      </c>
      <c r="AA193">
        <v>8.8856649000000001</v>
      </c>
    </row>
    <row r="194" spans="2:27" x14ac:dyDescent="0.25">
      <c r="B194">
        <v>25664346938.776001</v>
      </c>
      <c r="C194">
        <v>16.352892000000001</v>
      </c>
      <c r="D194">
        <v>6.1689305000000001</v>
      </c>
      <c r="Y194">
        <v>25664346938.776001</v>
      </c>
      <c r="Z194">
        <v>21.139527999999999</v>
      </c>
      <c r="AA194">
        <v>8.8711338000000008</v>
      </c>
    </row>
    <row r="195" spans="2:27" x14ac:dyDescent="0.25">
      <c r="B195">
        <v>25919326530.612</v>
      </c>
      <c r="C195">
        <v>16.841473000000001</v>
      </c>
      <c r="D195">
        <v>6.5916562000000001</v>
      </c>
      <c r="Y195">
        <v>25919326530.612</v>
      </c>
      <c r="Z195">
        <v>20.646341</v>
      </c>
      <c r="AA195">
        <v>8.2684640999999992</v>
      </c>
    </row>
    <row r="196" spans="2:27" x14ac:dyDescent="0.25">
      <c r="B196">
        <v>26174306122.449001</v>
      </c>
      <c r="C196">
        <v>17.265739</v>
      </c>
      <c r="D196">
        <v>6.9579181999999999</v>
      </c>
      <c r="Y196">
        <v>26174306122.449001</v>
      </c>
      <c r="Z196">
        <v>20.30583</v>
      </c>
      <c r="AA196">
        <v>8.0827960999999995</v>
      </c>
    </row>
    <row r="197" spans="2:27" x14ac:dyDescent="0.25">
      <c r="B197">
        <v>26429285714.285999</v>
      </c>
      <c r="C197">
        <v>17.657229999999998</v>
      </c>
      <c r="D197">
        <v>6.7954315999999997</v>
      </c>
      <c r="Y197">
        <v>26429285714.285999</v>
      </c>
      <c r="Z197">
        <v>19.494629</v>
      </c>
      <c r="AA197">
        <v>7.5320882999999998</v>
      </c>
    </row>
    <row r="198" spans="2:27" x14ac:dyDescent="0.25">
      <c r="B198">
        <v>26684265306.122002</v>
      </c>
      <c r="C198">
        <v>18.557644</v>
      </c>
      <c r="D198">
        <v>6.7710290000000004</v>
      </c>
      <c r="Y198">
        <v>26684265306.122002</v>
      </c>
      <c r="Z198">
        <v>19.310375000000001</v>
      </c>
      <c r="AA198">
        <v>7.3445058000000003</v>
      </c>
    </row>
    <row r="199" spans="2:27" x14ac:dyDescent="0.25">
      <c r="B199">
        <v>26939244897.959</v>
      </c>
      <c r="C199">
        <v>19.119267000000001</v>
      </c>
      <c r="D199">
        <v>6.1308341000000004</v>
      </c>
      <c r="Y199">
        <v>26939244897.959</v>
      </c>
      <c r="Z199">
        <v>19.080895999999999</v>
      </c>
      <c r="AA199">
        <v>6.7476468000000001</v>
      </c>
    </row>
    <row r="200" spans="2:27" x14ac:dyDescent="0.25">
      <c r="B200">
        <v>27194224489.796001</v>
      </c>
      <c r="C200">
        <v>19.964046</v>
      </c>
      <c r="D200">
        <v>5.8247919000000001</v>
      </c>
      <c r="Y200">
        <v>27194224489.796001</v>
      </c>
      <c r="Z200">
        <v>20.258348000000002</v>
      </c>
      <c r="AA200">
        <v>7.0509667</v>
      </c>
    </row>
    <row r="201" spans="2:27" x14ac:dyDescent="0.25">
      <c r="B201">
        <v>27449204081.632999</v>
      </c>
      <c r="C201">
        <v>20.824114000000002</v>
      </c>
      <c r="D201">
        <v>6.0504021999999997</v>
      </c>
      <c r="Y201">
        <v>27449204081.632999</v>
      </c>
      <c r="Z201">
        <v>21.382771000000002</v>
      </c>
      <c r="AA201">
        <v>7.1885146999999998</v>
      </c>
    </row>
    <row r="202" spans="2:27" x14ac:dyDescent="0.25">
      <c r="B202">
        <v>27704183673.469002</v>
      </c>
      <c r="C202">
        <v>21.07254</v>
      </c>
      <c r="D202">
        <v>6.2172852000000001</v>
      </c>
      <c r="Y202">
        <v>27704183673.469002</v>
      </c>
      <c r="Z202">
        <v>22.070709000000001</v>
      </c>
      <c r="AA202">
        <v>6.8886732999999998</v>
      </c>
    </row>
    <row r="203" spans="2:27" x14ac:dyDescent="0.25">
      <c r="B203">
        <v>27959163265.306</v>
      </c>
      <c r="C203">
        <v>21.365680999999999</v>
      </c>
      <c r="D203">
        <v>7.1355833999999998</v>
      </c>
      <c r="Y203">
        <v>27959163265.306</v>
      </c>
      <c r="Z203">
        <v>22.691406000000001</v>
      </c>
      <c r="AA203">
        <v>6.9766908000000001</v>
      </c>
    </row>
    <row r="204" spans="2:27" x14ac:dyDescent="0.25">
      <c r="B204">
        <v>28214142857.143002</v>
      </c>
      <c r="C204">
        <v>20.769321000000001</v>
      </c>
      <c r="D204">
        <v>7.0690144999999998</v>
      </c>
      <c r="Y204">
        <v>28214142857.143002</v>
      </c>
      <c r="Z204">
        <v>22.689672000000002</v>
      </c>
      <c r="AA204">
        <v>6.9011297000000003</v>
      </c>
    </row>
    <row r="205" spans="2:27" x14ac:dyDescent="0.25">
      <c r="B205">
        <v>28469122448.98</v>
      </c>
      <c r="C205">
        <v>21.087135</v>
      </c>
      <c r="D205">
        <v>7.4191798999999996</v>
      </c>
      <c r="Y205">
        <v>28469122448.98</v>
      </c>
      <c r="Z205">
        <v>23.068438</v>
      </c>
      <c r="AA205">
        <v>7.5739093000000004</v>
      </c>
    </row>
    <row r="206" spans="2:27" x14ac:dyDescent="0.25">
      <c r="B206">
        <v>28724102040.816002</v>
      </c>
      <c r="C206">
        <v>21.674697999999999</v>
      </c>
      <c r="D206">
        <v>7.5193361999999997</v>
      </c>
      <c r="Y206">
        <v>28724102040.816002</v>
      </c>
      <c r="Z206">
        <v>22.994855999999999</v>
      </c>
      <c r="AA206">
        <v>7.7803240000000002</v>
      </c>
    </row>
    <row r="207" spans="2:27" x14ac:dyDescent="0.25">
      <c r="B207">
        <v>28979081632.653</v>
      </c>
      <c r="C207">
        <v>22.825212000000001</v>
      </c>
      <c r="D207">
        <v>8.0830450000000003</v>
      </c>
      <c r="Y207">
        <v>28979081632.653</v>
      </c>
      <c r="Z207">
        <v>23.021795000000001</v>
      </c>
      <c r="AA207">
        <v>7.8123073999999999</v>
      </c>
    </row>
    <row r="208" spans="2:27" x14ac:dyDescent="0.25">
      <c r="B208">
        <v>29234061224.490002</v>
      </c>
      <c r="C208">
        <v>22.946812000000001</v>
      </c>
      <c r="D208">
        <v>8.1123428000000004</v>
      </c>
      <c r="Y208">
        <v>29234061224.490002</v>
      </c>
      <c r="Z208">
        <v>22.978573000000001</v>
      </c>
      <c r="AA208">
        <v>7.7275400000000003</v>
      </c>
    </row>
    <row r="209" spans="2:27" x14ac:dyDescent="0.25">
      <c r="B209">
        <v>29489040816.327</v>
      </c>
      <c r="C209">
        <v>22.196438000000001</v>
      </c>
      <c r="D209">
        <v>7.6128163000000004</v>
      </c>
      <c r="Y209">
        <v>29489040816.327</v>
      </c>
      <c r="Z209">
        <v>21.989301999999999</v>
      </c>
      <c r="AA209">
        <v>6.9764514000000002</v>
      </c>
    </row>
    <row r="210" spans="2:27" x14ac:dyDescent="0.25">
      <c r="B210">
        <v>29744020408.162998</v>
      </c>
      <c r="C210">
        <v>20.63739</v>
      </c>
      <c r="D210">
        <v>6.6029396</v>
      </c>
      <c r="Y210">
        <v>29744020408.162998</v>
      </c>
      <c r="Z210">
        <v>20.786058000000001</v>
      </c>
      <c r="AA210">
        <v>6.2457985999999996</v>
      </c>
    </row>
    <row r="211" spans="2:27" x14ac:dyDescent="0.25">
      <c r="B211">
        <v>29999000000</v>
      </c>
      <c r="C211">
        <v>19.881969000000002</v>
      </c>
      <c r="D211">
        <v>6.2718983000000001</v>
      </c>
      <c r="Y211">
        <v>29999000000</v>
      </c>
      <c r="Z211">
        <v>19.637644000000002</v>
      </c>
      <c r="AA211">
        <v>5.5630177999999999</v>
      </c>
    </row>
    <row r="212" spans="2:27" x14ac:dyDescent="0.25">
      <c r="B212" t="s">
        <v>25</v>
      </c>
      <c r="Y212" t="s">
        <v>25</v>
      </c>
    </row>
    <row r="215" spans="2:27" x14ac:dyDescent="0.25">
      <c r="B215" t="s">
        <v>26</v>
      </c>
      <c r="Y215" t="s">
        <v>26</v>
      </c>
    </row>
    <row r="216" spans="2:27" x14ac:dyDescent="0.25">
      <c r="B216" t="s">
        <v>23</v>
      </c>
      <c r="C216" t="s">
        <v>291</v>
      </c>
      <c r="D216" t="s">
        <v>322</v>
      </c>
      <c r="Y216" t="s">
        <v>23</v>
      </c>
      <c r="Z216" t="s">
        <v>291</v>
      </c>
      <c r="AA216" t="s">
        <v>322</v>
      </c>
    </row>
    <row r="217" spans="2:27" x14ac:dyDescent="0.25">
      <c r="B217">
        <v>5011000000</v>
      </c>
      <c r="C217">
        <v>3.1907752</v>
      </c>
      <c r="D217">
        <v>-14.895740999999999</v>
      </c>
      <c r="Y217">
        <v>5011000000</v>
      </c>
      <c r="Z217">
        <v>4.4176111000000002</v>
      </c>
      <c r="AA217">
        <v>-15.30592</v>
      </c>
    </row>
    <row r="218" spans="2:27" x14ac:dyDescent="0.25">
      <c r="B218">
        <v>5265979591.8367004</v>
      </c>
      <c r="C218">
        <v>5.1906623999999999</v>
      </c>
      <c r="D218">
        <v>-11.068052</v>
      </c>
      <c r="Y218">
        <v>5265979591.8367004</v>
      </c>
      <c r="Z218">
        <v>6.9456787000000002</v>
      </c>
      <c r="AA218">
        <v>-10.773596</v>
      </c>
    </row>
    <row r="219" spans="2:27" x14ac:dyDescent="0.25">
      <c r="B219">
        <v>5520959183.6735001</v>
      </c>
      <c r="C219">
        <v>7.9046512</v>
      </c>
      <c r="D219">
        <v>-5.5857573</v>
      </c>
      <c r="Y219">
        <v>5520959183.6735001</v>
      </c>
      <c r="Z219">
        <v>10.140700000000001</v>
      </c>
      <c r="AA219">
        <v>-4.6304498000000001</v>
      </c>
    </row>
    <row r="220" spans="2:27" x14ac:dyDescent="0.25">
      <c r="B220">
        <v>5775938775.5101995</v>
      </c>
      <c r="C220">
        <v>10.208902</v>
      </c>
      <c r="D220">
        <v>-1.355674</v>
      </c>
      <c r="Y220">
        <v>5775938775.5101995</v>
      </c>
      <c r="Z220">
        <v>13.297348</v>
      </c>
      <c r="AA220">
        <v>0.60862123999999995</v>
      </c>
    </row>
    <row r="221" spans="2:27" x14ac:dyDescent="0.25">
      <c r="B221">
        <v>6030918367.3469</v>
      </c>
      <c r="C221">
        <v>12.193925999999999</v>
      </c>
      <c r="D221">
        <v>2.2495370000000001</v>
      </c>
      <c r="Y221">
        <v>6030918367.3469</v>
      </c>
      <c r="Z221">
        <v>16.156403000000001</v>
      </c>
      <c r="AA221">
        <v>5.0457105999999996</v>
      </c>
    </row>
    <row r="222" spans="2:27" x14ac:dyDescent="0.25">
      <c r="B222">
        <v>6285897959.1836996</v>
      </c>
      <c r="C222">
        <v>13.483081</v>
      </c>
      <c r="D222">
        <v>4.2788257999999999</v>
      </c>
      <c r="Y222">
        <v>6285897959.1836996</v>
      </c>
      <c r="Z222">
        <v>19.114294000000001</v>
      </c>
      <c r="AA222">
        <v>8.7384815000000007</v>
      </c>
    </row>
    <row r="223" spans="2:27" x14ac:dyDescent="0.25">
      <c r="B223">
        <v>6540877551.0204</v>
      </c>
      <c r="C223">
        <v>14.638472999999999</v>
      </c>
      <c r="D223">
        <v>6.3578013999999996</v>
      </c>
      <c r="Y223">
        <v>6540877551.0204</v>
      </c>
      <c r="Z223">
        <v>21.088229999999999</v>
      </c>
      <c r="AA223">
        <v>11.487724999999999</v>
      </c>
    </row>
    <row r="224" spans="2:27" x14ac:dyDescent="0.25">
      <c r="B224">
        <v>6795857142.8570995</v>
      </c>
      <c r="C224">
        <v>14.816642</v>
      </c>
      <c r="D224">
        <v>6.9752855</v>
      </c>
      <c r="Y224">
        <v>6795857142.8570995</v>
      </c>
      <c r="Z224">
        <v>22.053736000000001</v>
      </c>
      <c r="AA224">
        <v>12.833600000000001</v>
      </c>
    </row>
    <row r="225" spans="2:27" x14ac:dyDescent="0.25">
      <c r="B225">
        <v>7050836734.6939001</v>
      </c>
      <c r="C225">
        <v>15.062487000000001</v>
      </c>
      <c r="D225">
        <v>7.6952248000000001</v>
      </c>
      <c r="Y225">
        <v>7050836734.6939001</v>
      </c>
      <c r="Z225">
        <v>21.521322000000001</v>
      </c>
      <c r="AA225">
        <v>12.632156</v>
      </c>
    </row>
    <row r="226" spans="2:27" x14ac:dyDescent="0.25">
      <c r="B226">
        <v>7305816326.5305996</v>
      </c>
      <c r="C226">
        <v>15.001106</v>
      </c>
      <c r="D226">
        <v>7.8669523999999997</v>
      </c>
      <c r="Y226">
        <v>7305816326.5305996</v>
      </c>
      <c r="Z226">
        <v>21.285402000000001</v>
      </c>
      <c r="AA226">
        <v>12.564605</v>
      </c>
    </row>
    <row r="227" spans="2:27" x14ac:dyDescent="0.25">
      <c r="B227">
        <v>7560795918.3673</v>
      </c>
      <c r="C227">
        <v>14.738702999999999</v>
      </c>
      <c r="D227">
        <v>7.8263965000000004</v>
      </c>
      <c r="Y227">
        <v>7560795918.3673</v>
      </c>
      <c r="Z227">
        <v>20.172059999999998</v>
      </c>
      <c r="AA227">
        <v>11.567067</v>
      </c>
    </row>
    <row r="228" spans="2:27" x14ac:dyDescent="0.25">
      <c r="B228">
        <v>7815775510.2040997</v>
      </c>
      <c r="C228">
        <v>14.108472000000001</v>
      </c>
      <c r="D228">
        <v>7.4029030999999996</v>
      </c>
      <c r="Y228">
        <v>7815775510.2040997</v>
      </c>
      <c r="Z228">
        <v>19.62303</v>
      </c>
      <c r="AA228">
        <v>11.116519</v>
      </c>
    </row>
    <row r="229" spans="2:27" x14ac:dyDescent="0.25">
      <c r="B229">
        <v>8070755102.0408001</v>
      </c>
      <c r="C229">
        <v>13.590011000000001</v>
      </c>
      <c r="D229">
        <v>7.0256610000000004</v>
      </c>
      <c r="Y229">
        <v>8070755102.0408001</v>
      </c>
      <c r="Z229">
        <v>19.244896000000001</v>
      </c>
      <c r="AA229">
        <v>10.800584000000001</v>
      </c>
    </row>
    <row r="230" spans="2:27" x14ac:dyDescent="0.25">
      <c r="B230">
        <v>8325734693.8775997</v>
      </c>
      <c r="C230">
        <v>13.264872</v>
      </c>
      <c r="D230">
        <v>6.8524437000000002</v>
      </c>
      <c r="Y230">
        <v>8325734693.8775997</v>
      </c>
      <c r="Z230">
        <v>19.065142000000002</v>
      </c>
      <c r="AA230">
        <v>10.726995000000001</v>
      </c>
    </row>
    <row r="231" spans="2:27" x14ac:dyDescent="0.25">
      <c r="B231">
        <v>8580714285.7143002</v>
      </c>
      <c r="C231">
        <v>13.273315999999999</v>
      </c>
      <c r="D231">
        <v>6.9317359999999999</v>
      </c>
      <c r="Y231">
        <v>8580714285.7143002</v>
      </c>
      <c r="Z231">
        <v>19.028459999999999</v>
      </c>
      <c r="AA231">
        <v>10.780581</v>
      </c>
    </row>
    <row r="232" spans="2:27" x14ac:dyDescent="0.25">
      <c r="B232">
        <v>8835693877.5510006</v>
      </c>
      <c r="C232">
        <v>13.554303000000001</v>
      </c>
      <c r="D232">
        <v>7.3086596000000004</v>
      </c>
      <c r="Y232">
        <v>8835693877.5510006</v>
      </c>
      <c r="Z232">
        <v>19.026005000000001</v>
      </c>
      <c r="AA232">
        <v>10.864444000000001</v>
      </c>
    </row>
    <row r="233" spans="2:27" x14ac:dyDescent="0.25">
      <c r="B233">
        <v>9090673469.3878002</v>
      </c>
      <c r="C233">
        <v>13.993256000000001</v>
      </c>
      <c r="D233">
        <v>7.7496476000000003</v>
      </c>
      <c r="Y233">
        <v>9090673469.3878002</v>
      </c>
      <c r="Z233">
        <v>19.006176</v>
      </c>
      <c r="AA233">
        <v>10.854976000000001</v>
      </c>
    </row>
    <row r="234" spans="2:27" x14ac:dyDescent="0.25">
      <c r="B234">
        <v>9345653061.2245007</v>
      </c>
      <c r="C234">
        <v>14.294212</v>
      </c>
      <c r="D234">
        <v>8.0274315000000005</v>
      </c>
      <c r="Y234">
        <v>9345653061.2245007</v>
      </c>
      <c r="Z234">
        <v>19.032979999999998</v>
      </c>
      <c r="AA234">
        <v>10.847054</v>
      </c>
    </row>
    <row r="235" spans="2:27" x14ac:dyDescent="0.25">
      <c r="B235">
        <v>9600632653.0611992</v>
      </c>
      <c r="C235">
        <v>14.225557</v>
      </c>
      <c r="D235">
        <v>7.9382520000000003</v>
      </c>
      <c r="Y235">
        <v>9600632653.0611992</v>
      </c>
      <c r="Z235">
        <v>18.909914000000001</v>
      </c>
      <c r="AA235">
        <v>10.672903</v>
      </c>
    </row>
    <row r="236" spans="2:27" x14ac:dyDescent="0.25">
      <c r="B236">
        <v>9855612244.8980007</v>
      </c>
      <c r="C236">
        <v>14.028511999999999</v>
      </c>
      <c r="D236">
        <v>7.6789899000000004</v>
      </c>
      <c r="Y236">
        <v>9855612244.8980007</v>
      </c>
      <c r="Z236">
        <v>18.908386</v>
      </c>
      <c r="AA236">
        <v>10.580036</v>
      </c>
    </row>
    <row r="237" spans="2:27" x14ac:dyDescent="0.25">
      <c r="B237">
        <v>10110591836.735001</v>
      </c>
      <c r="C237">
        <v>13.82302</v>
      </c>
      <c r="D237">
        <v>7.5113506000000001</v>
      </c>
      <c r="Y237">
        <v>10110591836.735001</v>
      </c>
      <c r="Z237">
        <v>18.592611000000002</v>
      </c>
      <c r="AA237">
        <v>10.255331999999999</v>
      </c>
    </row>
    <row r="238" spans="2:27" x14ac:dyDescent="0.25">
      <c r="B238">
        <v>10365571428.570999</v>
      </c>
      <c r="C238">
        <v>14.016999999999999</v>
      </c>
      <c r="D238">
        <v>7.6531754000000003</v>
      </c>
      <c r="Y238">
        <v>10365571428.570999</v>
      </c>
      <c r="Z238">
        <v>18.569192999999999</v>
      </c>
      <c r="AA238">
        <v>10.183229000000001</v>
      </c>
    </row>
    <row r="239" spans="2:27" x14ac:dyDescent="0.25">
      <c r="B239">
        <v>10620551020.408001</v>
      </c>
      <c r="C239">
        <v>13.974489</v>
      </c>
      <c r="D239">
        <v>7.6648959999999997</v>
      </c>
      <c r="Y239">
        <v>10620551020.408001</v>
      </c>
      <c r="Z239">
        <v>18.711493000000001</v>
      </c>
      <c r="AA239">
        <v>10.329905</v>
      </c>
    </row>
    <row r="240" spans="2:27" x14ac:dyDescent="0.25">
      <c r="B240">
        <v>10875530612.245001</v>
      </c>
      <c r="C240">
        <v>14.275494</v>
      </c>
      <c r="D240">
        <v>7.9235878</v>
      </c>
      <c r="Y240">
        <v>10875530612.245001</v>
      </c>
      <c r="Z240">
        <v>19.218343999999998</v>
      </c>
      <c r="AA240">
        <v>10.79293</v>
      </c>
    </row>
    <row r="241" spans="2:27" x14ac:dyDescent="0.25">
      <c r="B241">
        <v>11130510204.082001</v>
      </c>
      <c r="C241">
        <v>14.080976</v>
      </c>
      <c r="D241">
        <v>7.6907648999999996</v>
      </c>
      <c r="Y241">
        <v>11130510204.082001</v>
      </c>
      <c r="Z241">
        <v>19.409293999999999</v>
      </c>
      <c r="AA241">
        <v>10.927139</v>
      </c>
    </row>
    <row r="242" spans="2:27" x14ac:dyDescent="0.25">
      <c r="B242">
        <v>11385489795.917999</v>
      </c>
      <c r="C242">
        <v>13.890841</v>
      </c>
      <c r="D242">
        <v>7.3927693000000003</v>
      </c>
      <c r="Y242">
        <v>11385489795.917999</v>
      </c>
      <c r="Z242">
        <v>19.292686</v>
      </c>
      <c r="AA242">
        <v>10.768727999999999</v>
      </c>
    </row>
    <row r="243" spans="2:27" x14ac:dyDescent="0.25">
      <c r="B243">
        <v>11640469387.754999</v>
      </c>
      <c r="C243">
        <v>13.745151999999999</v>
      </c>
      <c r="D243">
        <v>7.0991564</v>
      </c>
      <c r="Y243">
        <v>11640469387.754999</v>
      </c>
      <c r="Z243">
        <v>19.385071</v>
      </c>
      <c r="AA243">
        <v>10.745362</v>
      </c>
    </row>
    <row r="244" spans="2:27" x14ac:dyDescent="0.25">
      <c r="B244">
        <v>11895448979.591999</v>
      </c>
      <c r="C244">
        <v>13.683661000000001</v>
      </c>
      <c r="D244">
        <v>7.0199794999999998</v>
      </c>
      <c r="Y244">
        <v>11895448979.591999</v>
      </c>
      <c r="Z244">
        <v>19.253478999999999</v>
      </c>
      <c r="AA244">
        <v>10.616244999999999</v>
      </c>
    </row>
    <row r="245" spans="2:27" x14ac:dyDescent="0.25">
      <c r="B245">
        <v>12150428571.429001</v>
      </c>
      <c r="C245">
        <v>14.055266</v>
      </c>
      <c r="D245">
        <v>7.3536253</v>
      </c>
      <c r="Y245">
        <v>12150428571.429001</v>
      </c>
      <c r="Z245">
        <v>19.288678999999998</v>
      </c>
      <c r="AA245">
        <v>10.598329</v>
      </c>
    </row>
    <row r="246" spans="2:27" x14ac:dyDescent="0.25">
      <c r="B246">
        <v>12405408163.264999</v>
      </c>
      <c r="C246">
        <v>14.077807999999999</v>
      </c>
      <c r="D246">
        <v>7.4169501999999996</v>
      </c>
      <c r="Y246">
        <v>12405408163.264999</v>
      </c>
      <c r="Z246">
        <v>18.978434</v>
      </c>
      <c r="AA246">
        <v>10.282253000000001</v>
      </c>
    </row>
    <row r="247" spans="2:27" x14ac:dyDescent="0.25">
      <c r="B247">
        <v>12660387755.101999</v>
      </c>
      <c r="C247">
        <v>14.190493</v>
      </c>
      <c r="D247">
        <v>7.5208573000000003</v>
      </c>
      <c r="Y247">
        <v>12660387755.101999</v>
      </c>
      <c r="Z247">
        <v>18.774457999999999</v>
      </c>
      <c r="AA247">
        <v>10.050822</v>
      </c>
    </row>
    <row r="248" spans="2:27" x14ac:dyDescent="0.25">
      <c r="B248">
        <v>12915367346.938999</v>
      </c>
      <c r="C248">
        <v>14.059169000000001</v>
      </c>
      <c r="D248">
        <v>7.3967881000000002</v>
      </c>
      <c r="Y248">
        <v>12915367346.938999</v>
      </c>
      <c r="Z248">
        <v>18.322195000000001</v>
      </c>
      <c r="AA248">
        <v>9.5582142000000001</v>
      </c>
    </row>
    <row r="249" spans="2:27" x14ac:dyDescent="0.25">
      <c r="B249">
        <v>13170346938.775999</v>
      </c>
      <c r="C249">
        <v>13.983741999999999</v>
      </c>
      <c r="D249">
        <v>7.2843708999999999</v>
      </c>
      <c r="Y249">
        <v>13170346938.775999</v>
      </c>
      <c r="Z249">
        <v>17.972750000000001</v>
      </c>
      <c r="AA249">
        <v>9.1896819999999995</v>
      </c>
    </row>
    <row r="250" spans="2:27" x14ac:dyDescent="0.25">
      <c r="B250">
        <v>13425326530.612</v>
      </c>
      <c r="C250">
        <v>13.830045999999999</v>
      </c>
      <c r="D250">
        <v>7.1080278999999997</v>
      </c>
      <c r="Y250">
        <v>13425326530.612</v>
      </c>
      <c r="Z250">
        <v>17.722525000000001</v>
      </c>
      <c r="AA250">
        <v>8.8994426999999998</v>
      </c>
    </row>
    <row r="251" spans="2:27" x14ac:dyDescent="0.25">
      <c r="B251">
        <v>13680306122.448999</v>
      </c>
      <c r="C251">
        <v>13.709182</v>
      </c>
      <c r="D251">
        <v>6.9714789000000001</v>
      </c>
      <c r="Y251">
        <v>13680306122.448999</v>
      </c>
      <c r="Z251">
        <v>17.958866</v>
      </c>
      <c r="AA251">
        <v>9.1327666999999995</v>
      </c>
    </row>
    <row r="252" spans="2:27" x14ac:dyDescent="0.25">
      <c r="B252">
        <v>13935285714.285999</v>
      </c>
      <c r="C252">
        <v>13.458843999999999</v>
      </c>
      <c r="D252">
        <v>6.7338290000000001</v>
      </c>
      <c r="Y252">
        <v>13935285714.285999</v>
      </c>
      <c r="Z252">
        <v>18.070723000000001</v>
      </c>
      <c r="AA252">
        <v>9.2379359999999995</v>
      </c>
    </row>
    <row r="253" spans="2:27" x14ac:dyDescent="0.25">
      <c r="B253">
        <v>14190265306.122</v>
      </c>
      <c r="C253">
        <v>13.356087</v>
      </c>
      <c r="D253">
        <v>6.6344646999999997</v>
      </c>
      <c r="Y253">
        <v>14190265306.122</v>
      </c>
      <c r="Z253">
        <v>18.447451000000001</v>
      </c>
      <c r="AA253">
        <v>9.5995521999999998</v>
      </c>
    </row>
    <row r="254" spans="2:27" x14ac:dyDescent="0.25">
      <c r="B254">
        <v>14445244897.959</v>
      </c>
      <c r="C254">
        <v>13.206466000000001</v>
      </c>
      <c r="D254">
        <v>6.4788094000000003</v>
      </c>
      <c r="Y254">
        <v>14445244897.959</v>
      </c>
      <c r="Z254">
        <v>18.453281</v>
      </c>
      <c r="AA254">
        <v>9.6056042000000001</v>
      </c>
    </row>
    <row r="255" spans="2:27" x14ac:dyDescent="0.25">
      <c r="B255">
        <v>14700224489.796</v>
      </c>
      <c r="C255">
        <v>13.178224</v>
      </c>
      <c r="D255">
        <v>6.3714475999999998</v>
      </c>
      <c r="Y255">
        <v>14700224489.796</v>
      </c>
      <c r="Z255">
        <v>18.516729000000002</v>
      </c>
      <c r="AA255">
        <v>9.6224775000000005</v>
      </c>
    </row>
    <row r="256" spans="2:27" x14ac:dyDescent="0.25">
      <c r="B256">
        <v>14955204081.632999</v>
      </c>
      <c r="C256">
        <v>13.332663999999999</v>
      </c>
      <c r="D256">
        <v>6.4169964999999998</v>
      </c>
      <c r="Y256">
        <v>14955204081.632999</v>
      </c>
      <c r="Z256">
        <v>18.410032000000001</v>
      </c>
      <c r="AA256">
        <v>9.4629335000000001</v>
      </c>
    </row>
    <row r="257" spans="2:27" x14ac:dyDescent="0.25">
      <c r="B257">
        <v>15210183673.469</v>
      </c>
      <c r="C257">
        <v>13.736107000000001</v>
      </c>
      <c r="D257">
        <v>6.642252</v>
      </c>
      <c r="Y257">
        <v>15210183673.469</v>
      </c>
      <c r="Z257">
        <v>18.821878000000002</v>
      </c>
      <c r="AA257">
        <v>9.7527284999999999</v>
      </c>
    </row>
    <row r="258" spans="2:27" x14ac:dyDescent="0.25">
      <c r="B258">
        <v>15465163265.306</v>
      </c>
      <c r="C258">
        <v>14.044268000000001</v>
      </c>
      <c r="D258">
        <v>6.8116899000000002</v>
      </c>
      <c r="Y258">
        <v>15465163265.306</v>
      </c>
      <c r="Z258">
        <v>19.327862</v>
      </c>
      <c r="AA258">
        <v>10.165476</v>
      </c>
    </row>
    <row r="259" spans="2:27" x14ac:dyDescent="0.25">
      <c r="B259">
        <v>15720142857.143</v>
      </c>
      <c r="C259">
        <v>14.210266000000001</v>
      </c>
      <c r="D259">
        <v>6.9035748999999997</v>
      </c>
      <c r="Y259">
        <v>15720142857.143</v>
      </c>
      <c r="Z259">
        <v>20.23414</v>
      </c>
      <c r="AA259">
        <v>11.035432999999999</v>
      </c>
    </row>
    <row r="260" spans="2:27" x14ac:dyDescent="0.25">
      <c r="B260">
        <v>15975122448.98</v>
      </c>
      <c r="C260">
        <v>14.063096</v>
      </c>
      <c r="D260">
        <v>6.7201418999999998</v>
      </c>
      <c r="Y260">
        <v>15975122448.98</v>
      </c>
      <c r="Z260">
        <v>20.585466</v>
      </c>
      <c r="AA260">
        <v>11.361227</v>
      </c>
    </row>
    <row r="261" spans="2:27" x14ac:dyDescent="0.25">
      <c r="B261">
        <v>16230102040.816</v>
      </c>
      <c r="C261">
        <v>14.133953</v>
      </c>
      <c r="D261">
        <v>6.8582358000000001</v>
      </c>
      <c r="Y261">
        <v>16230102040.816</v>
      </c>
      <c r="Z261">
        <v>21.067259</v>
      </c>
      <c r="AA261">
        <v>11.877700000000001</v>
      </c>
    </row>
    <row r="262" spans="2:27" x14ac:dyDescent="0.25">
      <c r="B262">
        <v>16485081632.653</v>
      </c>
      <c r="C262">
        <v>13.986172</v>
      </c>
      <c r="D262">
        <v>6.6265821000000003</v>
      </c>
      <c r="Y262">
        <v>16485081632.653</v>
      </c>
      <c r="Z262">
        <v>20.681933999999998</v>
      </c>
      <c r="AA262">
        <v>11.420237</v>
      </c>
    </row>
    <row r="263" spans="2:27" x14ac:dyDescent="0.25">
      <c r="B263">
        <v>16740061224.49</v>
      </c>
      <c r="C263">
        <v>13.993406</v>
      </c>
      <c r="D263">
        <v>6.5917497000000003</v>
      </c>
      <c r="Y263">
        <v>16740061224.49</v>
      </c>
      <c r="Z263">
        <v>20.517116999999999</v>
      </c>
      <c r="AA263">
        <v>11.215911999999999</v>
      </c>
    </row>
    <row r="264" spans="2:27" x14ac:dyDescent="0.25">
      <c r="B264">
        <v>16995040816.327</v>
      </c>
      <c r="C264">
        <v>14.023386</v>
      </c>
      <c r="D264">
        <v>6.3268947999999998</v>
      </c>
      <c r="Y264">
        <v>16995040816.327</v>
      </c>
      <c r="Z264">
        <v>19.830003999999999</v>
      </c>
      <c r="AA264">
        <v>10.370543</v>
      </c>
    </row>
    <row r="265" spans="2:27" x14ac:dyDescent="0.25">
      <c r="B265">
        <v>17250020408.162998</v>
      </c>
      <c r="C265">
        <v>14.694791</v>
      </c>
      <c r="D265">
        <v>6.6597643</v>
      </c>
      <c r="Y265">
        <v>17250020408.162998</v>
      </c>
      <c r="Z265">
        <v>19.602297</v>
      </c>
      <c r="AA265">
        <v>9.9806805000000001</v>
      </c>
    </row>
    <row r="266" spans="2:27" x14ac:dyDescent="0.25">
      <c r="B266">
        <v>17505000000</v>
      </c>
      <c r="C266">
        <v>15.443963</v>
      </c>
      <c r="D266">
        <v>7.1251907000000001</v>
      </c>
      <c r="Y266">
        <v>17505000000</v>
      </c>
      <c r="Z266">
        <v>19.117054</v>
      </c>
      <c r="AA266">
        <v>9.4776229999999995</v>
      </c>
    </row>
    <row r="267" spans="2:27" x14ac:dyDescent="0.25">
      <c r="B267">
        <v>17759979591.837002</v>
      </c>
      <c r="C267">
        <v>16.393642</v>
      </c>
      <c r="D267">
        <v>7.7521272000000003</v>
      </c>
      <c r="Y267">
        <v>17759979591.837002</v>
      </c>
      <c r="Z267">
        <v>19.033477999999999</v>
      </c>
      <c r="AA267">
        <v>9.3010187000000002</v>
      </c>
    </row>
    <row r="268" spans="2:27" x14ac:dyDescent="0.25">
      <c r="B268">
        <v>18014959183.673</v>
      </c>
      <c r="C268">
        <v>16.824223</v>
      </c>
      <c r="D268">
        <v>8.1769713999999993</v>
      </c>
      <c r="Y268">
        <v>18014959183.673</v>
      </c>
      <c r="Z268">
        <v>18.724428</v>
      </c>
      <c r="AA268">
        <v>9.0775165999999992</v>
      </c>
    </row>
    <row r="269" spans="2:27" x14ac:dyDescent="0.25">
      <c r="B269">
        <v>18269938775.509998</v>
      </c>
      <c r="C269">
        <v>17.043547</v>
      </c>
      <c r="D269">
        <v>8.2059870000000004</v>
      </c>
      <c r="Y269">
        <v>18269938775.509998</v>
      </c>
      <c r="Z269">
        <v>18.462962999999998</v>
      </c>
      <c r="AA269">
        <v>8.7002696999999998</v>
      </c>
    </row>
    <row r="270" spans="2:27" x14ac:dyDescent="0.25">
      <c r="B270">
        <v>18524918367.347</v>
      </c>
      <c r="C270">
        <v>16.704134</v>
      </c>
      <c r="D270">
        <v>8.0260735000000007</v>
      </c>
      <c r="Y270">
        <v>18524918367.347</v>
      </c>
      <c r="Z270">
        <v>17.960747000000001</v>
      </c>
      <c r="AA270">
        <v>8.3004455999999998</v>
      </c>
    </row>
    <row r="271" spans="2:27" x14ac:dyDescent="0.25">
      <c r="B271">
        <v>18779897959.183998</v>
      </c>
      <c r="C271">
        <v>16.595253</v>
      </c>
      <c r="D271">
        <v>7.8391681000000002</v>
      </c>
      <c r="Y271">
        <v>18779897959.183998</v>
      </c>
      <c r="Z271">
        <v>17.606148000000001</v>
      </c>
      <c r="AA271">
        <v>7.9493121999999996</v>
      </c>
    </row>
    <row r="272" spans="2:27" x14ac:dyDescent="0.25">
      <c r="B272">
        <v>19034877551.02</v>
      </c>
      <c r="C272">
        <v>16.755379000000001</v>
      </c>
      <c r="D272">
        <v>7.9094886999999998</v>
      </c>
      <c r="Y272">
        <v>19034877551.02</v>
      </c>
      <c r="Z272">
        <v>17.487065999999999</v>
      </c>
      <c r="AA272">
        <v>7.7617010999999998</v>
      </c>
    </row>
    <row r="273" spans="2:27" x14ac:dyDescent="0.25">
      <c r="B273">
        <v>19289857142.856998</v>
      </c>
      <c r="C273">
        <v>17.288746</v>
      </c>
      <c r="D273">
        <v>8.1578274000000004</v>
      </c>
      <c r="Y273">
        <v>19289857142.856998</v>
      </c>
      <c r="Z273">
        <v>17.491811999999999</v>
      </c>
      <c r="AA273">
        <v>7.6018094999999999</v>
      </c>
    </row>
    <row r="274" spans="2:27" x14ac:dyDescent="0.25">
      <c r="B274">
        <v>19544836734.694</v>
      </c>
      <c r="C274">
        <v>18.066531999999999</v>
      </c>
      <c r="D274">
        <v>8.4095917</v>
      </c>
      <c r="Y274">
        <v>19544836734.694</v>
      </c>
      <c r="Z274">
        <v>17.995892000000001</v>
      </c>
      <c r="AA274">
        <v>7.6505150999999998</v>
      </c>
    </row>
    <row r="275" spans="2:27" x14ac:dyDescent="0.25">
      <c r="B275">
        <v>19799816326.530998</v>
      </c>
      <c r="C275">
        <v>18.565335999999999</v>
      </c>
      <c r="D275">
        <v>8.6109761999999996</v>
      </c>
      <c r="Y275">
        <v>19799816326.530998</v>
      </c>
      <c r="Z275">
        <v>18.490839000000001</v>
      </c>
      <c r="AA275">
        <v>7.8886662000000003</v>
      </c>
    </row>
    <row r="276" spans="2:27" x14ac:dyDescent="0.25">
      <c r="B276">
        <v>20054795918.367001</v>
      </c>
      <c r="C276">
        <v>18.842098</v>
      </c>
      <c r="D276">
        <v>8.4599799999999998</v>
      </c>
      <c r="Y276">
        <v>20054795918.367001</v>
      </c>
      <c r="Z276">
        <v>18.936337999999999</v>
      </c>
      <c r="AA276">
        <v>7.9194632</v>
      </c>
    </row>
    <row r="277" spans="2:27" x14ac:dyDescent="0.25">
      <c r="B277">
        <v>20309775510.203999</v>
      </c>
      <c r="C277">
        <v>18.910520999999999</v>
      </c>
      <c r="D277">
        <v>8.4858645999999993</v>
      </c>
      <c r="Y277">
        <v>20309775510.203999</v>
      </c>
      <c r="Z277">
        <v>19.163229000000001</v>
      </c>
      <c r="AA277">
        <v>8.0307922000000005</v>
      </c>
    </row>
    <row r="278" spans="2:27" x14ac:dyDescent="0.25">
      <c r="B278">
        <v>20564755102.041</v>
      </c>
      <c r="C278">
        <v>18.624504000000002</v>
      </c>
      <c r="D278">
        <v>8.2204180000000004</v>
      </c>
      <c r="Y278">
        <v>20564755102.041</v>
      </c>
      <c r="Z278">
        <v>19.121191</v>
      </c>
      <c r="AA278">
        <v>7.9532708999999997</v>
      </c>
    </row>
    <row r="279" spans="2:27" x14ac:dyDescent="0.25">
      <c r="B279">
        <v>20819734693.877998</v>
      </c>
      <c r="C279">
        <v>18.683707999999999</v>
      </c>
      <c r="D279">
        <v>8.3545628000000001</v>
      </c>
      <c r="Y279">
        <v>20819734693.877998</v>
      </c>
      <c r="Z279">
        <v>19.530327</v>
      </c>
      <c r="AA279">
        <v>8.3572664000000003</v>
      </c>
    </row>
    <row r="280" spans="2:27" x14ac:dyDescent="0.25">
      <c r="B280">
        <v>21074714285.714001</v>
      </c>
      <c r="C280">
        <v>17.912960000000002</v>
      </c>
      <c r="D280">
        <v>8.0161715000000004</v>
      </c>
      <c r="Y280">
        <v>21074714285.714001</v>
      </c>
      <c r="Z280">
        <v>19.842669000000001</v>
      </c>
      <c r="AA280">
        <v>8.9608506999999999</v>
      </c>
    </row>
    <row r="281" spans="2:27" x14ac:dyDescent="0.25">
      <c r="B281">
        <v>21329693877.550999</v>
      </c>
      <c r="C281">
        <v>17.999770999999999</v>
      </c>
      <c r="D281">
        <v>8.2318096000000001</v>
      </c>
      <c r="Y281">
        <v>21329693877.550999</v>
      </c>
      <c r="Z281">
        <v>20.668096999999999</v>
      </c>
      <c r="AA281">
        <v>9.7434998000000004</v>
      </c>
    </row>
    <row r="282" spans="2:27" x14ac:dyDescent="0.25">
      <c r="B282">
        <v>21584673469.388</v>
      </c>
      <c r="C282">
        <v>17.811865000000001</v>
      </c>
      <c r="D282">
        <v>8.4620341999999997</v>
      </c>
      <c r="Y282">
        <v>21584673469.388</v>
      </c>
      <c r="Z282">
        <v>20.888729000000001</v>
      </c>
      <c r="AA282">
        <v>10.244842999999999</v>
      </c>
    </row>
    <row r="283" spans="2:27" x14ac:dyDescent="0.25">
      <c r="B283">
        <v>21839653061.223999</v>
      </c>
      <c r="C283">
        <v>18.168462999999999</v>
      </c>
      <c r="D283">
        <v>8.6859722000000001</v>
      </c>
      <c r="Y283">
        <v>21839653061.223999</v>
      </c>
      <c r="Z283">
        <v>21.006073000000001</v>
      </c>
      <c r="AA283">
        <v>10.243838</v>
      </c>
    </row>
    <row r="284" spans="2:27" x14ac:dyDescent="0.25">
      <c r="B284">
        <v>22094632653.061001</v>
      </c>
      <c r="C284">
        <v>18.324451</v>
      </c>
      <c r="D284">
        <v>8.7639399000000004</v>
      </c>
      <c r="Y284">
        <v>22094632653.061001</v>
      </c>
      <c r="Z284">
        <v>21.068850999999999</v>
      </c>
      <c r="AA284">
        <v>10.272814</v>
      </c>
    </row>
    <row r="285" spans="2:27" x14ac:dyDescent="0.25">
      <c r="B285">
        <v>22349612244.897999</v>
      </c>
      <c r="C285">
        <v>18.574297000000001</v>
      </c>
      <c r="D285">
        <v>8.6801528999999995</v>
      </c>
      <c r="Y285">
        <v>22349612244.897999</v>
      </c>
      <c r="Z285">
        <v>22.558218</v>
      </c>
      <c r="AA285">
        <v>11.455895</v>
      </c>
    </row>
    <row r="286" spans="2:27" x14ac:dyDescent="0.25">
      <c r="B286">
        <v>22604591836.735001</v>
      </c>
      <c r="C286">
        <v>19.020824000000001</v>
      </c>
      <c r="D286">
        <v>8.7797049999999999</v>
      </c>
      <c r="Y286">
        <v>22604591836.735001</v>
      </c>
      <c r="Z286">
        <v>23.558678</v>
      </c>
      <c r="AA286">
        <v>12.022228999999999</v>
      </c>
    </row>
    <row r="287" spans="2:27" x14ac:dyDescent="0.25">
      <c r="B287">
        <v>22859571428.570999</v>
      </c>
      <c r="C287">
        <v>18.625502000000001</v>
      </c>
      <c r="D287">
        <v>8.3461485</v>
      </c>
      <c r="Y287">
        <v>22859571428.570999</v>
      </c>
      <c r="Z287">
        <v>23.639413999999999</v>
      </c>
      <c r="AA287">
        <v>11.994043</v>
      </c>
    </row>
    <row r="288" spans="2:27" x14ac:dyDescent="0.25">
      <c r="B288">
        <v>23114551020.408001</v>
      </c>
      <c r="C288">
        <v>18.437666</v>
      </c>
      <c r="D288">
        <v>7.9668117000000001</v>
      </c>
      <c r="Y288">
        <v>23114551020.408001</v>
      </c>
      <c r="Z288">
        <v>22.356527</v>
      </c>
      <c r="AA288">
        <v>10.356235</v>
      </c>
    </row>
    <row r="289" spans="2:27" x14ac:dyDescent="0.25">
      <c r="B289">
        <v>23369530612.244999</v>
      </c>
      <c r="C289">
        <v>17.688921000000001</v>
      </c>
      <c r="D289">
        <v>7.4800367000000003</v>
      </c>
      <c r="Y289">
        <v>23369530612.244999</v>
      </c>
      <c r="Z289">
        <v>22.171837</v>
      </c>
      <c r="AA289">
        <v>10.254344</v>
      </c>
    </row>
    <row r="290" spans="2:27" x14ac:dyDescent="0.25">
      <c r="B290">
        <v>23624510204.082001</v>
      </c>
      <c r="C290">
        <v>17.406897000000001</v>
      </c>
      <c r="D290">
        <v>7.2349591000000002</v>
      </c>
      <c r="Y290">
        <v>23624510204.082001</v>
      </c>
      <c r="Z290">
        <v>22.300426000000002</v>
      </c>
      <c r="AA290">
        <v>10.238675000000001</v>
      </c>
    </row>
    <row r="291" spans="2:27" x14ac:dyDescent="0.25">
      <c r="B291">
        <v>23879489795.917999</v>
      </c>
      <c r="C291">
        <v>16.643156000000001</v>
      </c>
      <c r="D291">
        <v>6.8349304000000002</v>
      </c>
      <c r="Y291">
        <v>23879489795.917999</v>
      </c>
      <c r="Z291">
        <v>22.415323000000001</v>
      </c>
      <c r="AA291">
        <v>10.558636999999999</v>
      </c>
    </row>
    <row r="292" spans="2:27" x14ac:dyDescent="0.25">
      <c r="B292">
        <v>24134469387.755001</v>
      </c>
      <c r="C292">
        <v>16.272133</v>
      </c>
      <c r="D292">
        <v>6.5805860000000003</v>
      </c>
      <c r="Y292">
        <v>24134469387.755001</v>
      </c>
      <c r="Z292">
        <v>21.618134999999999</v>
      </c>
      <c r="AA292">
        <v>9.9403933999999996</v>
      </c>
    </row>
    <row r="293" spans="2:27" x14ac:dyDescent="0.25">
      <c r="B293">
        <v>24389448979.591999</v>
      </c>
      <c r="C293">
        <v>16.208449999999999</v>
      </c>
      <c r="D293">
        <v>6.5724473000000003</v>
      </c>
      <c r="Y293">
        <v>24389448979.591999</v>
      </c>
      <c r="Z293">
        <v>21.287243</v>
      </c>
      <c r="AA293">
        <v>9.7469596999999997</v>
      </c>
    </row>
    <row r="294" spans="2:27" x14ac:dyDescent="0.25">
      <c r="B294">
        <v>24644428571.429001</v>
      </c>
      <c r="C294">
        <v>16.280108999999999</v>
      </c>
      <c r="D294">
        <v>6.5543956999999997</v>
      </c>
      <c r="Y294">
        <v>24644428571.429001</v>
      </c>
      <c r="Z294">
        <v>20.894463999999999</v>
      </c>
      <c r="AA294">
        <v>9.5302649000000006</v>
      </c>
    </row>
    <row r="295" spans="2:27" x14ac:dyDescent="0.25">
      <c r="B295">
        <v>24899408163.264999</v>
      </c>
      <c r="C295">
        <v>16.442888</v>
      </c>
      <c r="D295">
        <v>6.4559082999999999</v>
      </c>
      <c r="Y295">
        <v>24899408163.264999</v>
      </c>
      <c r="Z295">
        <v>21.101793000000001</v>
      </c>
      <c r="AA295">
        <v>9.5070704999999993</v>
      </c>
    </row>
    <row r="296" spans="2:27" x14ac:dyDescent="0.25">
      <c r="B296">
        <v>25154387755.102001</v>
      </c>
      <c r="C296">
        <v>16.349512000000001</v>
      </c>
      <c r="D296">
        <v>6.2013235</v>
      </c>
      <c r="Y296">
        <v>25154387755.102001</v>
      </c>
      <c r="Z296">
        <v>21.299868</v>
      </c>
      <c r="AA296">
        <v>9.5176163000000003</v>
      </c>
    </row>
    <row r="297" spans="2:27" x14ac:dyDescent="0.25">
      <c r="B297">
        <v>25409367346.938999</v>
      </c>
      <c r="C297">
        <v>16.284678</v>
      </c>
      <c r="D297">
        <v>5.898695</v>
      </c>
      <c r="Y297">
        <v>25409367346.938999</v>
      </c>
      <c r="Z297">
        <v>21.450970000000002</v>
      </c>
      <c r="AA297">
        <v>9.2378301999999994</v>
      </c>
    </row>
    <row r="298" spans="2:27" x14ac:dyDescent="0.25">
      <c r="B298">
        <v>25664346938.776001</v>
      </c>
      <c r="C298">
        <v>16.097117999999998</v>
      </c>
      <c r="D298">
        <v>5.7065619999999999</v>
      </c>
      <c r="Y298">
        <v>25664346938.776001</v>
      </c>
      <c r="Z298">
        <v>21.601185000000001</v>
      </c>
      <c r="AA298">
        <v>9.1169767000000004</v>
      </c>
    </row>
    <row r="299" spans="2:27" x14ac:dyDescent="0.25">
      <c r="B299">
        <v>25919326530.612</v>
      </c>
      <c r="C299">
        <v>16.077079999999999</v>
      </c>
      <c r="D299">
        <v>5.6293696999999998</v>
      </c>
      <c r="Y299">
        <v>25919326530.612</v>
      </c>
      <c r="Z299">
        <v>21.406607000000001</v>
      </c>
      <c r="AA299">
        <v>8.8080931000000007</v>
      </c>
    </row>
    <row r="300" spans="2:27" x14ac:dyDescent="0.25">
      <c r="B300">
        <v>26174306122.449001</v>
      </c>
      <c r="C300">
        <v>16.265663</v>
      </c>
      <c r="D300">
        <v>5.7983718</v>
      </c>
      <c r="Y300">
        <v>26174306122.449001</v>
      </c>
      <c r="Z300">
        <v>21.563879</v>
      </c>
      <c r="AA300">
        <v>9.1169309999999992</v>
      </c>
    </row>
    <row r="301" spans="2:27" x14ac:dyDescent="0.25">
      <c r="B301">
        <v>26429285714.285999</v>
      </c>
      <c r="C301">
        <v>16.911560000000001</v>
      </c>
      <c r="D301">
        <v>5.9658575000000003</v>
      </c>
      <c r="Y301">
        <v>26429285714.285999</v>
      </c>
      <c r="Z301">
        <v>20.919606999999999</v>
      </c>
      <c r="AA301">
        <v>8.7595129000000007</v>
      </c>
    </row>
    <row r="302" spans="2:27" x14ac:dyDescent="0.25">
      <c r="B302">
        <v>26684265306.122002</v>
      </c>
      <c r="C302">
        <v>18.293056</v>
      </c>
      <c r="D302">
        <v>6.4848436999999999</v>
      </c>
      <c r="Y302">
        <v>26684265306.122002</v>
      </c>
      <c r="Z302">
        <v>20.609946999999998</v>
      </c>
      <c r="AA302">
        <v>8.4868421999999999</v>
      </c>
    </row>
    <row r="303" spans="2:27" x14ac:dyDescent="0.25">
      <c r="B303">
        <v>26939244897.959</v>
      </c>
      <c r="C303">
        <v>19.398254000000001</v>
      </c>
      <c r="D303">
        <v>6.4242081999999998</v>
      </c>
      <c r="Y303">
        <v>26939244897.959</v>
      </c>
      <c r="Z303">
        <v>20.386854</v>
      </c>
      <c r="AA303">
        <v>7.9413590000000003</v>
      </c>
    </row>
    <row r="304" spans="2:27" x14ac:dyDescent="0.25">
      <c r="B304">
        <v>27194224489.796001</v>
      </c>
      <c r="C304">
        <v>21.032976000000001</v>
      </c>
      <c r="D304">
        <v>6.8757628999999998</v>
      </c>
      <c r="Y304">
        <v>27194224489.796001</v>
      </c>
      <c r="Z304">
        <v>21.539650000000002</v>
      </c>
      <c r="AA304">
        <v>8.2373961999999992</v>
      </c>
    </row>
    <row r="305" spans="2:27" x14ac:dyDescent="0.25">
      <c r="B305">
        <v>27449204081.632999</v>
      </c>
      <c r="C305">
        <v>21.597721</v>
      </c>
      <c r="D305">
        <v>6.7723187999999999</v>
      </c>
      <c r="Y305">
        <v>27449204081.632999</v>
      </c>
      <c r="Z305">
        <v>22.084574</v>
      </c>
      <c r="AA305">
        <v>7.7871490000000003</v>
      </c>
    </row>
    <row r="306" spans="2:27" x14ac:dyDescent="0.25">
      <c r="B306">
        <v>27704183673.469002</v>
      </c>
      <c r="C306">
        <v>21.488227999999999</v>
      </c>
      <c r="D306">
        <v>6.5228847999999999</v>
      </c>
      <c r="Y306">
        <v>27704183673.469002</v>
      </c>
      <c r="Z306">
        <v>22.451986000000002</v>
      </c>
      <c r="AA306">
        <v>7.1406355000000001</v>
      </c>
    </row>
    <row r="307" spans="2:27" x14ac:dyDescent="0.25">
      <c r="B307">
        <v>27959163265.306</v>
      </c>
      <c r="C307">
        <v>20.482695</v>
      </c>
      <c r="D307">
        <v>6.1311045000000002</v>
      </c>
      <c r="Y307">
        <v>27959163265.306</v>
      </c>
      <c r="Z307">
        <v>22.700271999999998</v>
      </c>
      <c r="AA307">
        <v>6.8225268999999997</v>
      </c>
    </row>
    <row r="308" spans="2:27" x14ac:dyDescent="0.25">
      <c r="B308">
        <v>28214142857.143002</v>
      </c>
      <c r="C308">
        <v>19.725152999999999</v>
      </c>
      <c r="D308">
        <v>5.9222859999999997</v>
      </c>
      <c r="Y308">
        <v>28214142857.143002</v>
      </c>
      <c r="Z308">
        <v>23.120722000000001</v>
      </c>
      <c r="AA308">
        <v>7.1620603000000003</v>
      </c>
    </row>
    <row r="309" spans="2:27" x14ac:dyDescent="0.25">
      <c r="B309">
        <v>28469122448.98</v>
      </c>
      <c r="C309">
        <v>20.009495000000001</v>
      </c>
      <c r="D309">
        <v>6.2755922999999996</v>
      </c>
      <c r="Y309">
        <v>28469122448.98</v>
      </c>
      <c r="Z309">
        <v>23.201761000000001</v>
      </c>
      <c r="AA309">
        <v>7.5531696999999998</v>
      </c>
    </row>
    <row r="310" spans="2:27" x14ac:dyDescent="0.25">
      <c r="B310">
        <v>28724102040.816002</v>
      </c>
      <c r="C310">
        <v>21.001553999999999</v>
      </c>
      <c r="D310">
        <v>6.8074206999999998</v>
      </c>
      <c r="Y310">
        <v>28724102040.816002</v>
      </c>
      <c r="Z310">
        <v>23.404076</v>
      </c>
      <c r="AA310">
        <v>8.0870408999999999</v>
      </c>
    </row>
    <row r="311" spans="2:27" x14ac:dyDescent="0.25">
      <c r="B311">
        <v>28979081632.653</v>
      </c>
      <c r="C311">
        <v>21.582304000000001</v>
      </c>
      <c r="D311">
        <v>6.7931794999999999</v>
      </c>
      <c r="Y311">
        <v>28979081632.653</v>
      </c>
      <c r="Z311">
        <v>23.424075999999999</v>
      </c>
      <c r="AA311">
        <v>8.1498469999999994</v>
      </c>
    </row>
    <row r="312" spans="2:27" x14ac:dyDescent="0.25">
      <c r="B312">
        <v>29234061224.490002</v>
      </c>
      <c r="C312">
        <v>22.117795999999998</v>
      </c>
      <c r="D312">
        <v>7.2263035999999996</v>
      </c>
      <c r="Y312">
        <v>29234061224.490002</v>
      </c>
      <c r="Z312">
        <v>23.598545000000001</v>
      </c>
      <c r="AA312">
        <v>8.3068322999999999</v>
      </c>
    </row>
    <row r="313" spans="2:27" x14ac:dyDescent="0.25">
      <c r="B313">
        <v>29489040816.327</v>
      </c>
      <c r="C313">
        <v>21.699064</v>
      </c>
      <c r="D313">
        <v>7.0457334999999999</v>
      </c>
      <c r="Y313">
        <v>29489040816.327</v>
      </c>
      <c r="Z313">
        <v>23.297611</v>
      </c>
      <c r="AA313">
        <v>8.2364177999999999</v>
      </c>
    </row>
    <row r="314" spans="2:27" x14ac:dyDescent="0.25">
      <c r="B314">
        <v>29744020408.162998</v>
      </c>
      <c r="C314">
        <v>21.199307999999998</v>
      </c>
      <c r="D314">
        <v>7.0955371999999999</v>
      </c>
      <c r="Y314">
        <v>29744020408.162998</v>
      </c>
      <c r="Z314">
        <v>22.546347000000001</v>
      </c>
      <c r="AA314">
        <v>7.9513102</v>
      </c>
    </row>
    <row r="315" spans="2:27" x14ac:dyDescent="0.25">
      <c r="B315">
        <v>29999000000</v>
      </c>
      <c r="C315">
        <v>20.460442</v>
      </c>
      <c r="D315">
        <v>6.7886243000000004</v>
      </c>
      <c r="Y315">
        <v>29999000000</v>
      </c>
      <c r="Z315">
        <v>21.984468</v>
      </c>
      <c r="AA315">
        <v>7.8450565000000001</v>
      </c>
    </row>
    <row r="316" spans="2:27" x14ac:dyDescent="0.25">
      <c r="B316" t="s">
        <v>25</v>
      </c>
      <c r="Y316" t="s">
        <v>25</v>
      </c>
    </row>
    <row r="319" spans="2:27" x14ac:dyDescent="0.25">
      <c r="B319" t="s">
        <v>27</v>
      </c>
      <c r="Y319" t="s">
        <v>27</v>
      </c>
    </row>
    <row r="320" spans="2:27" x14ac:dyDescent="0.25">
      <c r="B320" t="s">
        <v>23</v>
      </c>
      <c r="C320" t="s">
        <v>292</v>
      </c>
      <c r="D320" t="s">
        <v>323</v>
      </c>
      <c r="Y320" t="s">
        <v>23</v>
      </c>
      <c r="Z320" t="s">
        <v>292</v>
      </c>
      <c r="AA320" t="s">
        <v>323</v>
      </c>
    </row>
    <row r="321" spans="2:27" x14ac:dyDescent="0.25">
      <c r="B321">
        <v>5011000000</v>
      </c>
      <c r="C321">
        <v>1.3830979E-2</v>
      </c>
      <c r="D321">
        <v>-23.794543999999998</v>
      </c>
      <c r="Y321">
        <v>5011000000</v>
      </c>
      <c r="Z321">
        <v>1.4312084</v>
      </c>
      <c r="AA321">
        <v>-24.269894000000001</v>
      </c>
    </row>
    <row r="322" spans="2:27" x14ac:dyDescent="0.25">
      <c r="B322">
        <v>5265979591.8367004</v>
      </c>
      <c r="C322">
        <v>0.85150002999999996</v>
      </c>
      <c r="D322">
        <v>-20.803875000000001</v>
      </c>
      <c r="Y322">
        <v>5265979591.8367004</v>
      </c>
      <c r="Z322">
        <v>2.3605160999999999</v>
      </c>
      <c r="AA322">
        <v>-21.031593000000001</v>
      </c>
    </row>
    <row r="323" spans="2:27" x14ac:dyDescent="0.25">
      <c r="B323">
        <v>5520959183.6735001</v>
      </c>
      <c r="C323">
        <v>2.5140156999999999</v>
      </c>
      <c r="D323">
        <v>-15.634945</v>
      </c>
      <c r="Y323">
        <v>5520959183.6735001</v>
      </c>
      <c r="Z323">
        <v>4.4035868999999996</v>
      </c>
      <c r="AA323">
        <v>-15.310093</v>
      </c>
    </row>
    <row r="324" spans="2:27" x14ac:dyDescent="0.25">
      <c r="B324">
        <v>5775938775.5101995</v>
      </c>
      <c r="C324">
        <v>4.4568871999999997</v>
      </c>
      <c r="D324">
        <v>-10.953227</v>
      </c>
      <c r="Y324">
        <v>5775938775.5101995</v>
      </c>
      <c r="Z324">
        <v>6.8642887999999997</v>
      </c>
      <c r="AA324">
        <v>-9.8861922999999994</v>
      </c>
    </row>
    <row r="325" spans="2:27" x14ac:dyDescent="0.25">
      <c r="B325">
        <v>6030918367.3469</v>
      </c>
      <c r="C325">
        <v>6.3613267000000002</v>
      </c>
      <c r="D325">
        <v>-6.5447021000000003</v>
      </c>
      <c r="Y325">
        <v>6030918367.3469</v>
      </c>
      <c r="Z325">
        <v>9.3903046000000003</v>
      </c>
      <c r="AA325">
        <v>-4.8001242</v>
      </c>
    </row>
    <row r="326" spans="2:27" x14ac:dyDescent="0.25">
      <c r="B326">
        <v>6285897959.1836996</v>
      </c>
      <c r="C326">
        <v>7.8171891999999996</v>
      </c>
      <c r="D326">
        <v>-3.7301365999999998</v>
      </c>
      <c r="Y326">
        <v>6285897959.1836996</v>
      </c>
      <c r="Z326">
        <v>11.210996</v>
      </c>
      <c r="AA326">
        <v>-1.5241963000000001</v>
      </c>
    </row>
    <row r="327" spans="2:27" x14ac:dyDescent="0.25">
      <c r="B327">
        <v>6540877551.0204</v>
      </c>
      <c r="C327">
        <v>9.7886477000000003</v>
      </c>
      <c r="D327">
        <v>-0.17889864999999999</v>
      </c>
      <c r="Y327">
        <v>6540877551.0204</v>
      </c>
      <c r="Z327">
        <v>14.048809</v>
      </c>
      <c r="AA327">
        <v>2.8290548000000002</v>
      </c>
    </row>
    <row r="328" spans="2:27" x14ac:dyDescent="0.25">
      <c r="B328">
        <v>6795857142.8570995</v>
      </c>
      <c r="C328">
        <v>11.402926000000001</v>
      </c>
      <c r="D328">
        <v>2.2885825999999998</v>
      </c>
      <c r="Y328">
        <v>6795857142.8570995</v>
      </c>
      <c r="Z328">
        <v>17.054175999999998</v>
      </c>
      <c r="AA328">
        <v>6.6935786999999998</v>
      </c>
    </row>
    <row r="329" spans="2:27" x14ac:dyDescent="0.25">
      <c r="B329">
        <v>7050836734.6939001</v>
      </c>
      <c r="C329">
        <v>13.35497</v>
      </c>
      <c r="D329">
        <v>5.0479465000000001</v>
      </c>
      <c r="Y329">
        <v>7050836734.6939001</v>
      </c>
      <c r="Z329">
        <v>21.085584999999998</v>
      </c>
      <c r="AA329">
        <v>11.419622</v>
      </c>
    </row>
    <row r="330" spans="2:27" x14ac:dyDescent="0.25">
      <c r="B330">
        <v>7305816326.5305996</v>
      </c>
      <c r="C330">
        <v>14.343458999999999</v>
      </c>
      <c r="D330">
        <v>6.4738702999999997</v>
      </c>
      <c r="Y330">
        <v>7305816326.5305996</v>
      </c>
      <c r="Z330">
        <v>22.929873000000001</v>
      </c>
      <c r="AA330">
        <v>13.624098</v>
      </c>
    </row>
    <row r="331" spans="2:27" x14ac:dyDescent="0.25">
      <c r="B331">
        <v>7560795918.3673</v>
      </c>
      <c r="C331">
        <v>14.716289</v>
      </c>
      <c r="D331">
        <v>7.2428575000000004</v>
      </c>
      <c r="Y331">
        <v>7560795918.3673</v>
      </c>
      <c r="Z331">
        <v>22.709122000000001</v>
      </c>
      <c r="AA331">
        <v>13.672782</v>
      </c>
    </row>
    <row r="332" spans="2:27" x14ac:dyDescent="0.25">
      <c r="B332">
        <v>7815775510.2040997</v>
      </c>
      <c r="C332">
        <v>14.016510999999999</v>
      </c>
      <c r="D332">
        <v>6.8812828000000001</v>
      </c>
      <c r="Y332">
        <v>7815775510.2040997</v>
      </c>
      <c r="Z332">
        <v>20.643761000000001</v>
      </c>
      <c r="AA332">
        <v>11.814356999999999</v>
      </c>
    </row>
    <row r="333" spans="2:27" x14ac:dyDescent="0.25">
      <c r="B333">
        <v>8070755102.0408001</v>
      </c>
      <c r="C333">
        <v>13.274573</v>
      </c>
      <c r="D333">
        <v>6.3457355</v>
      </c>
      <c r="Y333">
        <v>8070755102.0408001</v>
      </c>
      <c r="Z333">
        <v>19.400010999999999</v>
      </c>
      <c r="AA333">
        <v>10.677256</v>
      </c>
    </row>
    <row r="334" spans="2:27" x14ac:dyDescent="0.25">
      <c r="B334">
        <v>8325734693.8775997</v>
      </c>
      <c r="C334">
        <v>12.848081000000001</v>
      </c>
      <c r="D334">
        <v>6.1312251</v>
      </c>
      <c r="Y334">
        <v>8325734693.8775997</v>
      </c>
      <c r="Z334">
        <v>18.984794999999998</v>
      </c>
      <c r="AA334">
        <v>10.41221</v>
      </c>
    </row>
    <row r="335" spans="2:27" x14ac:dyDescent="0.25">
      <c r="B335">
        <v>8580714285.7143002</v>
      </c>
      <c r="C335">
        <v>12.801105</v>
      </c>
      <c r="D335">
        <v>6.1893190999999996</v>
      </c>
      <c r="Y335">
        <v>8580714285.7143002</v>
      </c>
      <c r="Z335">
        <v>18.996229</v>
      </c>
      <c r="AA335">
        <v>10.540433999999999</v>
      </c>
    </row>
    <row r="336" spans="2:27" x14ac:dyDescent="0.25">
      <c r="B336">
        <v>8835693877.5510006</v>
      </c>
      <c r="C336">
        <v>13.028992000000001</v>
      </c>
      <c r="D336">
        <v>6.5634961000000001</v>
      </c>
      <c r="Y336">
        <v>8835693877.5510006</v>
      </c>
      <c r="Z336">
        <v>18.995598000000001</v>
      </c>
      <c r="AA336">
        <v>10.654090999999999</v>
      </c>
    </row>
    <row r="337" spans="2:27" x14ac:dyDescent="0.25">
      <c r="B337">
        <v>9090673469.3878002</v>
      </c>
      <c r="C337">
        <v>13.432226</v>
      </c>
      <c r="D337">
        <v>6.9938859999999998</v>
      </c>
      <c r="Y337">
        <v>9090673469.3878002</v>
      </c>
      <c r="Z337">
        <v>19.125305000000001</v>
      </c>
      <c r="AA337">
        <v>10.796639000000001</v>
      </c>
    </row>
    <row r="338" spans="2:27" x14ac:dyDescent="0.25">
      <c r="B338">
        <v>9345653061.2245007</v>
      </c>
      <c r="C338">
        <v>13.727589</v>
      </c>
      <c r="D338">
        <v>7.2996669000000001</v>
      </c>
      <c r="Y338">
        <v>9345653061.2245007</v>
      </c>
      <c r="Z338">
        <v>19.294651000000002</v>
      </c>
      <c r="AA338">
        <v>10.938062</v>
      </c>
    </row>
    <row r="339" spans="2:27" x14ac:dyDescent="0.25">
      <c r="B339">
        <v>9600632653.0611992</v>
      </c>
      <c r="C339">
        <v>13.700252000000001</v>
      </c>
      <c r="D339">
        <v>7.2559690000000003</v>
      </c>
      <c r="Y339">
        <v>9600632653.0611992</v>
      </c>
      <c r="Z339">
        <v>19.052873999999999</v>
      </c>
      <c r="AA339">
        <v>10.642958999999999</v>
      </c>
    </row>
    <row r="340" spans="2:27" x14ac:dyDescent="0.25">
      <c r="B340">
        <v>9855612244.8980007</v>
      </c>
      <c r="C340">
        <v>13.510138</v>
      </c>
      <c r="D340">
        <v>7.0075234999999996</v>
      </c>
      <c r="Y340">
        <v>9855612244.8980007</v>
      </c>
      <c r="Z340">
        <v>18.816362000000002</v>
      </c>
      <c r="AA340">
        <v>10.320456</v>
      </c>
    </row>
    <row r="341" spans="2:27" x14ac:dyDescent="0.25">
      <c r="B341">
        <v>10110591836.735001</v>
      </c>
      <c r="C341">
        <v>13.327411</v>
      </c>
      <c r="D341">
        <v>6.8649211000000001</v>
      </c>
      <c r="Y341">
        <v>10110591836.735001</v>
      </c>
      <c r="Z341">
        <v>18.399878000000001</v>
      </c>
      <c r="AA341">
        <v>9.8963938000000002</v>
      </c>
    </row>
    <row r="342" spans="2:27" x14ac:dyDescent="0.25">
      <c r="B342">
        <v>10365571428.570999</v>
      </c>
      <c r="C342">
        <v>13.418315</v>
      </c>
      <c r="D342">
        <v>6.9121065000000002</v>
      </c>
      <c r="Y342">
        <v>10365571428.570999</v>
      </c>
      <c r="Z342">
        <v>18.433411</v>
      </c>
      <c r="AA342">
        <v>9.8878660000000007</v>
      </c>
    </row>
    <row r="343" spans="2:27" x14ac:dyDescent="0.25">
      <c r="B343">
        <v>10620551020.408001</v>
      </c>
      <c r="C343">
        <v>13.290127</v>
      </c>
      <c r="D343">
        <v>6.8415078999999999</v>
      </c>
      <c r="Y343">
        <v>10620551020.408001</v>
      </c>
      <c r="Z343">
        <v>18.729975</v>
      </c>
      <c r="AA343">
        <v>10.19064</v>
      </c>
    </row>
    <row r="344" spans="2:27" x14ac:dyDescent="0.25">
      <c r="B344">
        <v>10875530612.245001</v>
      </c>
      <c r="C344">
        <v>13.558529</v>
      </c>
      <c r="D344">
        <v>7.0625963</v>
      </c>
      <c r="Y344">
        <v>10875530612.245001</v>
      </c>
      <c r="Z344">
        <v>19.216438</v>
      </c>
      <c r="AA344">
        <v>10.636976000000001</v>
      </c>
    </row>
    <row r="345" spans="2:27" x14ac:dyDescent="0.25">
      <c r="B345">
        <v>11130510204.082001</v>
      </c>
      <c r="C345">
        <v>13.341248</v>
      </c>
      <c r="D345">
        <v>6.7941427000000001</v>
      </c>
      <c r="Y345">
        <v>11130510204.082001</v>
      </c>
      <c r="Z345">
        <v>19.319514999999999</v>
      </c>
      <c r="AA345">
        <v>10.675637999999999</v>
      </c>
    </row>
    <row r="346" spans="2:27" x14ac:dyDescent="0.25">
      <c r="B346">
        <v>11385489795.917999</v>
      </c>
      <c r="C346">
        <v>13.099278999999999</v>
      </c>
      <c r="D346">
        <v>6.4224018999999997</v>
      </c>
      <c r="Y346">
        <v>11385489795.917999</v>
      </c>
      <c r="Z346">
        <v>19.290742999999999</v>
      </c>
      <c r="AA346">
        <v>10.592256000000001</v>
      </c>
    </row>
    <row r="347" spans="2:27" x14ac:dyDescent="0.25">
      <c r="B347">
        <v>11640469387.754999</v>
      </c>
      <c r="C347">
        <v>12.800644999999999</v>
      </c>
      <c r="D347">
        <v>5.9527711999999999</v>
      </c>
      <c r="Y347">
        <v>11640469387.754999</v>
      </c>
      <c r="Z347">
        <v>19.425840000000001</v>
      </c>
      <c r="AA347">
        <v>10.590346</v>
      </c>
    </row>
    <row r="348" spans="2:27" x14ac:dyDescent="0.25">
      <c r="B348">
        <v>11895448979.591999</v>
      </c>
      <c r="C348">
        <v>12.604442000000001</v>
      </c>
      <c r="D348">
        <v>5.7239084</v>
      </c>
      <c r="Y348">
        <v>11895448979.591999</v>
      </c>
      <c r="Z348">
        <v>19.410568000000001</v>
      </c>
      <c r="AA348">
        <v>10.570944000000001</v>
      </c>
    </row>
    <row r="349" spans="2:27" x14ac:dyDescent="0.25">
      <c r="B349">
        <v>12150428571.429001</v>
      </c>
      <c r="C349">
        <v>13.002297</v>
      </c>
      <c r="D349">
        <v>6.0841374000000004</v>
      </c>
      <c r="Y349">
        <v>12150428571.429001</v>
      </c>
      <c r="Z349">
        <v>19.208138000000002</v>
      </c>
      <c r="AA349">
        <v>10.312938000000001</v>
      </c>
    </row>
    <row r="350" spans="2:27" x14ac:dyDescent="0.25">
      <c r="B350">
        <v>12405408163.264999</v>
      </c>
      <c r="C350">
        <v>13.110996</v>
      </c>
      <c r="D350">
        <v>6.2505240000000004</v>
      </c>
      <c r="Y350">
        <v>12405408163.264999</v>
      </c>
      <c r="Z350">
        <v>18.577206</v>
      </c>
      <c r="AA350">
        <v>9.6840525</v>
      </c>
    </row>
    <row r="351" spans="2:27" x14ac:dyDescent="0.25">
      <c r="B351">
        <v>12660387755.101999</v>
      </c>
      <c r="C351">
        <v>13.401956</v>
      </c>
      <c r="D351">
        <v>6.5319013999999997</v>
      </c>
      <c r="Y351">
        <v>12660387755.101999</v>
      </c>
      <c r="Z351">
        <v>18.338498999999999</v>
      </c>
      <c r="AA351">
        <v>9.4110794000000002</v>
      </c>
    </row>
    <row r="352" spans="2:27" x14ac:dyDescent="0.25">
      <c r="B352">
        <v>12915367346.938999</v>
      </c>
      <c r="C352">
        <v>13.267158999999999</v>
      </c>
      <c r="D352">
        <v>6.3975482000000001</v>
      </c>
      <c r="Y352">
        <v>12915367346.938999</v>
      </c>
      <c r="Z352">
        <v>18.075690999999999</v>
      </c>
      <c r="AA352">
        <v>9.1020737</v>
      </c>
    </row>
    <row r="353" spans="2:27" x14ac:dyDescent="0.25">
      <c r="B353">
        <v>13170346938.775999</v>
      </c>
      <c r="C353">
        <v>13.204661</v>
      </c>
      <c r="D353">
        <v>6.2635603</v>
      </c>
      <c r="Y353">
        <v>13170346938.775999</v>
      </c>
      <c r="Z353">
        <v>18.078095999999999</v>
      </c>
      <c r="AA353">
        <v>9.0708407999999991</v>
      </c>
    </row>
    <row r="354" spans="2:27" x14ac:dyDescent="0.25">
      <c r="B354">
        <v>13425326530.612</v>
      </c>
      <c r="C354">
        <v>13.057338</v>
      </c>
      <c r="D354">
        <v>6.0848016999999999</v>
      </c>
      <c r="Y354">
        <v>13425326530.612</v>
      </c>
      <c r="Z354">
        <v>17.809303</v>
      </c>
      <c r="AA354">
        <v>8.7610416000000004</v>
      </c>
    </row>
    <row r="355" spans="2:27" x14ac:dyDescent="0.25">
      <c r="B355">
        <v>13680306122.448999</v>
      </c>
      <c r="C355">
        <v>13.003596999999999</v>
      </c>
      <c r="D355">
        <v>5.9996346999999997</v>
      </c>
      <c r="Y355">
        <v>13680306122.448999</v>
      </c>
      <c r="Z355">
        <v>18.015331</v>
      </c>
      <c r="AA355">
        <v>8.9642172000000002</v>
      </c>
    </row>
    <row r="356" spans="2:27" x14ac:dyDescent="0.25">
      <c r="B356">
        <v>13935285714.285999</v>
      </c>
      <c r="C356">
        <v>12.771157000000001</v>
      </c>
      <c r="D356">
        <v>5.7807889000000001</v>
      </c>
      <c r="Y356">
        <v>13935285714.285999</v>
      </c>
      <c r="Z356">
        <v>18.124865</v>
      </c>
      <c r="AA356">
        <v>9.0714006000000005</v>
      </c>
    </row>
    <row r="357" spans="2:27" x14ac:dyDescent="0.25">
      <c r="B357">
        <v>14190265306.122</v>
      </c>
      <c r="C357">
        <v>12.685136999999999</v>
      </c>
      <c r="D357">
        <v>5.7015262</v>
      </c>
      <c r="Y357">
        <v>14190265306.122</v>
      </c>
      <c r="Z357">
        <v>18.524549</v>
      </c>
      <c r="AA357">
        <v>9.4652089999999998</v>
      </c>
    </row>
    <row r="358" spans="2:27" x14ac:dyDescent="0.25">
      <c r="B358">
        <v>14445244897.959</v>
      </c>
      <c r="C358">
        <v>12.564033</v>
      </c>
      <c r="D358">
        <v>5.5863290000000001</v>
      </c>
      <c r="Y358">
        <v>14445244897.959</v>
      </c>
      <c r="Z358">
        <v>18.657221</v>
      </c>
      <c r="AA358">
        <v>9.6093063000000001</v>
      </c>
    </row>
    <row r="359" spans="2:27" x14ac:dyDescent="0.25">
      <c r="B359">
        <v>14700224489.796</v>
      </c>
      <c r="C359">
        <v>12.506615</v>
      </c>
      <c r="D359">
        <v>5.4743161000000002</v>
      </c>
      <c r="Y359">
        <v>14700224489.796</v>
      </c>
      <c r="Z359">
        <v>18.668078999999999</v>
      </c>
      <c r="AA359">
        <v>9.5923557000000006</v>
      </c>
    </row>
    <row r="360" spans="2:27" x14ac:dyDescent="0.25">
      <c r="B360">
        <v>14955204081.632999</v>
      </c>
      <c r="C360">
        <v>12.676726</v>
      </c>
      <c r="D360">
        <v>5.5455183999999997</v>
      </c>
      <c r="Y360">
        <v>14955204081.632999</v>
      </c>
      <c r="Z360">
        <v>18.886896</v>
      </c>
      <c r="AA360">
        <v>9.7652511999999998</v>
      </c>
    </row>
    <row r="361" spans="2:27" x14ac:dyDescent="0.25">
      <c r="B361">
        <v>15210183673.469</v>
      </c>
      <c r="C361">
        <v>13.076475</v>
      </c>
      <c r="D361">
        <v>5.7895880000000002</v>
      </c>
      <c r="Y361">
        <v>15210183673.469</v>
      </c>
      <c r="Z361">
        <v>19.410784</v>
      </c>
      <c r="AA361">
        <v>10.178827999999999</v>
      </c>
    </row>
    <row r="362" spans="2:27" x14ac:dyDescent="0.25">
      <c r="B362">
        <v>15465163265.306</v>
      </c>
      <c r="C362">
        <v>13.387608999999999</v>
      </c>
      <c r="D362">
        <v>5.9722914999999999</v>
      </c>
      <c r="Y362">
        <v>15465163265.306</v>
      </c>
      <c r="Z362">
        <v>19.870626000000001</v>
      </c>
      <c r="AA362">
        <v>10.553807000000001</v>
      </c>
    </row>
    <row r="363" spans="2:27" x14ac:dyDescent="0.25">
      <c r="B363">
        <v>15720142857.143</v>
      </c>
      <c r="C363">
        <v>13.66095</v>
      </c>
      <c r="D363">
        <v>6.1967315999999997</v>
      </c>
      <c r="Y363">
        <v>15720142857.143</v>
      </c>
      <c r="Z363">
        <v>20.463633999999999</v>
      </c>
      <c r="AA363">
        <v>11.122878999999999</v>
      </c>
    </row>
    <row r="364" spans="2:27" x14ac:dyDescent="0.25">
      <c r="B364">
        <v>15975122448.98</v>
      </c>
      <c r="C364">
        <v>13.580387</v>
      </c>
      <c r="D364">
        <v>6.0896974000000004</v>
      </c>
      <c r="Y364">
        <v>15975122448.98</v>
      </c>
      <c r="Z364">
        <v>20.249706</v>
      </c>
      <c r="AA364">
        <v>10.89019</v>
      </c>
    </row>
    <row r="365" spans="2:27" x14ac:dyDescent="0.25">
      <c r="B365">
        <v>16230102040.816</v>
      </c>
      <c r="C365">
        <v>13.775714000000001</v>
      </c>
      <c r="D365">
        <v>6.3582358000000001</v>
      </c>
      <c r="Y365">
        <v>16230102040.816</v>
      </c>
      <c r="Z365">
        <v>20.578389999999999</v>
      </c>
      <c r="AA365">
        <v>11.25338</v>
      </c>
    </row>
    <row r="366" spans="2:27" x14ac:dyDescent="0.25">
      <c r="B366">
        <v>16485081632.653</v>
      </c>
      <c r="C366">
        <v>13.616174000000001</v>
      </c>
      <c r="D366">
        <v>6.1285501</v>
      </c>
      <c r="Y366">
        <v>16485081632.653</v>
      </c>
      <c r="Z366">
        <v>20.062002</v>
      </c>
      <c r="AA366">
        <v>10.675979999999999</v>
      </c>
    </row>
    <row r="367" spans="2:27" x14ac:dyDescent="0.25">
      <c r="B367">
        <v>16740061224.49</v>
      </c>
      <c r="C367">
        <v>13.636577000000001</v>
      </c>
      <c r="D367">
        <v>6.1077323000000003</v>
      </c>
      <c r="Y367">
        <v>16740061224.49</v>
      </c>
      <c r="Z367">
        <v>20.423667999999999</v>
      </c>
      <c r="AA367">
        <v>11.011612</v>
      </c>
    </row>
    <row r="368" spans="2:27" x14ac:dyDescent="0.25">
      <c r="B368">
        <v>16995040816.327</v>
      </c>
      <c r="C368">
        <v>13.587930999999999</v>
      </c>
      <c r="D368">
        <v>5.7871876000000002</v>
      </c>
      <c r="Y368">
        <v>16995040816.327</v>
      </c>
      <c r="Z368">
        <v>19.934078</v>
      </c>
      <c r="AA368">
        <v>10.39387</v>
      </c>
    </row>
    <row r="369" spans="2:27" x14ac:dyDescent="0.25">
      <c r="B369">
        <v>17250020408.162998</v>
      </c>
      <c r="C369">
        <v>14.159756</v>
      </c>
      <c r="D369">
        <v>6.0075903000000004</v>
      </c>
      <c r="Y369">
        <v>17250020408.162998</v>
      </c>
      <c r="Z369">
        <v>19.918789</v>
      </c>
      <c r="AA369">
        <v>10.227876</v>
      </c>
    </row>
    <row r="370" spans="2:27" x14ac:dyDescent="0.25">
      <c r="B370">
        <v>17505000000</v>
      </c>
      <c r="C370">
        <v>14.859256999999999</v>
      </c>
      <c r="D370">
        <v>6.4287476999999997</v>
      </c>
      <c r="Y370">
        <v>17505000000</v>
      </c>
      <c r="Z370">
        <v>19.093281000000001</v>
      </c>
      <c r="AA370">
        <v>9.3846559999999997</v>
      </c>
    </row>
    <row r="371" spans="2:27" x14ac:dyDescent="0.25">
      <c r="B371">
        <v>17759979591.837002</v>
      </c>
      <c r="C371">
        <v>15.811057</v>
      </c>
      <c r="D371">
        <v>7.0387392000000002</v>
      </c>
      <c r="Y371">
        <v>17759979591.837002</v>
      </c>
      <c r="Z371">
        <v>18.964703</v>
      </c>
      <c r="AA371">
        <v>9.1522169000000009</v>
      </c>
    </row>
    <row r="372" spans="2:27" x14ac:dyDescent="0.25">
      <c r="B372">
        <v>18014959183.673</v>
      </c>
      <c r="C372">
        <v>16.291585999999999</v>
      </c>
      <c r="D372">
        <v>7.5062442000000003</v>
      </c>
      <c r="Y372">
        <v>18014959183.673</v>
      </c>
      <c r="Z372">
        <v>18.470507000000001</v>
      </c>
      <c r="AA372">
        <v>8.7235250000000004</v>
      </c>
    </row>
    <row r="373" spans="2:27" x14ac:dyDescent="0.25">
      <c r="B373">
        <v>18269938775.509998</v>
      </c>
      <c r="C373">
        <v>16.505241000000002</v>
      </c>
      <c r="D373">
        <v>7.5195971000000004</v>
      </c>
      <c r="Y373">
        <v>18269938775.509998</v>
      </c>
      <c r="Z373">
        <v>18.174337000000001</v>
      </c>
      <c r="AA373">
        <v>8.2996835999999998</v>
      </c>
    </row>
    <row r="374" spans="2:27" x14ac:dyDescent="0.25">
      <c r="B374">
        <v>18524918367.347</v>
      </c>
      <c r="C374">
        <v>16.229126000000001</v>
      </c>
      <c r="D374">
        <v>7.3867754999999997</v>
      </c>
      <c r="Y374">
        <v>18524918367.347</v>
      </c>
      <c r="Z374">
        <v>17.633828999999999</v>
      </c>
      <c r="AA374">
        <v>7.8284530999999999</v>
      </c>
    </row>
    <row r="375" spans="2:27" x14ac:dyDescent="0.25">
      <c r="B375">
        <v>18779897959.183998</v>
      </c>
      <c r="C375">
        <v>16.148351999999999</v>
      </c>
      <c r="D375">
        <v>7.2447600000000003</v>
      </c>
      <c r="Y375">
        <v>18779897959.183998</v>
      </c>
      <c r="Z375">
        <v>17.271242000000001</v>
      </c>
      <c r="AA375">
        <v>7.4601321</v>
      </c>
    </row>
    <row r="376" spans="2:27" x14ac:dyDescent="0.25">
      <c r="B376">
        <v>19034877551.02</v>
      </c>
      <c r="C376">
        <v>16.542292</v>
      </c>
      <c r="D376">
        <v>7.5496058000000001</v>
      </c>
      <c r="Y376">
        <v>19034877551.02</v>
      </c>
      <c r="Z376">
        <v>17.272257</v>
      </c>
      <c r="AA376">
        <v>7.3653668999999997</v>
      </c>
    </row>
    <row r="377" spans="2:27" x14ac:dyDescent="0.25">
      <c r="B377">
        <v>19289857142.856998</v>
      </c>
      <c r="C377">
        <v>17.036788999999999</v>
      </c>
      <c r="D377">
        <v>7.7845221000000002</v>
      </c>
      <c r="Y377">
        <v>19289857142.856998</v>
      </c>
      <c r="Z377">
        <v>17.341154</v>
      </c>
      <c r="AA377">
        <v>7.2735561999999998</v>
      </c>
    </row>
    <row r="378" spans="2:27" x14ac:dyDescent="0.25">
      <c r="B378">
        <v>19544836734.694</v>
      </c>
      <c r="C378">
        <v>17.685362000000001</v>
      </c>
      <c r="D378">
        <v>7.8852314999999997</v>
      </c>
      <c r="Y378">
        <v>19544836734.694</v>
      </c>
      <c r="Z378">
        <v>17.942314</v>
      </c>
      <c r="AA378">
        <v>7.4149599000000004</v>
      </c>
    </row>
    <row r="379" spans="2:27" x14ac:dyDescent="0.25">
      <c r="B379">
        <v>19799816326.530998</v>
      </c>
      <c r="C379">
        <v>18.183485000000001</v>
      </c>
      <c r="D379">
        <v>8.0699091000000003</v>
      </c>
      <c r="Y379">
        <v>19799816326.530998</v>
      </c>
      <c r="Z379">
        <v>18.681538</v>
      </c>
      <c r="AA379">
        <v>7.9046006000000002</v>
      </c>
    </row>
    <row r="380" spans="2:27" x14ac:dyDescent="0.25">
      <c r="B380">
        <v>20054795918.367001</v>
      </c>
      <c r="C380">
        <v>18.601547</v>
      </c>
      <c r="D380">
        <v>7.9970530999999996</v>
      </c>
      <c r="Y380">
        <v>20054795918.367001</v>
      </c>
      <c r="Z380">
        <v>19.358968999999998</v>
      </c>
      <c r="AA380">
        <v>8.1561108000000004</v>
      </c>
    </row>
    <row r="381" spans="2:27" x14ac:dyDescent="0.25">
      <c r="B381">
        <v>20309775510.203999</v>
      </c>
      <c r="C381">
        <v>18.845291</v>
      </c>
      <c r="D381">
        <v>8.1453409000000008</v>
      </c>
      <c r="Y381">
        <v>20309775510.203999</v>
      </c>
      <c r="Z381">
        <v>19.711842000000001</v>
      </c>
      <c r="AA381">
        <v>8.3757610000000007</v>
      </c>
    </row>
    <row r="382" spans="2:27" x14ac:dyDescent="0.25">
      <c r="B382">
        <v>20564755102.041</v>
      </c>
      <c r="C382">
        <v>18.371136</v>
      </c>
      <c r="D382">
        <v>7.6448197000000002</v>
      </c>
      <c r="Y382">
        <v>20564755102.041</v>
      </c>
      <c r="Z382">
        <v>19.766836000000001</v>
      </c>
      <c r="AA382">
        <v>8.3815918000000007</v>
      </c>
    </row>
    <row r="383" spans="2:27" x14ac:dyDescent="0.25">
      <c r="B383">
        <v>20819734693.877998</v>
      </c>
      <c r="C383">
        <v>18.109950999999999</v>
      </c>
      <c r="D383">
        <v>7.4237785000000001</v>
      </c>
      <c r="Y383">
        <v>20819734693.877998</v>
      </c>
      <c r="Z383">
        <v>20.323558999999999</v>
      </c>
      <c r="AA383">
        <v>8.9084252999999993</v>
      </c>
    </row>
    <row r="384" spans="2:27" x14ac:dyDescent="0.25">
      <c r="B384">
        <v>21074714285.714001</v>
      </c>
      <c r="C384">
        <v>17.261185000000001</v>
      </c>
      <c r="D384">
        <v>7.0022726000000004</v>
      </c>
      <c r="Y384">
        <v>21074714285.714001</v>
      </c>
      <c r="Z384">
        <v>20.69895</v>
      </c>
      <c r="AA384">
        <v>9.5644320999999994</v>
      </c>
    </row>
    <row r="385" spans="2:27" x14ac:dyDescent="0.25">
      <c r="B385">
        <v>21329693877.550999</v>
      </c>
      <c r="C385">
        <v>17.461397000000002</v>
      </c>
      <c r="D385">
        <v>7.3382544999999997</v>
      </c>
      <c r="Y385">
        <v>21329693877.550999</v>
      </c>
      <c r="Z385">
        <v>21.451132000000001</v>
      </c>
      <c r="AA385">
        <v>10.272354999999999</v>
      </c>
    </row>
    <row r="386" spans="2:27" x14ac:dyDescent="0.25">
      <c r="B386">
        <v>21584673469.388</v>
      </c>
      <c r="C386">
        <v>17.339361</v>
      </c>
      <c r="D386">
        <v>7.6704797999999998</v>
      </c>
      <c r="Y386">
        <v>21584673469.388</v>
      </c>
      <c r="Z386">
        <v>21.975398999999999</v>
      </c>
      <c r="AA386">
        <v>11.091626</v>
      </c>
    </row>
    <row r="387" spans="2:27" x14ac:dyDescent="0.25">
      <c r="B387">
        <v>21839653061.223999</v>
      </c>
      <c r="C387">
        <v>17.742301999999999</v>
      </c>
      <c r="D387">
        <v>7.9489445999999999</v>
      </c>
      <c r="Y387">
        <v>21839653061.223999</v>
      </c>
      <c r="Z387">
        <v>22.335267999999999</v>
      </c>
      <c r="AA387">
        <v>11.343225</v>
      </c>
    </row>
    <row r="388" spans="2:27" x14ac:dyDescent="0.25">
      <c r="B388">
        <v>22094632653.061001</v>
      </c>
      <c r="C388">
        <v>17.826708</v>
      </c>
      <c r="D388">
        <v>7.9443083000000003</v>
      </c>
      <c r="Y388">
        <v>22094632653.061001</v>
      </c>
      <c r="Z388">
        <v>22.360716</v>
      </c>
      <c r="AA388">
        <v>11.334962000000001</v>
      </c>
    </row>
    <row r="389" spans="2:27" x14ac:dyDescent="0.25">
      <c r="B389">
        <v>22349612244.897999</v>
      </c>
      <c r="C389">
        <v>18.119130999999999</v>
      </c>
      <c r="D389">
        <v>7.8722792000000004</v>
      </c>
      <c r="Y389">
        <v>22349612244.897999</v>
      </c>
      <c r="Z389">
        <v>22.474117</v>
      </c>
      <c r="AA389">
        <v>11.149044</v>
      </c>
    </row>
    <row r="390" spans="2:27" x14ac:dyDescent="0.25">
      <c r="B390">
        <v>22604591836.735001</v>
      </c>
      <c r="C390">
        <v>18.415451000000001</v>
      </c>
      <c r="D390">
        <v>7.7762089000000003</v>
      </c>
      <c r="Y390">
        <v>22604591836.735001</v>
      </c>
      <c r="Z390">
        <v>22.618632999999999</v>
      </c>
      <c r="AA390">
        <v>10.849907999999999</v>
      </c>
    </row>
    <row r="391" spans="2:27" x14ac:dyDescent="0.25">
      <c r="B391">
        <v>22859571428.570999</v>
      </c>
      <c r="C391">
        <v>17.914840999999999</v>
      </c>
      <c r="D391">
        <v>7.2057595000000001</v>
      </c>
      <c r="Y391">
        <v>22859571428.570999</v>
      </c>
      <c r="Z391">
        <v>22.579197000000001</v>
      </c>
      <c r="AA391">
        <v>10.696259</v>
      </c>
    </row>
    <row r="392" spans="2:27" x14ac:dyDescent="0.25">
      <c r="B392">
        <v>23114551020.408001</v>
      </c>
      <c r="C392">
        <v>17.701215999999999</v>
      </c>
      <c r="D392">
        <v>6.7605538000000003</v>
      </c>
      <c r="Y392">
        <v>23114551020.408001</v>
      </c>
      <c r="Z392">
        <v>22.268090999999998</v>
      </c>
      <c r="AA392">
        <v>10.001706</v>
      </c>
    </row>
    <row r="393" spans="2:27" x14ac:dyDescent="0.25">
      <c r="B393">
        <v>23369530612.244999</v>
      </c>
      <c r="C393">
        <v>17.038668000000001</v>
      </c>
      <c r="D393">
        <v>6.3575296000000003</v>
      </c>
      <c r="Y393">
        <v>23369530612.244999</v>
      </c>
      <c r="Z393">
        <v>22.409409</v>
      </c>
      <c r="AA393">
        <v>10.209139</v>
      </c>
    </row>
    <row r="394" spans="2:27" x14ac:dyDescent="0.25">
      <c r="B394">
        <v>23624510204.082001</v>
      </c>
      <c r="C394">
        <v>16.791125999999998</v>
      </c>
      <c r="D394">
        <v>6.1395534999999999</v>
      </c>
      <c r="Y394">
        <v>23624510204.082001</v>
      </c>
      <c r="Z394">
        <v>21.965729</v>
      </c>
      <c r="AA394">
        <v>9.5924425000000006</v>
      </c>
    </row>
    <row r="395" spans="2:27" x14ac:dyDescent="0.25">
      <c r="B395">
        <v>23879489795.917999</v>
      </c>
      <c r="C395">
        <v>16.120884</v>
      </c>
      <c r="D395">
        <v>5.8533106000000004</v>
      </c>
      <c r="Y395">
        <v>23879489795.917999</v>
      </c>
      <c r="Z395">
        <v>21.570603999999999</v>
      </c>
      <c r="AA395">
        <v>9.3848085000000001</v>
      </c>
    </row>
    <row r="396" spans="2:27" x14ac:dyDescent="0.25">
      <c r="B396">
        <v>24134469387.755001</v>
      </c>
      <c r="C396">
        <v>15.666517000000001</v>
      </c>
      <c r="D396">
        <v>5.5306110000000004</v>
      </c>
      <c r="Y396">
        <v>24134469387.755001</v>
      </c>
      <c r="Z396">
        <v>20.841844999999999</v>
      </c>
      <c r="AA396">
        <v>8.8234338999999995</v>
      </c>
    </row>
    <row r="397" spans="2:27" x14ac:dyDescent="0.25">
      <c r="B397">
        <v>24389448979.591999</v>
      </c>
      <c r="C397">
        <v>15.447486</v>
      </c>
      <c r="D397">
        <v>5.3807549000000003</v>
      </c>
      <c r="Y397">
        <v>24389448979.591999</v>
      </c>
      <c r="Z397">
        <v>20.889157999999998</v>
      </c>
      <c r="AA397">
        <v>9.0029926000000007</v>
      </c>
    </row>
    <row r="398" spans="2:27" x14ac:dyDescent="0.25">
      <c r="B398">
        <v>24644428571.429001</v>
      </c>
      <c r="C398">
        <v>15.314904</v>
      </c>
      <c r="D398">
        <v>5.1609955000000003</v>
      </c>
      <c r="Y398">
        <v>24644428571.429001</v>
      </c>
      <c r="Z398">
        <v>20.782897999999999</v>
      </c>
      <c r="AA398">
        <v>9.0691041999999999</v>
      </c>
    </row>
    <row r="399" spans="2:27" x14ac:dyDescent="0.25">
      <c r="B399">
        <v>24899408163.264999</v>
      </c>
      <c r="C399">
        <v>15.600656000000001</v>
      </c>
      <c r="D399">
        <v>5.1902002999999999</v>
      </c>
      <c r="Y399">
        <v>24899408163.264999</v>
      </c>
      <c r="Z399">
        <v>21.125885</v>
      </c>
      <c r="AA399">
        <v>9.1837616000000004</v>
      </c>
    </row>
    <row r="400" spans="2:27" x14ac:dyDescent="0.25">
      <c r="B400">
        <v>25154387755.102001</v>
      </c>
      <c r="C400">
        <v>15.638275</v>
      </c>
      <c r="D400">
        <v>5.0628653000000003</v>
      </c>
      <c r="Y400">
        <v>25154387755.102001</v>
      </c>
      <c r="Z400">
        <v>21.528521000000001</v>
      </c>
      <c r="AA400">
        <v>9.3907393999999993</v>
      </c>
    </row>
    <row r="401" spans="2:27" x14ac:dyDescent="0.25">
      <c r="B401">
        <v>25409367346.938999</v>
      </c>
      <c r="C401">
        <v>15.876538</v>
      </c>
      <c r="D401">
        <v>5.0634604000000003</v>
      </c>
      <c r="Y401">
        <v>25409367346.938999</v>
      </c>
      <c r="Z401">
        <v>21.812096</v>
      </c>
      <c r="AA401">
        <v>9.2504711000000004</v>
      </c>
    </row>
    <row r="402" spans="2:27" x14ac:dyDescent="0.25">
      <c r="B402">
        <v>25664346938.776001</v>
      </c>
      <c r="C402">
        <v>15.733317</v>
      </c>
      <c r="D402">
        <v>4.9181476000000002</v>
      </c>
      <c r="Y402">
        <v>25664346938.776001</v>
      </c>
      <c r="Z402">
        <v>22.860565000000001</v>
      </c>
      <c r="AA402">
        <v>10.023386</v>
      </c>
    </row>
    <row r="403" spans="2:27" x14ac:dyDescent="0.25">
      <c r="B403">
        <v>25919326530.612</v>
      </c>
      <c r="C403">
        <v>15.681754</v>
      </c>
      <c r="D403">
        <v>4.82477</v>
      </c>
      <c r="Y403">
        <v>25919326530.612</v>
      </c>
      <c r="Z403">
        <v>22.392330000000001</v>
      </c>
      <c r="AA403">
        <v>9.4461241000000005</v>
      </c>
    </row>
    <row r="404" spans="2:27" x14ac:dyDescent="0.25">
      <c r="B404">
        <v>26174306122.449001</v>
      </c>
      <c r="C404">
        <v>15.66132</v>
      </c>
      <c r="D404">
        <v>4.8193064000000003</v>
      </c>
      <c r="Y404">
        <v>26174306122.449001</v>
      </c>
      <c r="Z404">
        <v>22.359316</v>
      </c>
      <c r="AA404">
        <v>9.5686377999999994</v>
      </c>
    </row>
    <row r="405" spans="2:27" x14ac:dyDescent="0.25">
      <c r="B405">
        <v>26429285714.285999</v>
      </c>
      <c r="C405">
        <v>16.392299999999999</v>
      </c>
      <c r="D405">
        <v>5.1360296999999999</v>
      </c>
      <c r="Y405">
        <v>26429285714.285999</v>
      </c>
      <c r="Z405">
        <v>20.806073999999999</v>
      </c>
      <c r="AA405">
        <v>8.3344889000000002</v>
      </c>
    </row>
    <row r="406" spans="2:27" x14ac:dyDescent="0.25">
      <c r="B406">
        <v>26684265306.122002</v>
      </c>
      <c r="C406">
        <v>17.903939999999999</v>
      </c>
      <c r="D406">
        <v>5.8384042000000003</v>
      </c>
      <c r="Y406">
        <v>26684265306.122002</v>
      </c>
      <c r="Z406">
        <v>21.055885</v>
      </c>
      <c r="AA406">
        <v>8.6677818000000002</v>
      </c>
    </row>
    <row r="407" spans="2:27" x14ac:dyDescent="0.25">
      <c r="B407">
        <v>26939244897.959</v>
      </c>
      <c r="C407">
        <v>19.313459000000002</v>
      </c>
      <c r="D407">
        <v>6.1011281000000004</v>
      </c>
      <c r="Y407">
        <v>26939244897.959</v>
      </c>
      <c r="Z407">
        <v>20.839296000000001</v>
      </c>
      <c r="AA407">
        <v>8.1770247999999999</v>
      </c>
    </row>
    <row r="408" spans="2:27" x14ac:dyDescent="0.25">
      <c r="B408">
        <v>27194224489.796001</v>
      </c>
      <c r="C408">
        <v>20.298883</v>
      </c>
      <c r="D408">
        <v>5.8495536000000001</v>
      </c>
      <c r="Y408">
        <v>27194224489.796001</v>
      </c>
      <c r="Z408">
        <v>21.243845</v>
      </c>
      <c r="AA408">
        <v>7.7394971999999997</v>
      </c>
    </row>
    <row r="409" spans="2:27" x14ac:dyDescent="0.25">
      <c r="B409">
        <v>27449204081.632999</v>
      </c>
      <c r="C409">
        <v>20.950277</v>
      </c>
      <c r="D409">
        <v>5.7936816000000002</v>
      </c>
      <c r="Y409">
        <v>27449204081.632999</v>
      </c>
      <c r="Z409">
        <v>21.544606999999999</v>
      </c>
      <c r="AA409">
        <v>7.0370951000000002</v>
      </c>
    </row>
    <row r="410" spans="2:27" x14ac:dyDescent="0.25">
      <c r="B410">
        <v>27704183673.469002</v>
      </c>
      <c r="C410">
        <v>20.860099999999999</v>
      </c>
      <c r="D410">
        <v>5.5159383000000002</v>
      </c>
      <c r="Y410">
        <v>27704183673.469002</v>
      </c>
      <c r="Z410">
        <v>21.969556999999998</v>
      </c>
      <c r="AA410">
        <v>6.4224072000000003</v>
      </c>
    </row>
    <row r="411" spans="2:27" x14ac:dyDescent="0.25">
      <c r="B411">
        <v>27959163265.306</v>
      </c>
      <c r="C411">
        <v>20.843412000000001</v>
      </c>
      <c r="D411">
        <v>6.1269793999999997</v>
      </c>
      <c r="Y411">
        <v>27959163265.306</v>
      </c>
      <c r="Z411">
        <v>23.414975999999999</v>
      </c>
      <c r="AA411">
        <v>7.2726312000000002</v>
      </c>
    </row>
    <row r="412" spans="2:27" x14ac:dyDescent="0.25">
      <c r="B412">
        <v>28214142857.143002</v>
      </c>
      <c r="C412">
        <v>19.865732000000001</v>
      </c>
      <c r="D412">
        <v>5.7337432000000002</v>
      </c>
      <c r="Y412">
        <v>28214142857.143002</v>
      </c>
      <c r="Z412">
        <v>23.410896000000001</v>
      </c>
      <c r="AA412">
        <v>7.1736845999999996</v>
      </c>
    </row>
    <row r="413" spans="2:27" x14ac:dyDescent="0.25">
      <c r="B413">
        <v>28469122448.98</v>
      </c>
      <c r="C413">
        <v>19.884367000000001</v>
      </c>
      <c r="D413">
        <v>5.8719459000000001</v>
      </c>
      <c r="Y413">
        <v>28469122448.98</v>
      </c>
      <c r="Z413">
        <v>23.128702000000001</v>
      </c>
      <c r="AA413">
        <v>7.2050424</v>
      </c>
    </row>
    <row r="414" spans="2:27" x14ac:dyDescent="0.25">
      <c r="B414">
        <v>28724102040.816002</v>
      </c>
      <c r="C414">
        <v>20.769770000000001</v>
      </c>
      <c r="D414">
        <v>6.3178763</v>
      </c>
      <c r="Y414">
        <v>28724102040.816002</v>
      </c>
      <c r="Z414">
        <v>22.680693000000002</v>
      </c>
      <c r="AA414">
        <v>7.1238517999999997</v>
      </c>
    </row>
    <row r="415" spans="2:27" x14ac:dyDescent="0.25">
      <c r="B415">
        <v>28979081632.653</v>
      </c>
      <c r="C415">
        <v>21.713857999999998</v>
      </c>
      <c r="D415">
        <v>6.6483612000000001</v>
      </c>
      <c r="Y415">
        <v>28979081632.653</v>
      </c>
      <c r="Z415">
        <v>22.148661000000001</v>
      </c>
      <c r="AA415">
        <v>6.6598601000000004</v>
      </c>
    </row>
    <row r="416" spans="2:27" x14ac:dyDescent="0.25">
      <c r="B416">
        <v>29234061224.490002</v>
      </c>
      <c r="C416">
        <v>22.443169000000001</v>
      </c>
      <c r="D416">
        <v>7.2453737</v>
      </c>
      <c r="Y416">
        <v>29234061224.490002</v>
      </c>
      <c r="Z416">
        <v>22.040852000000001</v>
      </c>
      <c r="AA416">
        <v>6.5462011999999996</v>
      </c>
    </row>
    <row r="417" spans="2:27" x14ac:dyDescent="0.25">
      <c r="B417">
        <v>29489040816.327</v>
      </c>
      <c r="C417">
        <v>21.778053</v>
      </c>
      <c r="D417">
        <v>6.7975059</v>
      </c>
      <c r="Y417">
        <v>29489040816.327</v>
      </c>
      <c r="Z417">
        <v>21.175605999999998</v>
      </c>
      <c r="AA417">
        <v>5.8876356999999997</v>
      </c>
    </row>
    <row r="418" spans="2:27" x14ac:dyDescent="0.25">
      <c r="B418">
        <v>29744020408.162998</v>
      </c>
      <c r="C418">
        <v>21.076322999999999</v>
      </c>
      <c r="D418">
        <v>6.6330508999999997</v>
      </c>
      <c r="Y418">
        <v>29744020408.162998</v>
      </c>
      <c r="Z418">
        <v>21.232588</v>
      </c>
      <c r="AA418">
        <v>6.3851465999999997</v>
      </c>
    </row>
    <row r="419" spans="2:27" x14ac:dyDescent="0.25">
      <c r="B419">
        <v>29999000000</v>
      </c>
      <c r="C419">
        <v>20.256639</v>
      </c>
      <c r="D419">
        <v>6.2517833999999999</v>
      </c>
      <c r="Y419">
        <v>29999000000</v>
      </c>
      <c r="Z419">
        <v>21.210163000000001</v>
      </c>
      <c r="AA419">
        <v>6.7964400999999999</v>
      </c>
    </row>
    <row r="420" spans="2:27" x14ac:dyDescent="0.25">
      <c r="B420" t="s">
        <v>25</v>
      </c>
      <c r="Y420" t="s">
        <v>25</v>
      </c>
    </row>
    <row r="423" spans="2:27" x14ac:dyDescent="0.25">
      <c r="B423" t="s">
        <v>28</v>
      </c>
      <c r="Y423" t="s">
        <v>28</v>
      </c>
    </row>
    <row r="424" spans="2:27" x14ac:dyDescent="0.25">
      <c r="B424" t="s">
        <v>23</v>
      </c>
      <c r="C424" t="s">
        <v>292</v>
      </c>
      <c r="D424" t="s">
        <v>324</v>
      </c>
      <c r="Y424" t="s">
        <v>23</v>
      </c>
      <c r="Z424" t="s">
        <v>292</v>
      </c>
      <c r="AA424" t="s">
        <v>324</v>
      </c>
    </row>
    <row r="425" spans="2:27" x14ac:dyDescent="0.25">
      <c r="B425">
        <v>5011000000</v>
      </c>
      <c r="C425">
        <v>-1.1022497</v>
      </c>
      <c r="D425">
        <v>-30.450116999999999</v>
      </c>
      <c r="Y425">
        <v>5011000000</v>
      </c>
      <c r="Z425">
        <v>0.39598292000000002</v>
      </c>
      <c r="AA425">
        <v>-30.935790999999998</v>
      </c>
    </row>
    <row r="426" spans="2:27" x14ac:dyDescent="0.25">
      <c r="B426">
        <v>5265979591.8367004</v>
      </c>
      <c r="C426">
        <v>-0.92951596000000003</v>
      </c>
      <c r="D426">
        <v>-28.185652000000001</v>
      </c>
      <c r="Y426">
        <v>5265979591.8367004</v>
      </c>
      <c r="Z426">
        <v>0.59318059999999995</v>
      </c>
      <c r="AA426">
        <v>-28.568480999999998</v>
      </c>
    </row>
    <row r="427" spans="2:27" x14ac:dyDescent="0.25">
      <c r="B427">
        <v>5520959183.6735001</v>
      </c>
      <c r="C427">
        <v>-0.48560089000000001</v>
      </c>
      <c r="D427">
        <v>-24.069744</v>
      </c>
      <c r="Y427">
        <v>5520959183.6735001</v>
      </c>
      <c r="Z427">
        <v>1.2082902</v>
      </c>
      <c r="AA427">
        <v>-24.254328000000001</v>
      </c>
    </row>
    <row r="428" spans="2:27" x14ac:dyDescent="0.25">
      <c r="B428">
        <v>5775938775.5101995</v>
      </c>
      <c r="C428">
        <v>0.37999481000000002</v>
      </c>
      <c r="D428">
        <v>-20.13035</v>
      </c>
      <c r="Y428">
        <v>5775938775.5101995</v>
      </c>
      <c r="Z428">
        <v>2.3481128</v>
      </c>
      <c r="AA428">
        <v>-19.870937000000001</v>
      </c>
    </row>
    <row r="429" spans="2:27" x14ac:dyDescent="0.25">
      <c r="B429">
        <v>6030918367.3469</v>
      </c>
      <c r="C429">
        <v>1.4817876000000001</v>
      </c>
      <c r="D429">
        <v>-15.879355</v>
      </c>
      <c r="Y429">
        <v>6030918367.3469</v>
      </c>
      <c r="Z429">
        <v>3.8557863000000001</v>
      </c>
      <c r="AA429">
        <v>-15.158507999999999</v>
      </c>
    </row>
    <row r="430" spans="2:27" x14ac:dyDescent="0.25">
      <c r="B430">
        <v>6285897959.1836996</v>
      </c>
      <c r="C430">
        <v>2.7739834999999999</v>
      </c>
      <c r="D430">
        <v>-12.635184000000001</v>
      </c>
      <c r="Y430">
        <v>6285897959.1836996</v>
      </c>
      <c r="Z430">
        <v>5.4060234999999999</v>
      </c>
      <c r="AA430">
        <v>-11.418801999999999</v>
      </c>
    </row>
    <row r="431" spans="2:27" x14ac:dyDescent="0.25">
      <c r="B431">
        <v>6540877551.0204</v>
      </c>
      <c r="C431">
        <v>4.6046113999999996</v>
      </c>
      <c r="D431">
        <v>-8.4248656999999998</v>
      </c>
      <c r="Y431">
        <v>6540877551.0204</v>
      </c>
      <c r="Z431">
        <v>7.6632743000000003</v>
      </c>
      <c r="AA431">
        <v>-6.7009214999999998</v>
      </c>
    </row>
    <row r="432" spans="2:27" x14ac:dyDescent="0.25">
      <c r="B432">
        <v>6795857142.8570995</v>
      </c>
      <c r="C432">
        <v>6.3977890000000004</v>
      </c>
      <c r="D432">
        <v>-5.1820798000000003</v>
      </c>
      <c r="Y432">
        <v>6795857142.8570995</v>
      </c>
      <c r="Z432">
        <v>9.9923801000000001</v>
      </c>
      <c r="AA432">
        <v>-2.7754146999999998</v>
      </c>
    </row>
    <row r="433" spans="2:27" x14ac:dyDescent="0.25">
      <c r="B433">
        <v>7050836734.6939001</v>
      </c>
      <c r="C433">
        <v>8.5689726000000004</v>
      </c>
      <c r="D433">
        <v>-1.6777506</v>
      </c>
      <c r="Y433">
        <v>7050836734.6939001</v>
      </c>
      <c r="Z433">
        <v>12.882975999999999</v>
      </c>
      <c r="AA433">
        <v>1.4391115999999999</v>
      </c>
    </row>
    <row r="434" spans="2:27" x14ac:dyDescent="0.25">
      <c r="B434">
        <v>7305816326.5305996</v>
      </c>
      <c r="C434">
        <v>10.85688</v>
      </c>
      <c r="D434">
        <v>1.4206612999999999</v>
      </c>
      <c r="Y434">
        <v>7305816326.5305996</v>
      </c>
      <c r="Z434">
        <v>16.639665999999998</v>
      </c>
      <c r="AA434">
        <v>6.0002979999999999</v>
      </c>
    </row>
    <row r="435" spans="2:27" x14ac:dyDescent="0.25">
      <c r="B435">
        <v>7560795918.3673</v>
      </c>
      <c r="C435">
        <v>12.647637</v>
      </c>
      <c r="D435">
        <v>3.9260955000000002</v>
      </c>
      <c r="Y435">
        <v>7560795918.3673</v>
      </c>
      <c r="Z435">
        <v>20.490947999999999</v>
      </c>
      <c r="AA435">
        <v>10.478933</v>
      </c>
    </row>
    <row r="436" spans="2:27" x14ac:dyDescent="0.25">
      <c r="B436">
        <v>7815775510.2040997</v>
      </c>
      <c r="C436">
        <v>13.308490000000001</v>
      </c>
      <c r="D436">
        <v>5.1982751</v>
      </c>
      <c r="Y436">
        <v>7815775510.2040997</v>
      </c>
      <c r="Z436">
        <v>21.691182999999999</v>
      </c>
      <c r="AA436">
        <v>12.151608</v>
      </c>
    </row>
    <row r="437" spans="2:27" x14ac:dyDescent="0.25">
      <c r="B437">
        <v>8070755102.0408001</v>
      </c>
      <c r="C437">
        <v>13.012911000000001</v>
      </c>
      <c r="D437">
        <v>5.2789145</v>
      </c>
      <c r="Y437">
        <v>8070755102.0408001</v>
      </c>
      <c r="Z437">
        <v>21.290009999999999</v>
      </c>
      <c r="AA437">
        <v>11.978353</v>
      </c>
    </row>
    <row r="438" spans="2:27" x14ac:dyDescent="0.25">
      <c r="B438">
        <v>8325734693.8775997</v>
      </c>
      <c r="C438">
        <v>12.675912</v>
      </c>
      <c r="D438">
        <v>5.2931084999999998</v>
      </c>
      <c r="Y438">
        <v>8325734693.8775997</v>
      </c>
      <c r="Z438">
        <v>19.587710999999999</v>
      </c>
      <c r="AA438">
        <v>10.534527000000001</v>
      </c>
    </row>
    <row r="439" spans="2:27" x14ac:dyDescent="0.25">
      <c r="B439">
        <v>8580714285.7143002</v>
      </c>
      <c r="C439">
        <v>12.691863</v>
      </c>
      <c r="D439">
        <v>5.5043639999999998</v>
      </c>
      <c r="Y439">
        <v>8580714285.7143002</v>
      </c>
      <c r="Z439">
        <v>19.611032000000002</v>
      </c>
      <c r="AA439">
        <v>10.743938</v>
      </c>
    </row>
    <row r="440" spans="2:27" x14ac:dyDescent="0.25">
      <c r="B440">
        <v>8835693877.5510006</v>
      </c>
      <c r="C440">
        <v>12.925090000000001</v>
      </c>
      <c r="D440">
        <v>5.9770703000000003</v>
      </c>
      <c r="Y440">
        <v>8835693877.5510006</v>
      </c>
      <c r="Z440">
        <v>19.428674999999998</v>
      </c>
      <c r="AA440">
        <v>10.738028999999999</v>
      </c>
    </row>
    <row r="441" spans="2:27" x14ac:dyDescent="0.25">
      <c r="B441">
        <v>9090673469.3878002</v>
      </c>
      <c r="C441">
        <v>13.340816</v>
      </c>
      <c r="D441">
        <v>6.4743285000000004</v>
      </c>
      <c r="Y441">
        <v>9090673469.3878002</v>
      </c>
      <c r="Z441">
        <v>19.875993999999999</v>
      </c>
      <c r="AA441">
        <v>11.217071000000001</v>
      </c>
    </row>
    <row r="442" spans="2:27" x14ac:dyDescent="0.25">
      <c r="B442">
        <v>9345653061.2245007</v>
      </c>
      <c r="C442">
        <v>13.606433000000001</v>
      </c>
      <c r="D442">
        <v>6.8063187999999997</v>
      </c>
      <c r="Y442">
        <v>9345653061.2245007</v>
      </c>
      <c r="Z442">
        <v>20.193386</v>
      </c>
      <c r="AA442">
        <v>11.531694</v>
      </c>
    </row>
    <row r="443" spans="2:27" x14ac:dyDescent="0.25">
      <c r="B443">
        <v>9600632653.0611992</v>
      </c>
      <c r="C443">
        <v>13.49747</v>
      </c>
      <c r="D443">
        <v>6.6941762000000002</v>
      </c>
      <c r="Y443">
        <v>9600632653.0611992</v>
      </c>
      <c r="Z443">
        <v>19.817654000000001</v>
      </c>
      <c r="AA443">
        <v>11.110134</v>
      </c>
    </row>
    <row r="444" spans="2:27" x14ac:dyDescent="0.25">
      <c r="B444">
        <v>9855612244.8980007</v>
      </c>
      <c r="C444">
        <v>13.239639</v>
      </c>
      <c r="D444">
        <v>6.3954382000000001</v>
      </c>
      <c r="Y444">
        <v>9855612244.8980007</v>
      </c>
      <c r="Z444">
        <v>19.157440000000001</v>
      </c>
      <c r="AA444">
        <v>10.376645999999999</v>
      </c>
    </row>
    <row r="445" spans="2:27" x14ac:dyDescent="0.25">
      <c r="B445">
        <v>10110591836.735001</v>
      </c>
      <c r="C445">
        <v>12.970658</v>
      </c>
      <c r="D445">
        <v>6.1773129000000004</v>
      </c>
      <c r="Y445">
        <v>10110591836.735001</v>
      </c>
      <c r="Z445">
        <v>18.544260000000001</v>
      </c>
      <c r="AA445">
        <v>9.7588586999999993</v>
      </c>
    </row>
    <row r="446" spans="2:27" x14ac:dyDescent="0.25">
      <c r="B446">
        <v>10365571428.570999</v>
      </c>
      <c r="C446">
        <v>12.890793</v>
      </c>
      <c r="D446">
        <v>6.0671735</v>
      </c>
      <c r="Y446">
        <v>10365571428.570999</v>
      </c>
      <c r="Z446">
        <v>18.587986000000001</v>
      </c>
      <c r="AA446">
        <v>9.7701186999999994</v>
      </c>
    </row>
    <row r="447" spans="2:27" x14ac:dyDescent="0.25">
      <c r="B447">
        <v>10620551020.408001</v>
      </c>
      <c r="C447">
        <v>12.733746999999999</v>
      </c>
      <c r="D447">
        <v>5.9668030999999999</v>
      </c>
      <c r="Y447">
        <v>10620551020.408001</v>
      </c>
      <c r="Z447">
        <v>18.947239</v>
      </c>
      <c r="AA447">
        <v>10.140217</v>
      </c>
    </row>
    <row r="448" spans="2:27" x14ac:dyDescent="0.25">
      <c r="B448">
        <v>10875530612.245001</v>
      </c>
      <c r="C448">
        <v>12.984087000000001</v>
      </c>
      <c r="D448">
        <v>6.1640886999999998</v>
      </c>
      <c r="Y448">
        <v>10875530612.245001</v>
      </c>
      <c r="Z448">
        <v>19.203115</v>
      </c>
      <c r="AA448">
        <v>10.363918</v>
      </c>
    </row>
    <row r="449" spans="2:27" x14ac:dyDescent="0.25">
      <c r="B449">
        <v>11130510204.082001</v>
      </c>
      <c r="C449">
        <v>12.75736</v>
      </c>
      <c r="D449">
        <v>5.8793011000000002</v>
      </c>
      <c r="Y449">
        <v>11130510204.082001</v>
      </c>
      <c r="Z449">
        <v>19.207941000000002</v>
      </c>
      <c r="AA449">
        <v>10.295503</v>
      </c>
    </row>
    <row r="450" spans="2:27" x14ac:dyDescent="0.25">
      <c r="B450">
        <v>11385489795.917999</v>
      </c>
      <c r="C450">
        <v>12.472804999999999</v>
      </c>
      <c r="D450">
        <v>5.4518393999999999</v>
      </c>
      <c r="Y450">
        <v>11385489795.917999</v>
      </c>
      <c r="Z450">
        <v>19.140978</v>
      </c>
      <c r="AA450">
        <v>10.160123</v>
      </c>
    </row>
    <row r="451" spans="2:27" x14ac:dyDescent="0.25">
      <c r="B451">
        <v>11640469387.754999</v>
      </c>
      <c r="C451">
        <v>12.099736</v>
      </c>
      <c r="D451">
        <v>4.8916759000000001</v>
      </c>
      <c r="Y451">
        <v>11640469387.754999</v>
      </c>
      <c r="Z451">
        <v>19.367912</v>
      </c>
      <c r="AA451">
        <v>10.226627000000001</v>
      </c>
    </row>
    <row r="452" spans="2:27" x14ac:dyDescent="0.25">
      <c r="B452">
        <v>11895448979.591999</v>
      </c>
      <c r="C452">
        <v>11.822158</v>
      </c>
      <c r="D452">
        <v>4.5698432999999996</v>
      </c>
      <c r="Y452">
        <v>11895448979.591999</v>
      </c>
      <c r="Z452">
        <v>19.320654000000001</v>
      </c>
      <c r="AA452">
        <v>10.172146</v>
      </c>
    </row>
    <row r="453" spans="2:27" x14ac:dyDescent="0.25">
      <c r="B453">
        <v>12150428571.429001</v>
      </c>
      <c r="C453">
        <v>12.090028</v>
      </c>
      <c r="D453">
        <v>4.8012509000000003</v>
      </c>
      <c r="Y453">
        <v>12150428571.429001</v>
      </c>
      <c r="Z453">
        <v>19.282957</v>
      </c>
      <c r="AA453">
        <v>10.079205</v>
      </c>
    </row>
    <row r="454" spans="2:27" x14ac:dyDescent="0.25">
      <c r="B454">
        <v>12405408163.264999</v>
      </c>
      <c r="C454">
        <v>12.15141</v>
      </c>
      <c r="D454">
        <v>4.9392265999999996</v>
      </c>
      <c r="Y454">
        <v>12405408163.264999</v>
      </c>
      <c r="Z454">
        <v>18.729925000000001</v>
      </c>
      <c r="AA454">
        <v>9.5409211999999997</v>
      </c>
    </row>
    <row r="455" spans="2:27" x14ac:dyDescent="0.25">
      <c r="B455">
        <v>12660387755.101999</v>
      </c>
      <c r="C455">
        <v>12.499635</v>
      </c>
      <c r="D455">
        <v>5.2707815</v>
      </c>
      <c r="Y455">
        <v>12660387755.101999</v>
      </c>
      <c r="Z455">
        <v>18.423501999999999</v>
      </c>
      <c r="AA455">
        <v>9.1922922000000007</v>
      </c>
    </row>
    <row r="456" spans="2:27" x14ac:dyDescent="0.25">
      <c r="B456">
        <v>12915367346.938999</v>
      </c>
      <c r="C456">
        <v>12.368444999999999</v>
      </c>
      <c r="D456">
        <v>5.1316872</v>
      </c>
      <c r="Y456">
        <v>12915367346.938999</v>
      </c>
      <c r="Z456">
        <v>18.033033</v>
      </c>
      <c r="AA456">
        <v>8.751379</v>
      </c>
    </row>
    <row r="457" spans="2:27" x14ac:dyDescent="0.25">
      <c r="B457">
        <v>13170346938.775999</v>
      </c>
      <c r="C457">
        <v>12.285499</v>
      </c>
      <c r="D457">
        <v>4.9419928000000004</v>
      </c>
      <c r="Y457">
        <v>13170346938.775999</v>
      </c>
      <c r="Z457">
        <v>17.938891999999999</v>
      </c>
      <c r="AA457">
        <v>8.6108694000000003</v>
      </c>
    </row>
    <row r="458" spans="2:27" x14ac:dyDescent="0.25">
      <c r="B458">
        <v>13425326530.612</v>
      </c>
      <c r="C458">
        <v>12.122744000000001</v>
      </c>
      <c r="D458">
        <v>4.7474337000000002</v>
      </c>
      <c r="Y458">
        <v>13425326530.612</v>
      </c>
      <c r="Z458">
        <v>17.979727</v>
      </c>
      <c r="AA458">
        <v>8.6163454000000002</v>
      </c>
    </row>
    <row r="459" spans="2:27" x14ac:dyDescent="0.25">
      <c r="B459">
        <v>13680306122.448999</v>
      </c>
      <c r="C459">
        <v>12.075182</v>
      </c>
      <c r="D459">
        <v>4.6555910000000003</v>
      </c>
      <c r="Y459">
        <v>13680306122.448999</v>
      </c>
      <c r="Z459">
        <v>18.174536</v>
      </c>
      <c r="AA459">
        <v>8.8119755000000008</v>
      </c>
    </row>
    <row r="460" spans="2:27" x14ac:dyDescent="0.25">
      <c r="B460">
        <v>13935285714.285999</v>
      </c>
      <c r="C460">
        <v>11.837149999999999</v>
      </c>
      <c r="D460">
        <v>4.4318371000000001</v>
      </c>
      <c r="Y460">
        <v>13935285714.285999</v>
      </c>
      <c r="Z460">
        <v>18.220869</v>
      </c>
      <c r="AA460">
        <v>8.8608904000000006</v>
      </c>
    </row>
    <row r="461" spans="2:27" x14ac:dyDescent="0.25">
      <c r="B461">
        <v>14190265306.122</v>
      </c>
      <c r="C461">
        <v>11.738296</v>
      </c>
      <c r="D461">
        <v>4.3389009999999999</v>
      </c>
      <c r="Y461">
        <v>14190265306.122</v>
      </c>
      <c r="Z461">
        <v>18.445544999999999</v>
      </c>
      <c r="AA461">
        <v>9.0875225000000004</v>
      </c>
    </row>
    <row r="462" spans="2:27" x14ac:dyDescent="0.25">
      <c r="B462">
        <v>14445244897.959</v>
      </c>
      <c r="C462">
        <v>11.635635000000001</v>
      </c>
      <c r="D462">
        <v>4.2566613999999996</v>
      </c>
      <c r="Y462">
        <v>14445244897.959</v>
      </c>
      <c r="Z462">
        <v>18.570103</v>
      </c>
      <c r="AA462">
        <v>9.2327279999999998</v>
      </c>
    </row>
    <row r="463" spans="2:27" x14ac:dyDescent="0.25">
      <c r="B463">
        <v>14700224489.796</v>
      </c>
      <c r="C463">
        <v>11.678314</v>
      </c>
      <c r="D463">
        <v>4.2822676</v>
      </c>
      <c r="Y463">
        <v>14700224489.796</v>
      </c>
      <c r="Z463">
        <v>18.866049</v>
      </c>
      <c r="AA463">
        <v>9.5202016999999994</v>
      </c>
    </row>
    <row r="464" spans="2:27" x14ac:dyDescent="0.25">
      <c r="B464">
        <v>14955204081.632999</v>
      </c>
      <c r="C464">
        <v>11.883304000000001</v>
      </c>
      <c r="D464">
        <v>4.4131888999999997</v>
      </c>
      <c r="Y464">
        <v>14955204081.632999</v>
      </c>
      <c r="Z464">
        <v>19.215525</v>
      </c>
      <c r="AA464">
        <v>9.8327855999999993</v>
      </c>
    </row>
    <row r="465" spans="2:27" x14ac:dyDescent="0.25">
      <c r="B465">
        <v>15210183673.469</v>
      </c>
      <c r="C465">
        <v>12.32227</v>
      </c>
      <c r="D465">
        <v>4.7313552000000003</v>
      </c>
      <c r="Y465">
        <v>15210183673.469</v>
      </c>
      <c r="Z465">
        <v>19.968250000000001</v>
      </c>
      <c r="AA465">
        <v>10.493252999999999</v>
      </c>
    </row>
    <row r="466" spans="2:27" x14ac:dyDescent="0.25">
      <c r="B466">
        <v>15465163265.306</v>
      </c>
      <c r="C466">
        <v>12.751442000000001</v>
      </c>
      <c r="D466">
        <v>5.0469116999999999</v>
      </c>
      <c r="Y466">
        <v>15465163265.306</v>
      </c>
      <c r="Z466">
        <v>20.105387</v>
      </c>
      <c r="AA466">
        <v>10.558151000000001</v>
      </c>
    </row>
    <row r="467" spans="2:27" x14ac:dyDescent="0.25">
      <c r="B467">
        <v>15720142857.143</v>
      </c>
      <c r="C467">
        <v>13.101374</v>
      </c>
      <c r="D467">
        <v>5.3711647999999999</v>
      </c>
      <c r="Y467">
        <v>15720142857.143</v>
      </c>
      <c r="Z467">
        <v>20.064049000000001</v>
      </c>
      <c r="AA467">
        <v>10.505318000000001</v>
      </c>
    </row>
    <row r="468" spans="2:27" x14ac:dyDescent="0.25">
      <c r="B468">
        <v>15975122448.98</v>
      </c>
      <c r="C468">
        <v>13.119730000000001</v>
      </c>
      <c r="D468">
        <v>5.3641505</v>
      </c>
      <c r="Y468">
        <v>15975122448.98</v>
      </c>
      <c r="Z468">
        <v>19.517316999999998</v>
      </c>
      <c r="AA468">
        <v>9.9440574999999995</v>
      </c>
    </row>
    <row r="469" spans="2:27" x14ac:dyDescent="0.25">
      <c r="B469">
        <v>16230102040.816</v>
      </c>
      <c r="C469">
        <v>13.277199</v>
      </c>
      <c r="D469">
        <v>5.5880599000000002</v>
      </c>
      <c r="Y469">
        <v>16230102040.816</v>
      </c>
      <c r="Z469">
        <v>20.059422000000001</v>
      </c>
      <c r="AA469">
        <v>10.518015999999999</v>
      </c>
    </row>
    <row r="470" spans="2:27" x14ac:dyDescent="0.25">
      <c r="B470">
        <v>16485081632.653</v>
      </c>
      <c r="C470">
        <v>13.034679000000001</v>
      </c>
      <c r="D470">
        <v>5.2791313999999998</v>
      </c>
      <c r="Y470">
        <v>16485081632.653</v>
      </c>
      <c r="Z470">
        <v>19.998667000000001</v>
      </c>
      <c r="AA470">
        <v>10.407506</v>
      </c>
    </row>
    <row r="471" spans="2:27" x14ac:dyDescent="0.25">
      <c r="B471">
        <v>16740061224.49</v>
      </c>
      <c r="C471">
        <v>12.976376</v>
      </c>
      <c r="D471">
        <v>5.1747069000000003</v>
      </c>
      <c r="Y471">
        <v>16740061224.49</v>
      </c>
      <c r="Z471">
        <v>20.539777999999998</v>
      </c>
      <c r="AA471">
        <v>10.93627</v>
      </c>
    </row>
    <row r="472" spans="2:27" x14ac:dyDescent="0.25">
      <c r="B472">
        <v>16995040816.327</v>
      </c>
      <c r="C472">
        <v>12.800281</v>
      </c>
      <c r="D472">
        <v>4.7465687000000001</v>
      </c>
      <c r="Y472">
        <v>16995040816.327</v>
      </c>
      <c r="Z472">
        <v>19.818681999999999</v>
      </c>
      <c r="AA472">
        <v>10.117698000000001</v>
      </c>
    </row>
    <row r="473" spans="2:27" x14ac:dyDescent="0.25">
      <c r="B473">
        <v>17250020408.162998</v>
      </c>
      <c r="C473">
        <v>13.325294</v>
      </c>
      <c r="D473">
        <v>4.9006596</v>
      </c>
      <c r="Y473">
        <v>17250020408.162998</v>
      </c>
      <c r="Z473">
        <v>19.485865</v>
      </c>
      <c r="AA473">
        <v>9.6438637000000007</v>
      </c>
    </row>
    <row r="474" spans="2:27" x14ac:dyDescent="0.25">
      <c r="B474">
        <v>17505000000</v>
      </c>
      <c r="C474">
        <v>13.889758</v>
      </c>
      <c r="D474">
        <v>5.1886988000000001</v>
      </c>
      <c r="Y474">
        <v>17505000000</v>
      </c>
      <c r="Z474">
        <v>18.485047999999999</v>
      </c>
      <c r="AA474">
        <v>8.6216124999999995</v>
      </c>
    </row>
    <row r="475" spans="2:27" x14ac:dyDescent="0.25">
      <c r="B475">
        <v>17759979591.837002</v>
      </c>
      <c r="C475">
        <v>14.792961999999999</v>
      </c>
      <c r="D475">
        <v>5.7264657000000003</v>
      </c>
      <c r="Y475">
        <v>17759979591.837002</v>
      </c>
      <c r="Z475">
        <v>18.268837000000001</v>
      </c>
      <c r="AA475">
        <v>8.2862282</v>
      </c>
    </row>
    <row r="476" spans="2:27" x14ac:dyDescent="0.25">
      <c r="B476">
        <v>18014959183.673</v>
      </c>
      <c r="C476">
        <v>15.189135</v>
      </c>
      <c r="D476">
        <v>6.1035981000000001</v>
      </c>
      <c r="Y476">
        <v>18014959183.673</v>
      </c>
      <c r="Z476">
        <v>17.934681000000001</v>
      </c>
      <c r="AA476">
        <v>7.9903573999999997</v>
      </c>
    </row>
    <row r="477" spans="2:27" x14ac:dyDescent="0.25">
      <c r="B477">
        <v>18269938775.509998</v>
      </c>
      <c r="C477">
        <v>15.440965</v>
      </c>
      <c r="D477">
        <v>6.1471033000000004</v>
      </c>
      <c r="Y477">
        <v>18269938775.509998</v>
      </c>
      <c r="Z477">
        <v>17.454505999999999</v>
      </c>
      <c r="AA477">
        <v>7.3621736000000002</v>
      </c>
    </row>
    <row r="478" spans="2:27" x14ac:dyDescent="0.25">
      <c r="B478">
        <v>18524918367.347</v>
      </c>
      <c r="C478">
        <v>15.334077000000001</v>
      </c>
      <c r="D478">
        <v>6.1719898999999998</v>
      </c>
      <c r="Y478">
        <v>18524918367.347</v>
      </c>
      <c r="Z478">
        <v>17.108340999999999</v>
      </c>
      <c r="AA478">
        <v>7.0404358</v>
      </c>
    </row>
    <row r="479" spans="2:27" x14ac:dyDescent="0.25">
      <c r="B479">
        <v>18779897959.183998</v>
      </c>
      <c r="C479">
        <v>15.482443999999999</v>
      </c>
      <c r="D479">
        <v>6.2819238000000004</v>
      </c>
      <c r="Y479">
        <v>18779897959.183998</v>
      </c>
      <c r="Z479">
        <v>16.877365000000001</v>
      </c>
      <c r="AA479">
        <v>6.7906484999999996</v>
      </c>
    </row>
    <row r="480" spans="2:27" x14ac:dyDescent="0.25">
      <c r="B480">
        <v>19034877551.02</v>
      </c>
      <c r="C480">
        <v>16.011258999999999</v>
      </c>
      <c r="D480">
        <v>6.7208899999999998</v>
      </c>
      <c r="Y480">
        <v>19034877551.02</v>
      </c>
      <c r="Z480">
        <v>17.348886</v>
      </c>
      <c r="AA480">
        <v>7.1444755000000004</v>
      </c>
    </row>
    <row r="481" spans="2:27" x14ac:dyDescent="0.25">
      <c r="B481">
        <v>19289857142.856998</v>
      </c>
      <c r="C481">
        <v>16.476444000000001</v>
      </c>
      <c r="D481">
        <v>6.9483689999999996</v>
      </c>
      <c r="Y481">
        <v>19289857142.856998</v>
      </c>
      <c r="Z481">
        <v>17.889561</v>
      </c>
      <c r="AA481">
        <v>7.5408410999999997</v>
      </c>
    </row>
    <row r="482" spans="2:27" x14ac:dyDescent="0.25">
      <c r="B482">
        <v>19544836734.694</v>
      </c>
      <c r="C482">
        <v>17.055799</v>
      </c>
      <c r="D482">
        <v>6.9471021000000004</v>
      </c>
      <c r="Y482">
        <v>19544836734.694</v>
      </c>
      <c r="Z482">
        <v>18.697861</v>
      </c>
      <c r="AA482">
        <v>7.8982415000000001</v>
      </c>
    </row>
    <row r="483" spans="2:27" x14ac:dyDescent="0.25">
      <c r="B483">
        <v>19799816326.530998</v>
      </c>
      <c r="C483">
        <v>17.421126999999998</v>
      </c>
      <c r="D483">
        <v>6.9718542000000001</v>
      </c>
      <c r="Y483">
        <v>19799816326.530998</v>
      </c>
      <c r="Z483">
        <v>19.746706</v>
      </c>
      <c r="AA483">
        <v>8.7110968</v>
      </c>
    </row>
    <row r="484" spans="2:27" x14ac:dyDescent="0.25">
      <c r="B484">
        <v>20054795918.367001</v>
      </c>
      <c r="C484">
        <v>17.734504999999999</v>
      </c>
      <c r="D484">
        <v>6.7186383999999997</v>
      </c>
      <c r="Y484">
        <v>20054795918.367001</v>
      </c>
      <c r="Z484">
        <v>19.94286</v>
      </c>
      <c r="AA484">
        <v>8.4708757000000006</v>
      </c>
    </row>
    <row r="485" spans="2:27" x14ac:dyDescent="0.25">
      <c r="B485">
        <v>20309775510.203999</v>
      </c>
      <c r="C485">
        <v>17.503708</v>
      </c>
      <c r="D485">
        <v>6.3396477999999998</v>
      </c>
      <c r="Y485">
        <v>20309775510.203999</v>
      </c>
      <c r="Z485">
        <v>20.375430999999999</v>
      </c>
      <c r="AA485">
        <v>8.7491026000000005</v>
      </c>
    </row>
    <row r="486" spans="2:27" x14ac:dyDescent="0.25">
      <c r="B486">
        <v>20564755102.041</v>
      </c>
      <c r="C486">
        <v>16.811744999999998</v>
      </c>
      <c r="D486">
        <v>5.5804042999999997</v>
      </c>
      <c r="Y486">
        <v>20564755102.041</v>
      </c>
      <c r="Z486">
        <v>20.192432</v>
      </c>
      <c r="AA486">
        <v>8.5002060000000004</v>
      </c>
    </row>
    <row r="487" spans="2:27" x14ac:dyDescent="0.25">
      <c r="B487">
        <v>20819734693.877998</v>
      </c>
      <c r="C487">
        <v>16.483623999999999</v>
      </c>
      <c r="D487">
        <v>5.2607645999999999</v>
      </c>
      <c r="Y487">
        <v>20819734693.877998</v>
      </c>
      <c r="Z487">
        <v>20.874044000000001</v>
      </c>
      <c r="AA487">
        <v>9.1279497000000003</v>
      </c>
    </row>
    <row r="488" spans="2:27" x14ac:dyDescent="0.25">
      <c r="B488">
        <v>21074714285.714001</v>
      </c>
      <c r="C488">
        <v>15.928416</v>
      </c>
      <c r="D488">
        <v>5.1209812000000001</v>
      </c>
      <c r="Y488">
        <v>21074714285.714001</v>
      </c>
      <c r="Z488">
        <v>21.036799999999999</v>
      </c>
      <c r="AA488">
        <v>9.5572748000000001</v>
      </c>
    </row>
    <row r="489" spans="2:27" x14ac:dyDescent="0.25">
      <c r="B489">
        <v>21329693877.550999</v>
      </c>
      <c r="C489">
        <v>16.309142999999999</v>
      </c>
      <c r="D489">
        <v>5.6347588999999996</v>
      </c>
      <c r="Y489">
        <v>21329693877.550999</v>
      </c>
      <c r="Z489">
        <v>21.636762999999998</v>
      </c>
      <c r="AA489">
        <v>10.108632999999999</v>
      </c>
    </row>
    <row r="490" spans="2:27" x14ac:dyDescent="0.25">
      <c r="B490">
        <v>21584673469.388</v>
      </c>
      <c r="C490">
        <v>16.271733999999999</v>
      </c>
      <c r="D490">
        <v>6.0752835000000003</v>
      </c>
      <c r="Y490">
        <v>21584673469.388</v>
      </c>
      <c r="Z490">
        <v>21.758492</v>
      </c>
      <c r="AA490">
        <v>10.528795000000001</v>
      </c>
    </row>
    <row r="491" spans="2:27" x14ac:dyDescent="0.25">
      <c r="B491">
        <v>21839653061.223999</v>
      </c>
      <c r="C491">
        <v>16.81118</v>
      </c>
      <c r="D491">
        <v>6.4862728000000001</v>
      </c>
      <c r="Y491">
        <v>21839653061.223999</v>
      </c>
      <c r="Z491">
        <v>21.49736</v>
      </c>
      <c r="AA491">
        <v>10.16381</v>
      </c>
    </row>
    <row r="492" spans="2:27" x14ac:dyDescent="0.25">
      <c r="B492">
        <v>22094632653.061001</v>
      </c>
      <c r="C492">
        <v>16.872292999999999</v>
      </c>
      <c r="D492">
        <v>6.4357810000000004</v>
      </c>
      <c r="Y492">
        <v>22094632653.061001</v>
      </c>
      <c r="Z492">
        <v>20.984829000000001</v>
      </c>
      <c r="AA492">
        <v>9.6083421999999992</v>
      </c>
    </row>
    <row r="493" spans="2:27" x14ac:dyDescent="0.25">
      <c r="B493">
        <v>22349612244.897999</v>
      </c>
      <c r="C493">
        <v>16.988372999999999</v>
      </c>
      <c r="D493">
        <v>6.1489830000000003</v>
      </c>
      <c r="Y493">
        <v>22349612244.897999</v>
      </c>
      <c r="Z493">
        <v>20.543142</v>
      </c>
      <c r="AA493">
        <v>8.8688803000000007</v>
      </c>
    </row>
    <row r="494" spans="2:27" x14ac:dyDescent="0.25">
      <c r="B494">
        <v>22604591836.735001</v>
      </c>
      <c r="C494">
        <v>17.066544</v>
      </c>
      <c r="D494">
        <v>5.7811865999999998</v>
      </c>
      <c r="Y494">
        <v>22604591836.735001</v>
      </c>
      <c r="Z494">
        <v>20.710785000000001</v>
      </c>
      <c r="AA494">
        <v>8.5695590999999993</v>
      </c>
    </row>
    <row r="495" spans="2:27" x14ac:dyDescent="0.25">
      <c r="B495">
        <v>22859571428.570999</v>
      </c>
      <c r="C495">
        <v>16.631153000000001</v>
      </c>
      <c r="D495">
        <v>5.2383885000000001</v>
      </c>
      <c r="Y495">
        <v>22859571428.570999</v>
      </c>
      <c r="Z495">
        <v>20.287399000000001</v>
      </c>
      <c r="AA495">
        <v>8.0138922000000008</v>
      </c>
    </row>
    <row r="496" spans="2:27" x14ac:dyDescent="0.25">
      <c r="B496">
        <v>23114551020.408001</v>
      </c>
      <c r="C496">
        <v>16.405842</v>
      </c>
      <c r="D496">
        <v>4.7388678000000004</v>
      </c>
      <c r="Y496">
        <v>23114551020.408001</v>
      </c>
      <c r="Z496">
        <v>20.252134000000002</v>
      </c>
      <c r="AA496">
        <v>7.5499134000000003</v>
      </c>
    </row>
    <row r="497" spans="2:27" x14ac:dyDescent="0.25">
      <c r="B497">
        <v>23369530612.244999</v>
      </c>
      <c r="C497">
        <v>15.866599000000001</v>
      </c>
      <c r="D497">
        <v>4.4632529999999999</v>
      </c>
      <c r="Y497">
        <v>23369530612.244999</v>
      </c>
      <c r="Z497">
        <v>20.164078</v>
      </c>
      <c r="AA497">
        <v>7.5064596999999997</v>
      </c>
    </row>
    <row r="498" spans="2:27" x14ac:dyDescent="0.25">
      <c r="B498">
        <v>23624510204.082001</v>
      </c>
      <c r="C498">
        <v>15.501336999999999</v>
      </c>
      <c r="D498">
        <v>4.1239971999999998</v>
      </c>
      <c r="Y498">
        <v>23624510204.082001</v>
      </c>
      <c r="Z498">
        <v>20.002275000000001</v>
      </c>
      <c r="AA498">
        <v>7.1334343000000002</v>
      </c>
    </row>
    <row r="499" spans="2:27" x14ac:dyDescent="0.25">
      <c r="B499">
        <v>23879489795.917999</v>
      </c>
      <c r="C499">
        <v>14.914133</v>
      </c>
      <c r="D499">
        <v>3.9464039999999998</v>
      </c>
      <c r="Y499">
        <v>23879489795.917999</v>
      </c>
      <c r="Z499">
        <v>19.905539999999998</v>
      </c>
      <c r="AA499">
        <v>7.2007479999999999</v>
      </c>
    </row>
    <row r="500" spans="2:27" x14ac:dyDescent="0.25">
      <c r="B500">
        <v>24134469387.755001</v>
      </c>
      <c r="C500">
        <v>14.313637</v>
      </c>
      <c r="D500">
        <v>3.4777608</v>
      </c>
      <c r="Y500">
        <v>24134469387.755001</v>
      </c>
      <c r="Z500">
        <v>19.621019</v>
      </c>
      <c r="AA500">
        <v>7.0574794000000001</v>
      </c>
    </row>
    <row r="501" spans="2:27" x14ac:dyDescent="0.25">
      <c r="B501">
        <v>24389448979.591999</v>
      </c>
      <c r="C501">
        <v>14.025719</v>
      </c>
      <c r="D501">
        <v>3.2549868000000002</v>
      </c>
      <c r="Y501">
        <v>24389448979.591999</v>
      </c>
      <c r="Z501">
        <v>19.648941000000001</v>
      </c>
      <c r="AA501">
        <v>7.2028828000000003</v>
      </c>
    </row>
    <row r="502" spans="2:27" x14ac:dyDescent="0.25">
      <c r="B502">
        <v>24644428571.429001</v>
      </c>
      <c r="C502">
        <v>13.854820999999999</v>
      </c>
      <c r="D502">
        <v>2.9475372000000002</v>
      </c>
      <c r="Y502">
        <v>24644428571.429001</v>
      </c>
      <c r="Z502">
        <v>19.478715999999999</v>
      </c>
      <c r="AA502">
        <v>7.1749754000000001</v>
      </c>
    </row>
    <row r="503" spans="2:27" x14ac:dyDescent="0.25">
      <c r="B503">
        <v>24899408163.264999</v>
      </c>
      <c r="C503">
        <v>14.287083000000001</v>
      </c>
      <c r="D503">
        <v>3.1158564000000002</v>
      </c>
      <c r="Y503">
        <v>24899408163.264999</v>
      </c>
      <c r="Z503">
        <v>19.707260000000002</v>
      </c>
      <c r="AA503">
        <v>7.1788783</v>
      </c>
    </row>
    <row r="504" spans="2:27" x14ac:dyDescent="0.25">
      <c r="B504">
        <v>25154387755.102001</v>
      </c>
      <c r="C504">
        <v>14.499043</v>
      </c>
      <c r="D504">
        <v>3.1356117999999999</v>
      </c>
      <c r="Y504">
        <v>25154387755.102001</v>
      </c>
      <c r="Z504">
        <v>20.020047999999999</v>
      </c>
      <c r="AA504">
        <v>7.2793960999999996</v>
      </c>
    </row>
    <row r="505" spans="2:27" x14ac:dyDescent="0.25">
      <c r="B505">
        <v>25409367346.938999</v>
      </c>
      <c r="C505">
        <v>14.966222</v>
      </c>
      <c r="D505">
        <v>3.3879541999999998</v>
      </c>
      <c r="Y505">
        <v>25409367346.938999</v>
      </c>
      <c r="Z505">
        <v>20.357021</v>
      </c>
      <c r="AA505">
        <v>7.2259821999999998</v>
      </c>
    </row>
    <row r="506" spans="2:27" x14ac:dyDescent="0.25">
      <c r="B506">
        <v>25664346938.776001</v>
      </c>
      <c r="C506">
        <v>15.02478</v>
      </c>
      <c r="D506">
        <v>3.4572259999999999</v>
      </c>
      <c r="Y506">
        <v>25664346938.776001</v>
      </c>
      <c r="Z506">
        <v>21.045570000000001</v>
      </c>
      <c r="AA506">
        <v>7.6477075000000001</v>
      </c>
    </row>
    <row r="507" spans="2:27" x14ac:dyDescent="0.25">
      <c r="B507">
        <v>25919326530.612</v>
      </c>
      <c r="C507">
        <v>15.147376</v>
      </c>
      <c r="D507">
        <v>3.5547369</v>
      </c>
      <c r="Y507">
        <v>25919326530.612</v>
      </c>
      <c r="Z507">
        <v>20.856607</v>
      </c>
      <c r="AA507">
        <v>7.3712863999999998</v>
      </c>
    </row>
    <row r="508" spans="2:27" x14ac:dyDescent="0.25">
      <c r="B508">
        <v>26174306122.449001</v>
      </c>
      <c r="C508">
        <v>15.339414</v>
      </c>
      <c r="D508">
        <v>3.7681053000000002</v>
      </c>
      <c r="Y508">
        <v>26174306122.449001</v>
      </c>
      <c r="Z508">
        <v>20.764303000000002</v>
      </c>
      <c r="AA508">
        <v>7.4423661000000001</v>
      </c>
    </row>
    <row r="509" spans="2:27" x14ac:dyDescent="0.25">
      <c r="B509">
        <v>26429285714.285999</v>
      </c>
      <c r="C509">
        <v>16.278759000000001</v>
      </c>
      <c r="D509">
        <v>4.3421097</v>
      </c>
      <c r="Y509">
        <v>26429285714.285999</v>
      </c>
      <c r="Z509">
        <v>19.873456999999998</v>
      </c>
      <c r="AA509">
        <v>6.9089416999999997</v>
      </c>
    </row>
    <row r="510" spans="2:27" x14ac:dyDescent="0.25">
      <c r="B510">
        <v>26684265306.122002</v>
      </c>
      <c r="C510">
        <v>18.009747999999998</v>
      </c>
      <c r="D510">
        <v>5.3208460999999998</v>
      </c>
      <c r="Y510">
        <v>26684265306.122002</v>
      </c>
      <c r="Z510">
        <v>20.17775</v>
      </c>
      <c r="AA510">
        <v>7.3549514</v>
      </c>
    </row>
    <row r="511" spans="2:27" x14ac:dyDescent="0.25">
      <c r="B511">
        <v>26939244897.959</v>
      </c>
      <c r="C511">
        <v>19.654126999999999</v>
      </c>
      <c r="D511">
        <v>5.8376488999999996</v>
      </c>
      <c r="Y511">
        <v>26939244897.959</v>
      </c>
      <c r="Z511">
        <v>19.847805000000001</v>
      </c>
      <c r="AA511">
        <v>6.8036098000000003</v>
      </c>
    </row>
    <row r="512" spans="2:27" x14ac:dyDescent="0.25">
      <c r="B512">
        <v>27194224489.796001</v>
      </c>
      <c r="C512">
        <v>22.145797999999999</v>
      </c>
      <c r="D512">
        <v>7.0021291000000003</v>
      </c>
      <c r="Y512">
        <v>27194224489.796001</v>
      </c>
      <c r="Z512">
        <v>20.266629999999999</v>
      </c>
      <c r="AA512">
        <v>6.3855705</v>
      </c>
    </row>
    <row r="513" spans="2:27" x14ac:dyDescent="0.25">
      <c r="B513">
        <v>27449204081.632999</v>
      </c>
      <c r="C513">
        <v>22.412786000000001</v>
      </c>
      <c r="D513">
        <v>6.5199980999999996</v>
      </c>
      <c r="Y513">
        <v>27449204081.632999</v>
      </c>
      <c r="Z513">
        <v>20.840731000000002</v>
      </c>
      <c r="AA513">
        <v>5.9416589999999996</v>
      </c>
    </row>
    <row r="514" spans="2:27" x14ac:dyDescent="0.25">
      <c r="B514">
        <v>27704183673.469002</v>
      </c>
      <c r="C514">
        <v>22.004297000000001</v>
      </c>
      <c r="D514">
        <v>5.8729190999999998</v>
      </c>
      <c r="Y514">
        <v>27704183673.469002</v>
      </c>
      <c r="Z514">
        <v>21.604412</v>
      </c>
      <c r="AA514">
        <v>5.6321897999999999</v>
      </c>
    </row>
    <row r="515" spans="2:27" x14ac:dyDescent="0.25">
      <c r="B515">
        <v>27959163265.306</v>
      </c>
      <c r="C515">
        <v>20.003916</v>
      </c>
      <c r="D515">
        <v>4.5550617999999998</v>
      </c>
      <c r="Y515">
        <v>27959163265.306</v>
      </c>
      <c r="Z515">
        <v>22.466699999999999</v>
      </c>
      <c r="AA515">
        <v>5.8678359999999996</v>
      </c>
    </row>
    <row r="516" spans="2:27" x14ac:dyDescent="0.25">
      <c r="B516">
        <v>28214142857.143002</v>
      </c>
      <c r="C516">
        <v>19.197583999999999</v>
      </c>
      <c r="D516">
        <v>4.3618649999999999</v>
      </c>
      <c r="Y516">
        <v>28214142857.143002</v>
      </c>
      <c r="Z516">
        <v>22.062054</v>
      </c>
      <c r="AA516">
        <v>5.3409943999999996</v>
      </c>
    </row>
    <row r="517" spans="2:27" x14ac:dyDescent="0.25">
      <c r="B517">
        <v>28469122448.98</v>
      </c>
      <c r="C517">
        <v>19.155373000000001</v>
      </c>
      <c r="D517">
        <v>4.4810195000000004</v>
      </c>
      <c r="Y517">
        <v>28469122448.98</v>
      </c>
      <c r="Z517">
        <v>21.708383999999999</v>
      </c>
      <c r="AA517">
        <v>5.2871943000000003</v>
      </c>
    </row>
    <row r="518" spans="2:27" x14ac:dyDescent="0.25">
      <c r="B518">
        <v>28724102040.816002</v>
      </c>
      <c r="C518">
        <v>20.112682</v>
      </c>
      <c r="D518">
        <v>4.9699058999999997</v>
      </c>
      <c r="Y518">
        <v>28724102040.816002</v>
      </c>
      <c r="Z518">
        <v>21.016248999999998</v>
      </c>
      <c r="AA518">
        <v>4.9802580000000001</v>
      </c>
    </row>
    <row r="519" spans="2:27" x14ac:dyDescent="0.25">
      <c r="B519">
        <v>28979081632.653</v>
      </c>
      <c r="C519">
        <v>21.027100000000001</v>
      </c>
      <c r="D519">
        <v>5.2326617000000004</v>
      </c>
      <c r="Y519">
        <v>28979081632.653</v>
      </c>
      <c r="Z519">
        <v>20.913668000000001</v>
      </c>
      <c r="AA519">
        <v>4.9582214000000002</v>
      </c>
    </row>
    <row r="520" spans="2:27" x14ac:dyDescent="0.25">
      <c r="B520">
        <v>29234061224.490002</v>
      </c>
      <c r="C520">
        <v>21.481770999999998</v>
      </c>
      <c r="D520">
        <v>5.4936714000000002</v>
      </c>
      <c r="Y520">
        <v>29234061224.490002</v>
      </c>
      <c r="Z520">
        <v>21.584382999999999</v>
      </c>
      <c r="AA520">
        <v>5.6256522999999996</v>
      </c>
    </row>
    <row r="521" spans="2:27" x14ac:dyDescent="0.25">
      <c r="B521">
        <v>29489040816.327</v>
      </c>
      <c r="C521">
        <v>20.712831000000001</v>
      </c>
      <c r="D521">
        <v>4.9255629000000001</v>
      </c>
      <c r="Y521">
        <v>29489040816.327</v>
      </c>
      <c r="Z521">
        <v>21.460782999999999</v>
      </c>
      <c r="AA521">
        <v>5.6678791000000004</v>
      </c>
    </row>
    <row r="522" spans="2:27" x14ac:dyDescent="0.25">
      <c r="B522">
        <v>29744020408.162998</v>
      </c>
      <c r="C522">
        <v>19.998978000000001</v>
      </c>
      <c r="D522">
        <v>4.7332777999999998</v>
      </c>
      <c r="Y522">
        <v>29744020408.162998</v>
      </c>
      <c r="Z522">
        <v>21.412009999999999</v>
      </c>
      <c r="AA522">
        <v>6.0210756999999999</v>
      </c>
    </row>
    <row r="523" spans="2:27" x14ac:dyDescent="0.25">
      <c r="B523">
        <v>29999000000</v>
      </c>
      <c r="C523">
        <v>19.419504</v>
      </c>
      <c r="D523">
        <v>4.6300892999999999</v>
      </c>
      <c r="Y523">
        <v>29999000000</v>
      </c>
      <c r="Z523">
        <v>20.738422</v>
      </c>
      <c r="AA523">
        <v>5.7518053</v>
      </c>
    </row>
    <row r="524" spans="2:27" x14ac:dyDescent="0.25">
      <c r="B524" t="s">
        <v>25</v>
      </c>
      <c r="Y524" t="s">
        <v>25</v>
      </c>
    </row>
    <row r="527" spans="2:27" x14ac:dyDescent="0.25">
      <c r="B527" t="s">
        <v>29</v>
      </c>
      <c r="Y527" t="s">
        <v>29</v>
      </c>
    </row>
    <row r="528" spans="2:27" x14ac:dyDescent="0.25">
      <c r="B528" t="s">
        <v>23</v>
      </c>
      <c r="C528" t="s">
        <v>293</v>
      </c>
      <c r="D528" t="s">
        <v>325</v>
      </c>
      <c r="Y528" t="s">
        <v>23</v>
      </c>
      <c r="Z528" t="s">
        <v>293</v>
      </c>
      <c r="AA528" t="s">
        <v>325</v>
      </c>
    </row>
    <row r="529" spans="2:27" x14ac:dyDescent="0.25">
      <c r="B529">
        <v>5011000000</v>
      </c>
      <c r="C529">
        <v>-1.0943683</v>
      </c>
      <c r="D529">
        <v>-30.415009999999999</v>
      </c>
      <c r="Y529">
        <v>5011000000</v>
      </c>
      <c r="Z529">
        <v>0.39830077000000003</v>
      </c>
      <c r="AA529">
        <v>-30.991623000000001</v>
      </c>
    </row>
    <row r="530" spans="2:27" x14ac:dyDescent="0.25">
      <c r="B530">
        <v>5265979591.8367004</v>
      </c>
      <c r="C530">
        <v>-0.92692750999999995</v>
      </c>
      <c r="D530">
        <v>-28.153908000000001</v>
      </c>
      <c r="Y530">
        <v>5265979591.8367004</v>
      </c>
      <c r="Z530">
        <v>0.59304296999999995</v>
      </c>
      <c r="AA530">
        <v>-28.633541000000001</v>
      </c>
    </row>
    <row r="531" spans="2:27" x14ac:dyDescent="0.25">
      <c r="B531">
        <v>5520959183.6735001</v>
      </c>
      <c r="C531">
        <v>-0.48555818000000001</v>
      </c>
      <c r="D531">
        <v>-24.038364000000001</v>
      </c>
      <c r="Y531">
        <v>5520959183.6735001</v>
      </c>
      <c r="Z531">
        <v>1.1987102999999999</v>
      </c>
      <c r="AA531">
        <v>-24.331682000000001</v>
      </c>
    </row>
    <row r="532" spans="2:27" x14ac:dyDescent="0.25">
      <c r="B532">
        <v>5775938775.5101995</v>
      </c>
      <c r="C532">
        <v>0.38664299000000002</v>
      </c>
      <c r="D532">
        <v>-20.096323000000002</v>
      </c>
      <c r="Y532">
        <v>5775938775.5101995</v>
      </c>
      <c r="Z532">
        <v>2.3095324000000002</v>
      </c>
      <c r="AA532">
        <v>-19.975168</v>
      </c>
    </row>
    <row r="533" spans="2:27" x14ac:dyDescent="0.25">
      <c r="B533">
        <v>6030918367.3469</v>
      </c>
      <c r="C533">
        <v>1.4969551999999999</v>
      </c>
      <c r="D533">
        <v>-15.838846</v>
      </c>
      <c r="Y533">
        <v>6030918367.3469</v>
      </c>
      <c r="Z533">
        <v>3.7975175000000001</v>
      </c>
      <c r="AA533">
        <v>-15.273925999999999</v>
      </c>
    </row>
    <row r="534" spans="2:27" x14ac:dyDescent="0.25">
      <c r="B534">
        <v>6285897959.1836996</v>
      </c>
      <c r="C534">
        <v>2.7947630999999999</v>
      </c>
      <c r="D534">
        <v>-12.592212999999999</v>
      </c>
      <c r="Y534">
        <v>6285897959.1836996</v>
      </c>
      <c r="Z534">
        <v>5.3374046999999996</v>
      </c>
      <c r="AA534">
        <v>-11.536904</v>
      </c>
    </row>
    <row r="535" spans="2:27" x14ac:dyDescent="0.25">
      <c r="B535">
        <v>6540877551.0204</v>
      </c>
      <c r="C535">
        <v>4.6231536999999996</v>
      </c>
      <c r="D535">
        <v>-8.3874969000000004</v>
      </c>
      <c r="Y535">
        <v>6540877551.0204</v>
      </c>
      <c r="Z535">
        <v>7.6040505999999999</v>
      </c>
      <c r="AA535">
        <v>-6.7979164000000001</v>
      </c>
    </row>
    <row r="536" spans="2:27" x14ac:dyDescent="0.25">
      <c r="B536">
        <v>6795857142.8570995</v>
      </c>
      <c r="C536">
        <v>6.4083322999999996</v>
      </c>
      <c r="D536">
        <v>-5.1565452000000001</v>
      </c>
      <c r="Y536">
        <v>6795857142.8570995</v>
      </c>
      <c r="Z536">
        <v>9.9517974999999996</v>
      </c>
      <c r="AA536">
        <v>-2.8446229000000001</v>
      </c>
    </row>
    <row r="537" spans="2:27" x14ac:dyDescent="0.25">
      <c r="B537">
        <v>7050836734.6939001</v>
      </c>
      <c r="C537">
        <v>8.5815257999999996</v>
      </c>
      <c r="D537">
        <v>-1.6540805000000001</v>
      </c>
      <c r="Y537">
        <v>7050836734.6939001</v>
      </c>
      <c r="Z537">
        <v>12.859142</v>
      </c>
      <c r="AA537">
        <v>1.3941996999999999</v>
      </c>
    </row>
    <row r="538" spans="2:27" x14ac:dyDescent="0.25">
      <c r="B538">
        <v>7305816326.5305996</v>
      </c>
      <c r="C538">
        <v>10.875667</v>
      </c>
      <c r="D538">
        <v>1.4477660999999999</v>
      </c>
      <c r="Y538">
        <v>7305816326.5305996</v>
      </c>
      <c r="Z538">
        <v>16.561122999999998</v>
      </c>
      <c r="AA538">
        <v>5.9061865999999998</v>
      </c>
    </row>
    <row r="539" spans="2:27" x14ac:dyDescent="0.25">
      <c r="B539">
        <v>7560795918.3673</v>
      </c>
      <c r="C539">
        <v>12.668569</v>
      </c>
      <c r="D539">
        <v>3.9534614000000001</v>
      </c>
      <c r="Y539">
        <v>7560795918.3673</v>
      </c>
      <c r="Z539">
        <v>20.318953</v>
      </c>
      <c r="AA539">
        <v>10.289285</v>
      </c>
    </row>
    <row r="540" spans="2:27" x14ac:dyDescent="0.25">
      <c r="B540">
        <v>7815775510.2040997</v>
      </c>
      <c r="C540">
        <v>13.332431</v>
      </c>
      <c r="D540">
        <v>5.2268499999999998</v>
      </c>
      <c r="Y540">
        <v>7815775510.2040997</v>
      </c>
      <c r="Z540">
        <v>21.533249000000001</v>
      </c>
      <c r="AA540">
        <v>11.981598999999999</v>
      </c>
    </row>
    <row r="541" spans="2:27" x14ac:dyDescent="0.25">
      <c r="B541">
        <v>8070755102.0408001</v>
      </c>
      <c r="C541">
        <v>13.052034000000001</v>
      </c>
      <c r="D541">
        <v>5.3213686999999998</v>
      </c>
      <c r="Y541">
        <v>8070755102.0408001</v>
      </c>
      <c r="Z541">
        <v>21.235852999999999</v>
      </c>
      <c r="AA541">
        <v>11.914579</v>
      </c>
    </row>
    <row r="542" spans="2:27" x14ac:dyDescent="0.25">
      <c r="B542">
        <v>8325734693.8775997</v>
      </c>
      <c r="C542">
        <v>12.691005000000001</v>
      </c>
      <c r="D542">
        <v>5.3106675000000001</v>
      </c>
      <c r="Y542">
        <v>8325734693.8775997</v>
      </c>
      <c r="Z542">
        <v>19.682074</v>
      </c>
      <c r="AA542">
        <v>10.622355000000001</v>
      </c>
    </row>
    <row r="543" spans="2:27" x14ac:dyDescent="0.25">
      <c r="B543">
        <v>8580714285.7143002</v>
      </c>
      <c r="C543">
        <v>12.689276</v>
      </c>
      <c r="D543">
        <v>5.5032557999999998</v>
      </c>
      <c r="Y543">
        <v>8580714285.7143002</v>
      </c>
      <c r="Z543">
        <v>19.719571999999999</v>
      </c>
      <c r="AA543">
        <v>10.848485</v>
      </c>
    </row>
    <row r="544" spans="2:27" x14ac:dyDescent="0.25">
      <c r="B544">
        <v>8835693877.5510006</v>
      </c>
      <c r="C544">
        <v>12.901771</v>
      </c>
      <c r="D544">
        <v>5.9543843000000001</v>
      </c>
      <c r="Y544">
        <v>8835693877.5510006</v>
      </c>
      <c r="Z544">
        <v>19.568345999999998</v>
      </c>
      <c r="AA544">
        <v>10.875873</v>
      </c>
    </row>
    <row r="545" spans="2:27" x14ac:dyDescent="0.25">
      <c r="B545">
        <v>9090673469.3878002</v>
      </c>
      <c r="C545">
        <v>13.379829000000001</v>
      </c>
      <c r="D545">
        <v>6.5130667999999998</v>
      </c>
      <c r="Y545">
        <v>9090673469.3878002</v>
      </c>
      <c r="Z545">
        <v>19.980421</v>
      </c>
      <c r="AA545">
        <v>11.320499999999999</v>
      </c>
    </row>
    <row r="546" spans="2:27" x14ac:dyDescent="0.25">
      <c r="B546">
        <v>9345653061.2245007</v>
      </c>
      <c r="C546">
        <v>13.652801</v>
      </c>
      <c r="D546">
        <v>6.8528789999999997</v>
      </c>
      <c r="Y546">
        <v>9345653061.2245007</v>
      </c>
      <c r="Z546">
        <v>20.267047999999999</v>
      </c>
      <c r="AA546">
        <v>11.604488</v>
      </c>
    </row>
    <row r="547" spans="2:27" x14ac:dyDescent="0.25">
      <c r="B547">
        <v>9600632653.0611992</v>
      </c>
      <c r="C547">
        <v>13.538556</v>
      </c>
      <c r="D547">
        <v>6.7357664000000002</v>
      </c>
      <c r="Y547">
        <v>9600632653.0611992</v>
      </c>
      <c r="Z547">
        <v>19.916231</v>
      </c>
      <c r="AA547">
        <v>11.207373</v>
      </c>
    </row>
    <row r="548" spans="2:27" x14ac:dyDescent="0.25">
      <c r="B548">
        <v>9855612244.8980007</v>
      </c>
      <c r="C548">
        <v>13.249565</v>
      </c>
      <c r="D548">
        <v>6.4063271999999998</v>
      </c>
      <c r="Y548">
        <v>9855612244.8980007</v>
      </c>
      <c r="Z548">
        <v>19.171590999999999</v>
      </c>
      <c r="AA548">
        <v>10.389459</v>
      </c>
    </row>
    <row r="549" spans="2:27" x14ac:dyDescent="0.25">
      <c r="B549">
        <v>10110591836.735001</v>
      </c>
      <c r="C549">
        <v>12.983862999999999</v>
      </c>
      <c r="D549">
        <v>6.1908640999999998</v>
      </c>
      <c r="Y549">
        <v>10110591836.735001</v>
      </c>
      <c r="Z549">
        <v>18.591719000000001</v>
      </c>
      <c r="AA549">
        <v>9.8053331000000004</v>
      </c>
    </row>
    <row r="550" spans="2:27" x14ac:dyDescent="0.25">
      <c r="B550">
        <v>10365571428.570999</v>
      </c>
      <c r="C550">
        <v>12.919933</v>
      </c>
      <c r="D550">
        <v>6.0964694000000001</v>
      </c>
      <c r="Y550">
        <v>10365571428.570999</v>
      </c>
      <c r="Z550">
        <v>18.541632</v>
      </c>
      <c r="AA550">
        <v>9.7227973999999993</v>
      </c>
    </row>
    <row r="551" spans="2:27" x14ac:dyDescent="0.25">
      <c r="B551">
        <v>10620551020.408001</v>
      </c>
      <c r="C551">
        <v>12.76788</v>
      </c>
      <c r="D551">
        <v>6.0005192999999997</v>
      </c>
      <c r="Y551">
        <v>10620551020.408001</v>
      </c>
      <c r="Z551">
        <v>19.015965999999999</v>
      </c>
      <c r="AA551">
        <v>10.20773</v>
      </c>
    </row>
    <row r="552" spans="2:27" x14ac:dyDescent="0.25">
      <c r="B552">
        <v>10875530612.245001</v>
      </c>
      <c r="C552">
        <v>12.959993000000001</v>
      </c>
      <c r="D552">
        <v>6.1398158</v>
      </c>
      <c r="Y552">
        <v>10875530612.245001</v>
      </c>
      <c r="Z552">
        <v>19.25564</v>
      </c>
      <c r="AA552">
        <v>10.414909</v>
      </c>
    </row>
    <row r="553" spans="2:27" x14ac:dyDescent="0.25">
      <c r="B553">
        <v>11130510204.082001</v>
      </c>
      <c r="C553">
        <v>12.734965000000001</v>
      </c>
      <c r="D553">
        <v>5.8565803000000001</v>
      </c>
      <c r="Y553">
        <v>11130510204.082001</v>
      </c>
      <c r="Z553">
        <v>19.222694000000001</v>
      </c>
      <c r="AA553">
        <v>10.308764999999999</v>
      </c>
    </row>
    <row r="554" spans="2:27" x14ac:dyDescent="0.25">
      <c r="B554">
        <v>11385489795.917999</v>
      </c>
      <c r="C554">
        <v>12.424315</v>
      </c>
      <c r="D554">
        <v>5.4031367000000001</v>
      </c>
      <c r="Y554">
        <v>11385489795.917999</v>
      </c>
      <c r="Z554">
        <v>19.150569999999998</v>
      </c>
      <c r="AA554">
        <v>10.168008</v>
      </c>
    </row>
    <row r="555" spans="2:27" x14ac:dyDescent="0.25">
      <c r="B555">
        <v>11640469387.754999</v>
      </c>
      <c r="C555">
        <v>12.099417000000001</v>
      </c>
      <c r="D555">
        <v>4.8910264999999997</v>
      </c>
      <c r="Y555">
        <v>11640469387.754999</v>
      </c>
      <c r="Z555">
        <v>19.528193000000002</v>
      </c>
      <c r="AA555">
        <v>10.384721000000001</v>
      </c>
    </row>
    <row r="556" spans="2:27" x14ac:dyDescent="0.25">
      <c r="B556">
        <v>11895448979.591999</v>
      </c>
      <c r="C556">
        <v>11.809597</v>
      </c>
      <c r="D556">
        <v>4.5570940999999996</v>
      </c>
      <c r="Y556">
        <v>11895448979.591999</v>
      </c>
      <c r="Z556">
        <v>19.451578000000001</v>
      </c>
      <c r="AA556">
        <v>10.300817</v>
      </c>
    </row>
    <row r="557" spans="2:27" x14ac:dyDescent="0.25">
      <c r="B557">
        <v>12150428571.429001</v>
      </c>
      <c r="C557">
        <v>12.087498999999999</v>
      </c>
      <c r="D557">
        <v>4.7984175999999996</v>
      </c>
      <c r="Y557">
        <v>12150428571.429001</v>
      </c>
      <c r="Z557">
        <v>19.319358999999999</v>
      </c>
      <c r="AA557">
        <v>10.113517</v>
      </c>
    </row>
    <row r="558" spans="2:27" x14ac:dyDescent="0.25">
      <c r="B558">
        <v>12405408163.264999</v>
      </c>
      <c r="C558">
        <v>12.172205</v>
      </c>
      <c r="D558">
        <v>4.9596324000000003</v>
      </c>
      <c r="Y558">
        <v>12405408163.264999</v>
      </c>
      <c r="Z558">
        <v>18.606859</v>
      </c>
      <c r="AA558">
        <v>9.4159965999999997</v>
      </c>
    </row>
    <row r="559" spans="2:27" x14ac:dyDescent="0.25">
      <c r="B559">
        <v>12660387755.101999</v>
      </c>
      <c r="C559">
        <v>12.511469</v>
      </c>
      <c r="D559">
        <v>5.2823266999999996</v>
      </c>
      <c r="Y559">
        <v>12660387755.101999</v>
      </c>
      <c r="Z559">
        <v>18.438614000000001</v>
      </c>
      <c r="AA559">
        <v>9.2050322999999992</v>
      </c>
    </row>
    <row r="560" spans="2:27" x14ac:dyDescent="0.25">
      <c r="B560">
        <v>12915367346.938999</v>
      </c>
      <c r="C560">
        <v>12.356567999999999</v>
      </c>
      <c r="D560">
        <v>5.1195601999999996</v>
      </c>
      <c r="Y560">
        <v>12915367346.938999</v>
      </c>
      <c r="Z560">
        <v>18.024757000000001</v>
      </c>
      <c r="AA560">
        <v>8.7403936000000009</v>
      </c>
    </row>
    <row r="561" spans="2:27" x14ac:dyDescent="0.25">
      <c r="B561">
        <v>13170346938.775999</v>
      </c>
      <c r="C561">
        <v>12.254611000000001</v>
      </c>
      <c r="D561">
        <v>4.9113021000000003</v>
      </c>
      <c r="Y561">
        <v>13170346938.775999</v>
      </c>
      <c r="Z561">
        <v>18.126314000000001</v>
      </c>
      <c r="AA561">
        <v>8.7952404000000008</v>
      </c>
    </row>
    <row r="562" spans="2:27" x14ac:dyDescent="0.25">
      <c r="B562">
        <v>13425326530.612</v>
      </c>
      <c r="C562">
        <v>12.094296999999999</v>
      </c>
      <c r="D562">
        <v>4.7191596000000002</v>
      </c>
      <c r="Y562">
        <v>13425326530.612</v>
      </c>
      <c r="Z562">
        <v>18.002268000000001</v>
      </c>
      <c r="AA562">
        <v>8.6360864999999993</v>
      </c>
    </row>
    <row r="563" spans="2:27" x14ac:dyDescent="0.25">
      <c r="B563">
        <v>13680306122.448999</v>
      </c>
      <c r="C563">
        <v>12.068528000000001</v>
      </c>
      <c r="D563">
        <v>4.6497760000000001</v>
      </c>
      <c r="Y563">
        <v>13680306122.448999</v>
      </c>
      <c r="Z563">
        <v>18.273575000000001</v>
      </c>
      <c r="AA563">
        <v>8.9080925000000004</v>
      </c>
    </row>
    <row r="564" spans="2:27" x14ac:dyDescent="0.25">
      <c r="B564">
        <v>13935285714.285999</v>
      </c>
      <c r="C564">
        <v>11.850058000000001</v>
      </c>
      <c r="D564">
        <v>4.4455400000000003</v>
      </c>
      <c r="Y564">
        <v>13935285714.285999</v>
      </c>
      <c r="Z564">
        <v>18.272044999999999</v>
      </c>
      <c r="AA564">
        <v>8.9094666999999994</v>
      </c>
    </row>
    <row r="565" spans="2:27" x14ac:dyDescent="0.25">
      <c r="B565">
        <v>14190265306.122</v>
      </c>
      <c r="C565">
        <v>11.775517000000001</v>
      </c>
      <c r="D565">
        <v>4.3768238999999998</v>
      </c>
      <c r="Y565">
        <v>14190265306.122</v>
      </c>
      <c r="Z565">
        <v>18.677976999999998</v>
      </c>
      <c r="AA565">
        <v>9.3177909999999997</v>
      </c>
    </row>
    <row r="566" spans="2:27" x14ac:dyDescent="0.25">
      <c r="B566">
        <v>14445244897.959</v>
      </c>
      <c r="C566">
        <v>11.671072000000001</v>
      </c>
      <c r="D566">
        <v>4.2918571999999999</v>
      </c>
      <c r="Y566">
        <v>14445244897.959</v>
      </c>
      <c r="Z566">
        <v>18.792088</v>
      </c>
      <c r="AA566">
        <v>9.4532042000000001</v>
      </c>
    </row>
    <row r="567" spans="2:27" x14ac:dyDescent="0.25">
      <c r="B567">
        <v>14700224489.796</v>
      </c>
      <c r="C567">
        <v>11.669298</v>
      </c>
      <c r="D567">
        <v>4.2729315999999997</v>
      </c>
      <c r="Y567">
        <v>14700224489.796</v>
      </c>
      <c r="Z567">
        <v>18.947873999999999</v>
      </c>
      <c r="AA567">
        <v>9.6017218</v>
      </c>
    </row>
    <row r="568" spans="2:27" x14ac:dyDescent="0.25">
      <c r="B568">
        <v>14955204081.632999</v>
      </c>
      <c r="C568">
        <v>11.867857000000001</v>
      </c>
      <c r="D568">
        <v>4.3971491</v>
      </c>
      <c r="Y568">
        <v>14955204081.632999</v>
      </c>
      <c r="Z568">
        <v>19.101130999999999</v>
      </c>
      <c r="AA568">
        <v>9.7185707000000008</v>
      </c>
    </row>
    <row r="569" spans="2:27" x14ac:dyDescent="0.25">
      <c r="B569">
        <v>15210183673.469</v>
      </c>
      <c r="C569">
        <v>12.335557</v>
      </c>
      <c r="D569">
        <v>4.7447720000000002</v>
      </c>
      <c r="Y569">
        <v>15210183673.469</v>
      </c>
      <c r="Z569">
        <v>19.714746000000002</v>
      </c>
      <c r="AA569">
        <v>10.239922</v>
      </c>
    </row>
    <row r="570" spans="2:27" x14ac:dyDescent="0.25">
      <c r="B570">
        <v>15465163265.306</v>
      </c>
      <c r="C570">
        <v>12.783225</v>
      </c>
      <c r="D570">
        <v>5.0782417999999998</v>
      </c>
      <c r="Y570">
        <v>15465163265.306</v>
      </c>
      <c r="Z570">
        <v>19.862100999999999</v>
      </c>
      <c r="AA570">
        <v>10.314874</v>
      </c>
    </row>
    <row r="571" spans="2:27" x14ac:dyDescent="0.25">
      <c r="B571">
        <v>15720142857.143</v>
      </c>
      <c r="C571">
        <v>13.093086</v>
      </c>
      <c r="D571">
        <v>5.3623748000000004</v>
      </c>
      <c r="Y571">
        <v>15720142857.143</v>
      </c>
      <c r="Z571">
        <v>19.944969</v>
      </c>
      <c r="AA571">
        <v>10.38639</v>
      </c>
    </row>
    <row r="572" spans="2:27" x14ac:dyDescent="0.25">
      <c r="B572">
        <v>15975122448.98</v>
      </c>
      <c r="C572">
        <v>13.088806999999999</v>
      </c>
      <c r="D572">
        <v>5.3326631000000004</v>
      </c>
      <c r="Y572">
        <v>15975122448.98</v>
      </c>
      <c r="Z572">
        <v>19.412903</v>
      </c>
      <c r="AA572">
        <v>9.8412170000000003</v>
      </c>
    </row>
    <row r="573" spans="2:27" x14ac:dyDescent="0.25">
      <c r="B573">
        <v>16230102040.816</v>
      </c>
      <c r="C573">
        <v>13.285337</v>
      </c>
      <c r="D573">
        <v>5.5958227999999997</v>
      </c>
      <c r="Y573">
        <v>16230102040.816</v>
      </c>
      <c r="Z573">
        <v>19.804848</v>
      </c>
      <c r="AA573">
        <v>10.265110999999999</v>
      </c>
    </row>
    <row r="574" spans="2:27" x14ac:dyDescent="0.25">
      <c r="B574">
        <v>16485081632.653</v>
      </c>
      <c r="C574">
        <v>13.075478</v>
      </c>
      <c r="D574">
        <v>5.3191648000000002</v>
      </c>
      <c r="Y574">
        <v>16485081632.653</v>
      </c>
      <c r="Z574">
        <v>19.728292</v>
      </c>
      <c r="AA574">
        <v>10.139257000000001</v>
      </c>
    </row>
    <row r="575" spans="2:27" x14ac:dyDescent="0.25">
      <c r="B575">
        <v>16740061224.49</v>
      </c>
      <c r="C575">
        <v>13.001957000000001</v>
      </c>
      <c r="D575">
        <v>5.1983351999999998</v>
      </c>
      <c r="Y575">
        <v>16740061224.49</v>
      </c>
      <c r="Z575">
        <v>20.269295</v>
      </c>
      <c r="AA575">
        <v>10.666952</v>
      </c>
    </row>
    <row r="576" spans="2:27" x14ac:dyDescent="0.25">
      <c r="B576">
        <v>16995040816.327</v>
      </c>
      <c r="C576">
        <v>12.792185</v>
      </c>
      <c r="D576">
        <v>4.7362694999999997</v>
      </c>
      <c r="Y576">
        <v>16995040816.327</v>
      </c>
      <c r="Z576">
        <v>19.714962</v>
      </c>
      <c r="AA576">
        <v>10.014949</v>
      </c>
    </row>
    <row r="577" spans="2:27" x14ac:dyDescent="0.25">
      <c r="B577">
        <v>17250020408.162998</v>
      </c>
      <c r="C577">
        <v>13.29609</v>
      </c>
      <c r="D577">
        <v>4.8694195999999996</v>
      </c>
      <c r="Y577">
        <v>17250020408.162998</v>
      </c>
      <c r="Z577">
        <v>19.601444000000001</v>
      </c>
      <c r="AA577">
        <v>9.7602920999999991</v>
      </c>
    </row>
    <row r="578" spans="2:27" x14ac:dyDescent="0.25">
      <c r="B578">
        <v>17505000000</v>
      </c>
      <c r="C578">
        <v>13.876474999999999</v>
      </c>
      <c r="D578">
        <v>5.1739797999999997</v>
      </c>
      <c r="Y578">
        <v>17505000000</v>
      </c>
      <c r="Z578">
        <v>18.673978999999999</v>
      </c>
      <c r="AA578">
        <v>8.8113861</v>
      </c>
    </row>
    <row r="579" spans="2:27" x14ac:dyDescent="0.25">
      <c r="B579">
        <v>17759979591.837002</v>
      </c>
      <c r="C579">
        <v>14.813542999999999</v>
      </c>
      <c r="D579">
        <v>5.7460212999999998</v>
      </c>
      <c r="Y579">
        <v>17759979591.837002</v>
      </c>
      <c r="Z579">
        <v>18.413656</v>
      </c>
      <c r="AA579">
        <v>8.4326792000000008</v>
      </c>
    </row>
    <row r="580" spans="2:27" x14ac:dyDescent="0.25">
      <c r="B580">
        <v>18014959183.673</v>
      </c>
      <c r="C580">
        <v>15.295461</v>
      </c>
      <c r="D580">
        <v>6.2091421999999996</v>
      </c>
      <c r="Y580">
        <v>18014959183.673</v>
      </c>
      <c r="Z580">
        <v>17.872907999999999</v>
      </c>
      <c r="AA580">
        <v>7.9296169000000001</v>
      </c>
    </row>
    <row r="581" spans="2:27" x14ac:dyDescent="0.25">
      <c r="B581">
        <v>18269938775.509998</v>
      </c>
      <c r="C581">
        <v>15.536766999999999</v>
      </c>
      <c r="D581">
        <v>6.2420678000000001</v>
      </c>
      <c r="Y581">
        <v>18269938775.509998</v>
      </c>
      <c r="Z581">
        <v>17.436492999999999</v>
      </c>
      <c r="AA581">
        <v>7.3452853999999999</v>
      </c>
    </row>
    <row r="582" spans="2:27" x14ac:dyDescent="0.25">
      <c r="B582">
        <v>18524918367.347</v>
      </c>
      <c r="C582">
        <v>15.428978000000001</v>
      </c>
      <c r="D582">
        <v>6.2656030999999999</v>
      </c>
      <c r="Y582">
        <v>18524918367.347</v>
      </c>
      <c r="Z582">
        <v>17.139970999999999</v>
      </c>
      <c r="AA582">
        <v>7.0723028000000001</v>
      </c>
    </row>
    <row r="583" spans="2:27" x14ac:dyDescent="0.25">
      <c r="B583">
        <v>18779897959.183998</v>
      </c>
      <c r="C583">
        <v>15.479944</v>
      </c>
      <c r="D583">
        <v>6.2776861000000004</v>
      </c>
      <c r="Y583">
        <v>18779897959.183998</v>
      </c>
      <c r="Z583">
        <v>16.896681000000001</v>
      </c>
      <c r="AA583">
        <v>6.8094834999999998</v>
      </c>
    </row>
    <row r="584" spans="2:27" x14ac:dyDescent="0.25">
      <c r="B584">
        <v>19034877551.02</v>
      </c>
      <c r="C584">
        <v>16.016200999999999</v>
      </c>
      <c r="D584">
        <v>6.7239180000000003</v>
      </c>
      <c r="Y584">
        <v>19034877551.02</v>
      </c>
      <c r="Z584">
        <v>17.366941000000001</v>
      </c>
      <c r="AA584">
        <v>7.1616591999999999</v>
      </c>
    </row>
    <row r="585" spans="2:27" x14ac:dyDescent="0.25">
      <c r="B585">
        <v>19289857142.856998</v>
      </c>
      <c r="C585">
        <v>16.499119</v>
      </c>
      <c r="D585">
        <v>6.9691109999999998</v>
      </c>
      <c r="Y585">
        <v>19289857142.856998</v>
      </c>
      <c r="Z585">
        <v>17.968738999999999</v>
      </c>
      <c r="AA585">
        <v>7.6183977000000001</v>
      </c>
    </row>
    <row r="586" spans="2:27" x14ac:dyDescent="0.25">
      <c r="B586">
        <v>19544836734.694</v>
      </c>
      <c r="C586">
        <v>17.186703000000001</v>
      </c>
      <c r="D586">
        <v>7.0763445000000003</v>
      </c>
      <c r="Y586">
        <v>19544836734.694</v>
      </c>
      <c r="Z586">
        <v>18.847733999999999</v>
      </c>
      <c r="AA586">
        <v>8.0473461000000004</v>
      </c>
    </row>
    <row r="587" spans="2:27" x14ac:dyDescent="0.25">
      <c r="B587">
        <v>19799816326.530998</v>
      </c>
      <c r="C587">
        <v>17.611194999999999</v>
      </c>
      <c r="D587">
        <v>7.1599463999999999</v>
      </c>
      <c r="Y587">
        <v>19799816326.530998</v>
      </c>
      <c r="Z587">
        <v>19.639433</v>
      </c>
      <c r="AA587">
        <v>8.6027936999999994</v>
      </c>
    </row>
    <row r="588" spans="2:27" x14ac:dyDescent="0.25">
      <c r="B588">
        <v>20054795918.367001</v>
      </c>
      <c r="C588">
        <v>17.884373</v>
      </c>
      <c r="D588">
        <v>6.8673529999999996</v>
      </c>
      <c r="Y588">
        <v>20054795918.367001</v>
      </c>
      <c r="Z588">
        <v>19.927493999999999</v>
      </c>
      <c r="AA588">
        <v>8.4550219000000002</v>
      </c>
    </row>
    <row r="589" spans="2:27" x14ac:dyDescent="0.25">
      <c r="B589">
        <v>20309775510.203999</v>
      </c>
      <c r="C589">
        <v>17.57394</v>
      </c>
      <c r="D589">
        <v>6.4087329000000004</v>
      </c>
      <c r="Y589">
        <v>20309775510.203999</v>
      </c>
      <c r="Z589">
        <v>20.215001999999998</v>
      </c>
      <c r="AA589">
        <v>8.5879773999999998</v>
      </c>
    </row>
    <row r="590" spans="2:27" x14ac:dyDescent="0.25">
      <c r="B590">
        <v>20564755102.041</v>
      </c>
      <c r="C590">
        <v>16.859316</v>
      </c>
      <c r="D590">
        <v>5.6270141999999996</v>
      </c>
      <c r="Y590">
        <v>20564755102.041</v>
      </c>
      <c r="Z590">
        <v>20.224525</v>
      </c>
      <c r="AA590">
        <v>8.5317640000000008</v>
      </c>
    </row>
    <row r="591" spans="2:27" x14ac:dyDescent="0.25">
      <c r="B591">
        <v>20819734693.877998</v>
      </c>
      <c r="C591">
        <v>16.483830999999999</v>
      </c>
      <c r="D591">
        <v>5.2591938999999996</v>
      </c>
      <c r="Y591">
        <v>20819734693.877998</v>
      </c>
      <c r="Z591">
        <v>20.866457</v>
      </c>
      <c r="AA591">
        <v>9.1197289999999995</v>
      </c>
    </row>
    <row r="592" spans="2:27" x14ac:dyDescent="0.25">
      <c r="B592">
        <v>21074714285.714001</v>
      </c>
      <c r="C592">
        <v>15.918967</v>
      </c>
      <c r="D592">
        <v>5.1096314999999999</v>
      </c>
      <c r="Y592">
        <v>21074714285.714001</v>
      </c>
      <c r="Z592">
        <v>21.220659000000001</v>
      </c>
      <c r="AA592">
        <v>9.7405890999999993</v>
      </c>
    </row>
    <row r="593" spans="2:27" x14ac:dyDescent="0.25">
      <c r="B593">
        <v>21329693877.550999</v>
      </c>
      <c r="C593">
        <v>16.280823000000002</v>
      </c>
      <c r="D593">
        <v>5.6050043000000001</v>
      </c>
      <c r="Y593">
        <v>21329693877.550999</v>
      </c>
      <c r="Z593">
        <v>21.905999999999999</v>
      </c>
      <c r="AA593">
        <v>10.376621</v>
      </c>
    </row>
    <row r="594" spans="2:27" x14ac:dyDescent="0.25">
      <c r="B594">
        <v>21584673469.388</v>
      </c>
      <c r="C594">
        <v>16.210369</v>
      </c>
      <c r="D594">
        <v>6.0123153</v>
      </c>
      <c r="Y594">
        <v>21584673469.388</v>
      </c>
      <c r="Z594">
        <v>21.718941000000001</v>
      </c>
      <c r="AA594">
        <v>10.488094</v>
      </c>
    </row>
    <row r="595" spans="2:27" x14ac:dyDescent="0.25">
      <c r="B595">
        <v>21839653061.223999</v>
      </c>
      <c r="C595">
        <v>16.790338999999999</v>
      </c>
      <c r="D595">
        <v>6.4637737</v>
      </c>
      <c r="Y595">
        <v>21839653061.223999</v>
      </c>
      <c r="Z595">
        <v>21.502642000000002</v>
      </c>
      <c r="AA595">
        <v>10.167431000000001</v>
      </c>
    </row>
    <row r="596" spans="2:27" x14ac:dyDescent="0.25">
      <c r="B596">
        <v>22094632653.061001</v>
      </c>
      <c r="C596">
        <v>16.868759000000001</v>
      </c>
      <c r="D596">
        <v>6.4301896000000003</v>
      </c>
      <c r="Y596">
        <v>22094632653.061001</v>
      </c>
      <c r="Z596">
        <v>20.941545000000001</v>
      </c>
      <c r="AA596">
        <v>9.5639420000000008</v>
      </c>
    </row>
    <row r="597" spans="2:27" x14ac:dyDescent="0.25">
      <c r="B597">
        <v>22349612244.897999</v>
      </c>
      <c r="C597">
        <v>17.089672</v>
      </c>
      <c r="D597">
        <v>6.2485533000000002</v>
      </c>
      <c r="Y597">
        <v>22349612244.897999</v>
      </c>
      <c r="Z597">
        <v>21.115416</v>
      </c>
      <c r="AA597">
        <v>9.4398002999999999</v>
      </c>
    </row>
    <row r="598" spans="2:27" x14ac:dyDescent="0.25">
      <c r="B598">
        <v>22604591836.735001</v>
      </c>
      <c r="C598">
        <v>17.102651999999999</v>
      </c>
      <c r="D598">
        <v>5.8166985999999996</v>
      </c>
      <c r="Y598">
        <v>22604591836.735001</v>
      </c>
      <c r="Z598">
        <v>21.092566000000001</v>
      </c>
      <c r="AA598">
        <v>8.9511947999999997</v>
      </c>
    </row>
    <row r="599" spans="2:27" x14ac:dyDescent="0.25">
      <c r="B599">
        <v>22859571428.570999</v>
      </c>
      <c r="C599">
        <v>16.542563999999999</v>
      </c>
      <c r="D599">
        <v>5.1490578999999999</v>
      </c>
      <c r="Y599">
        <v>22859571428.570999</v>
      </c>
      <c r="Z599">
        <v>20.744357999999998</v>
      </c>
      <c r="AA599">
        <v>8.470974</v>
      </c>
    </row>
    <row r="600" spans="2:27" x14ac:dyDescent="0.25">
      <c r="B600">
        <v>23114551020.408001</v>
      </c>
      <c r="C600">
        <v>16.336818999999998</v>
      </c>
      <c r="D600">
        <v>4.6689147999999996</v>
      </c>
      <c r="Y600">
        <v>23114551020.408001</v>
      </c>
      <c r="Z600">
        <v>20.012067999999999</v>
      </c>
      <c r="AA600">
        <v>7.3093281000000001</v>
      </c>
    </row>
    <row r="601" spans="2:27" x14ac:dyDescent="0.25">
      <c r="B601">
        <v>23369530612.244999</v>
      </c>
      <c r="C601">
        <v>15.841281</v>
      </c>
      <c r="D601">
        <v>4.4365534999999996</v>
      </c>
      <c r="Y601">
        <v>23369530612.244999</v>
      </c>
      <c r="Z601">
        <v>20.047190000000001</v>
      </c>
      <c r="AA601">
        <v>7.3875728000000001</v>
      </c>
    </row>
    <row r="602" spans="2:27" x14ac:dyDescent="0.25">
      <c r="B602">
        <v>23624510204.082001</v>
      </c>
      <c r="C602">
        <v>15.576110999999999</v>
      </c>
      <c r="D602">
        <v>4.1977601</v>
      </c>
      <c r="Y602">
        <v>23624510204.082001</v>
      </c>
      <c r="Z602">
        <v>19.855127</v>
      </c>
      <c r="AA602">
        <v>6.9827994999999996</v>
      </c>
    </row>
    <row r="603" spans="2:27" x14ac:dyDescent="0.25">
      <c r="B603">
        <v>23879489795.917999</v>
      </c>
      <c r="C603">
        <v>14.918229</v>
      </c>
      <c r="D603">
        <v>3.9498031</v>
      </c>
      <c r="Y603">
        <v>23879489795.917999</v>
      </c>
      <c r="Z603">
        <v>20.122886999999999</v>
      </c>
      <c r="AA603">
        <v>7.4135451000000003</v>
      </c>
    </row>
    <row r="604" spans="2:27" x14ac:dyDescent="0.25">
      <c r="B604">
        <v>24134469387.755001</v>
      </c>
      <c r="C604">
        <v>14.329667000000001</v>
      </c>
      <c r="D604">
        <v>3.4930099999999999</v>
      </c>
      <c r="Y604">
        <v>24134469387.755001</v>
      </c>
      <c r="Z604">
        <v>19.586016000000001</v>
      </c>
      <c r="AA604">
        <v>7.0166339999999998</v>
      </c>
    </row>
    <row r="605" spans="2:27" x14ac:dyDescent="0.25">
      <c r="B605">
        <v>24389448979.591999</v>
      </c>
      <c r="C605">
        <v>14.141235999999999</v>
      </c>
      <c r="D605">
        <v>3.3694696</v>
      </c>
      <c r="Y605">
        <v>24389448979.591999</v>
      </c>
      <c r="Z605">
        <v>19.687042000000002</v>
      </c>
      <c r="AA605">
        <v>7.2341170000000004</v>
      </c>
    </row>
    <row r="606" spans="2:27" x14ac:dyDescent="0.25">
      <c r="B606">
        <v>24644428571.429001</v>
      </c>
      <c r="C606">
        <v>13.970151</v>
      </c>
      <c r="D606">
        <v>3.0626389999999999</v>
      </c>
      <c r="Y606">
        <v>24644428571.429001</v>
      </c>
      <c r="Z606">
        <v>19.487525999999999</v>
      </c>
      <c r="AA606">
        <v>7.1765217999999997</v>
      </c>
    </row>
    <row r="607" spans="2:27" x14ac:dyDescent="0.25">
      <c r="B607">
        <v>24899408163.264999</v>
      </c>
      <c r="C607">
        <v>14.38029</v>
      </c>
      <c r="D607">
        <v>3.2086549</v>
      </c>
      <c r="Y607">
        <v>24899408163.264999</v>
      </c>
      <c r="Z607">
        <v>20.078983000000001</v>
      </c>
      <c r="AA607">
        <v>7.5440297000000003</v>
      </c>
    </row>
    <row r="608" spans="2:27" x14ac:dyDescent="0.25">
      <c r="B608">
        <v>25154387755.102001</v>
      </c>
      <c r="C608">
        <v>14.493853</v>
      </c>
      <c r="D608">
        <v>3.1301853999999998</v>
      </c>
      <c r="Y608">
        <v>25154387755.102001</v>
      </c>
      <c r="Z608">
        <v>20.456883999999999</v>
      </c>
      <c r="AA608">
        <v>7.7097502000000002</v>
      </c>
    </row>
    <row r="609" spans="2:27" x14ac:dyDescent="0.25">
      <c r="B609">
        <v>25409367346.938999</v>
      </c>
      <c r="C609">
        <v>14.993608999999999</v>
      </c>
      <c r="D609">
        <v>3.4136961000000001</v>
      </c>
      <c r="Y609">
        <v>25409367346.938999</v>
      </c>
      <c r="Z609">
        <v>21.220324999999999</v>
      </c>
      <c r="AA609">
        <v>8.0831327000000002</v>
      </c>
    </row>
    <row r="610" spans="2:27" x14ac:dyDescent="0.25">
      <c r="B610">
        <v>25664346938.776001</v>
      </c>
      <c r="C610">
        <v>15.022459</v>
      </c>
      <c r="D610">
        <v>3.4534916999999998</v>
      </c>
      <c r="Y610">
        <v>25664346938.776001</v>
      </c>
      <c r="Z610">
        <v>21.478518000000001</v>
      </c>
      <c r="AA610">
        <v>8.0749005999999994</v>
      </c>
    </row>
    <row r="611" spans="2:27" x14ac:dyDescent="0.25">
      <c r="B611">
        <v>25919326530.612</v>
      </c>
      <c r="C611">
        <v>15.240750999999999</v>
      </c>
      <c r="D611">
        <v>3.6469057</v>
      </c>
      <c r="Y611">
        <v>25919326530.612</v>
      </c>
      <c r="Z611">
        <v>21.281283999999999</v>
      </c>
      <c r="AA611">
        <v>7.7904463000000002</v>
      </c>
    </row>
    <row r="612" spans="2:27" x14ac:dyDescent="0.25">
      <c r="B612">
        <v>26174306122.449001</v>
      </c>
      <c r="C612">
        <v>15.342416</v>
      </c>
      <c r="D612">
        <v>3.7709689000000002</v>
      </c>
      <c r="Y612">
        <v>26174306122.449001</v>
      </c>
      <c r="Z612">
        <v>20.740811999999998</v>
      </c>
      <c r="AA612">
        <v>7.4137668999999997</v>
      </c>
    </row>
    <row r="613" spans="2:27" x14ac:dyDescent="0.25">
      <c r="B613">
        <v>26429285714.285999</v>
      </c>
      <c r="C613">
        <v>16.201415999999998</v>
      </c>
      <c r="D613">
        <v>4.2646436999999997</v>
      </c>
      <c r="Y613">
        <v>26429285714.285999</v>
      </c>
      <c r="Z613">
        <v>20.105436000000001</v>
      </c>
      <c r="AA613">
        <v>7.1360125999999999</v>
      </c>
    </row>
    <row r="614" spans="2:27" x14ac:dyDescent="0.25">
      <c r="B614">
        <v>26684265306.122002</v>
      </c>
      <c r="C614">
        <v>18.020426</v>
      </c>
      <c r="D614">
        <v>5.3327273999999996</v>
      </c>
      <c r="Y614">
        <v>26684265306.122002</v>
      </c>
      <c r="Z614">
        <v>20.093800999999999</v>
      </c>
      <c r="AA614">
        <v>7.2685522999999996</v>
      </c>
    </row>
    <row r="615" spans="2:27" x14ac:dyDescent="0.25">
      <c r="B615">
        <v>26939244897.959</v>
      </c>
      <c r="C615">
        <v>19.809238000000001</v>
      </c>
      <c r="D615">
        <v>5.9943128000000003</v>
      </c>
      <c r="Y615">
        <v>26939244897.959</v>
      </c>
      <c r="Z615">
        <v>20.024833999999998</v>
      </c>
      <c r="AA615">
        <v>6.981338</v>
      </c>
    </row>
    <row r="616" spans="2:27" x14ac:dyDescent="0.25">
      <c r="B616">
        <v>27194224489.796001</v>
      </c>
      <c r="C616">
        <v>22.156455999999999</v>
      </c>
      <c r="D616">
        <v>7.0145106000000004</v>
      </c>
      <c r="Y616">
        <v>27194224489.796001</v>
      </c>
      <c r="Z616">
        <v>20.618245999999999</v>
      </c>
      <c r="AA616">
        <v>6.7397051000000001</v>
      </c>
    </row>
    <row r="617" spans="2:27" x14ac:dyDescent="0.25">
      <c r="B617">
        <v>27449204081.632999</v>
      </c>
      <c r="C617">
        <v>22.559370000000001</v>
      </c>
      <c r="D617">
        <v>6.6661115000000004</v>
      </c>
      <c r="Y617">
        <v>27449204081.632999</v>
      </c>
      <c r="Z617">
        <v>21.452417000000001</v>
      </c>
      <c r="AA617">
        <v>6.5553097999999999</v>
      </c>
    </row>
    <row r="618" spans="2:27" x14ac:dyDescent="0.25">
      <c r="B618">
        <v>27704183673.469002</v>
      </c>
      <c r="C618">
        <v>22.016342000000002</v>
      </c>
      <c r="D618">
        <v>5.8853168</v>
      </c>
      <c r="Y618">
        <v>27704183673.469002</v>
      </c>
      <c r="Z618">
        <v>21.668406000000001</v>
      </c>
      <c r="AA618">
        <v>5.6973814999999997</v>
      </c>
    </row>
    <row r="619" spans="2:27" x14ac:dyDescent="0.25">
      <c r="B619">
        <v>27959163265.306</v>
      </c>
      <c r="C619">
        <v>20.289762</v>
      </c>
      <c r="D619">
        <v>4.8405905000000002</v>
      </c>
      <c r="Y619">
        <v>27959163265.306</v>
      </c>
      <c r="Z619">
        <v>22.558890999999999</v>
      </c>
      <c r="AA619">
        <v>5.9589452999999999</v>
      </c>
    </row>
    <row r="620" spans="2:27" x14ac:dyDescent="0.25">
      <c r="B620">
        <v>28214142857.143002</v>
      </c>
      <c r="C620">
        <v>19.225693</v>
      </c>
      <c r="D620">
        <v>4.3902621000000002</v>
      </c>
      <c r="Y620">
        <v>28214142857.143002</v>
      </c>
      <c r="Z620">
        <v>22.650525999999999</v>
      </c>
      <c r="AA620">
        <v>5.9265284999999999</v>
      </c>
    </row>
    <row r="621" spans="2:27" x14ac:dyDescent="0.25">
      <c r="B621">
        <v>28469122448.98</v>
      </c>
      <c r="C621">
        <v>19.167580000000001</v>
      </c>
      <c r="D621">
        <v>4.4910378</v>
      </c>
      <c r="Y621">
        <v>28469122448.98</v>
      </c>
      <c r="Z621">
        <v>22.422730999999999</v>
      </c>
      <c r="AA621">
        <v>5.9968428999999999</v>
      </c>
    </row>
    <row r="622" spans="2:27" x14ac:dyDescent="0.25">
      <c r="B622">
        <v>28724102040.816002</v>
      </c>
      <c r="C622">
        <v>19.836642999999999</v>
      </c>
      <c r="D622">
        <v>4.6909045999999996</v>
      </c>
      <c r="Y622">
        <v>28724102040.816002</v>
      </c>
      <c r="Z622">
        <v>21.26343</v>
      </c>
      <c r="AA622">
        <v>5.2233333999999996</v>
      </c>
    </row>
    <row r="623" spans="2:27" x14ac:dyDescent="0.25">
      <c r="B623">
        <v>28979081632.653</v>
      </c>
      <c r="C623">
        <v>20.725245000000001</v>
      </c>
      <c r="D623">
        <v>4.9276651999999999</v>
      </c>
      <c r="Y623">
        <v>28979081632.653</v>
      </c>
      <c r="Z623">
        <v>20.828050999999999</v>
      </c>
      <c r="AA623">
        <v>4.8699063999999996</v>
      </c>
    </row>
    <row r="624" spans="2:27" x14ac:dyDescent="0.25">
      <c r="B624">
        <v>29234061224.490002</v>
      </c>
      <c r="C624">
        <v>20.865224999999999</v>
      </c>
      <c r="D624">
        <v>4.8752680000000002</v>
      </c>
      <c r="Y624">
        <v>29234061224.490002</v>
      </c>
      <c r="Z624">
        <v>21.183754</v>
      </c>
      <c r="AA624">
        <v>5.2226724999999998</v>
      </c>
    </row>
    <row r="625" spans="2:27" x14ac:dyDescent="0.25">
      <c r="B625">
        <v>29489040816.327</v>
      </c>
      <c r="C625">
        <v>20.056353000000001</v>
      </c>
      <c r="D625">
        <v>4.2672634</v>
      </c>
      <c r="Y625">
        <v>29489040816.327</v>
      </c>
      <c r="Z625">
        <v>21.135406</v>
      </c>
      <c r="AA625">
        <v>5.3402405000000002</v>
      </c>
    </row>
    <row r="626" spans="2:27" x14ac:dyDescent="0.25">
      <c r="B626">
        <v>29744020408.162998</v>
      </c>
      <c r="C626">
        <v>19.246202</v>
      </c>
      <c r="D626">
        <v>3.9786952000000002</v>
      </c>
      <c r="Y626">
        <v>29744020408.162998</v>
      </c>
      <c r="Z626">
        <v>20.639928999999999</v>
      </c>
      <c r="AA626">
        <v>5.2457995000000004</v>
      </c>
    </row>
    <row r="627" spans="2:27" x14ac:dyDescent="0.25">
      <c r="B627">
        <v>29999000000</v>
      </c>
      <c r="C627">
        <v>19.011991999999999</v>
      </c>
      <c r="D627">
        <v>4.2199134999999997</v>
      </c>
      <c r="Y627">
        <v>29999000000</v>
      </c>
      <c r="Z627">
        <v>20.209944</v>
      </c>
      <c r="AA627">
        <v>5.2191801</v>
      </c>
    </row>
    <row r="628" spans="2:27" x14ac:dyDescent="0.25">
      <c r="B628" t="s">
        <v>25</v>
      </c>
      <c r="Y628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243"/>
  <sheetViews>
    <sheetView zoomScaleNormal="100" workbookViewId="0">
      <selection activeCell="T1" sqref="T1:U1048576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2.140625" style="19" customWidth="1"/>
    <col min="13" max="17" width="10.7109375" style="6" customWidth="1"/>
    <col min="18" max="18" width="9.42578125" style="6" customWidth="1"/>
    <col min="19" max="19" width="18" style="40" customWidth="1"/>
    <col min="22" max="22" width="2" style="19" customWidth="1"/>
    <col min="23" max="23" width="10.7109375" style="5" customWidth="1"/>
    <col min="24" max="25" width="10.7109375" style="6" customWidth="1"/>
    <col min="26" max="26" width="10.7109375" style="5" customWidth="1"/>
    <col min="27" max="27" width="10.7109375" style="6" customWidth="1"/>
    <col min="28" max="28" width="10.7109375" style="5" customWidth="1"/>
    <col min="29" max="29" width="10.7109375" style="6" customWidth="1"/>
    <col min="30" max="30" width="2.42578125" style="19" customWidth="1"/>
    <col min="31" max="36" width="10.7109375" style="6" customWidth="1"/>
    <col min="37" max="37" width="2" style="19" customWidth="1"/>
    <col min="38" max="16384" width="9.140625" style="3"/>
  </cols>
  <sheetData>
    <row r="1" spans="1:37" x14ac:dyDescent="0.25">
      <c r="B1" t="s">
        <v>101</v>
      </c>
      <c r="E1" s="5" t="s">
        <v>231</v>
      </c>
      <c r="F1" s="100" t="s">
        <v>237</v>
      </c>
      <c r="G1" s="100"/>
      <c r="H1" s="100"/>
      <c r="I1" s="100"/>
      <c r="J1" s="100"/>
      <c r="K1" s="100"/>
      <c r="L1" s="42"/>
      <c r="M1" s="100" t="s">
        <v>238</v>
      </c>
      <c r="N1" s="100"/>
      <c r="O1" s="100"/>
      <c r="P1" s="100"/>
      <c r="Q1" s="100"/>
      <c r="R1" s="100"/>
      <c r="T1" t="s">
        <v>101</v>
      </c>
      <c r="W1" s="5" t="s">
        <v>231</v>
      </c>
      <c r="X1" s="100" t="s">
        <v>240</v>
      </c>
      <c r="Y1" s="100"/>
      <c r="Z1" s="100"/>
      <c r="AA1" s="100"/>
      <c r="AB1" s="100"/>
      <c r="AC1" s="100"/>
      <c r="AD1" s="42"/>
      <c r="AE1" s="100" t="s">
        <v>239</v>
      </c>
      <c r="AF1" s="100"/>
      <c r="AG1" s="100"/>
      <c r="AH1" s="100"/>
      <c r="AI1" s="100"/>
      <c r="AJ1" s="100"/>
    </row>
    <row r="2" spans="1:37" x14ac:dyDescent="0.25">
      <c r="A2" s="39" t="s">
        <v>111</v>
      </c>
      <c r="B2" t="s">
        <v>102</v>
      </c>
      <c r="C2" t="s">
        <v>257</v>
      </c>
      <c r="F2" s="72" t="s">
        <v>218</v>
      </c>
      <c r="G2" s="72" t="s">
        <v>219</v>
      </c>
      <c r="H2" s="72" t="s">
        <v>220</v>
      </c>
      <c r="I2" s="72" t="s">
        <v>221</v>
      </c>
      <c r="J2" s="72" t="s">
        <v>258</v>
      </c>
      <c r="K2" s="72" t="s">
        <v>222</v>
      </c>
      <c r="M2" s="72" t="s">
        <v>248</v>
      </c>
      <c r="N2" s="72" t="s">
        <v>234</v>
      </c>
      <c r="O2" s="72" t="s">
        <v>249</v>
      </c>
      <c r="P2" s="72" t="s">
        <v>220</v>
      </c>
      <c r="Q2" s="72" t="s">
        <v>250</v>
      </c>
      <c r="R2" s="72" t="s">
        <v>245</v>
      </c>
      <c r="S2" s="39" t="s">
        <v>112</v>
      </c>
      <c r="T2" t="s">
        <v>102</v>
      </c>
      <c r="U2" t="s">
        <v>257</v>
      </c>
      <c r="X2" s="72" t="s">
        <v>218</v>
      </c>
      <c r="Y2" s="72" t="s">
        <v>219</v>
      </c>
      <c r="Z2" s="72" t="s">
        <v>220</v>
      </c>
      <c r="AA2" s="72" t="s">
        <v>221</v>
      </c>
      <c r="AB2" s="72" t="s">
        <v>258</v>
      </c>
      <c r="AC2" s="72" t="s">
        <v>222</v>
      </c>
      <c r="AE2" s="72" t="s">
        <v>248</v>
      </c>
      <c r="AF2" s="72" t="s">
        <v>234</v>
      </c>
      <c r="AG2" s="72" t="s">
        <v>249</v>
      </c>
      <c r="AH2" s="72" t="s">
        <v>220</v>
      </c>
      <c r="AI2" s="72" t="s">
        <v>250</v>
      </c>
      <c r="AJ2" s="72" t="s">
        <v>245</v>
      </c>
    </row>
    <row r="3" spans="1:37" x14ac:dyDescent="0.25">
      <c r="B3" t="s">
        <v>256</v>
      </c>
      <c r="F3" s="44" t="str">
        <f>C8</f>
        <v>P1dB +17 dBm LO Log Mag(dB)</v>
      </c>
      <c r="G3" s="44" t="str">
        <f>C64</f>
        <v>P1dB +15 dBm LO Log Mag(dB)</v>
      </c>
      <c r="H3" s="44" t="str">
        <f>C120</f>
        <v>P1dB +11 dBm Log Mag(dB)</v>
      </c>
      <c r="I3" s="44" t="str">
        <f>C176</f>
        <v>P1dB +9 dBm LO Log Mag(dB)</v>
      </c>
      <c r="J3" s="44" t="str">
        <f>C232</f>
        <v>P1dB +7 dBm LO Log Mag(dB)</v>
      </c>
      <c r="K3" s="44" t="str">
        <f>C288</f>
        <v>P1dB +13 dBm LO Log Mag(dB)</v>
      </c>
      <c r="M3" s="44">
        <f>C399</f>
        <v>0</v>
      </c>
      <c r="N3" s="44">
        <f>C454</f>
        <v>0</v>
      </c>
      <c r="O3" s="44">
        <f>C509</f>
        <v>0</v>
      </c>
      <c r="P3" s="44">
        <f>C564</f>
        <v>0</v>
      </c>
      <c r="Q3" s="44">
        <f>C619</f>
        <v>0</v>
      </c>
      <c r="R3" s="44">
        <f>C670</f>
        <v>0</v>
      </c>
      <c r="T3" t="s">
        <v>256</v>
      </c>
      <c r="X3" s="44" t="str">
        <f>U8</f>
        <v>P1dB +17 dBm LO Log Mag(dB)</v>
      </c>
      <c r="Y3" s="44" t="str">
        <f>U64</f>
        <v>P1dB +15 dBm LO Log Mag(dB)</v>
      </c>
      <c r="Z3" s="44" t="str">
        <f>U120</f>
        <v>P1dB +11 dBm Log Mag(dB)</v>
      </c>
      <c r="AA3" s="44" t="str">
        <f>U176</f>
        <v>P1dB +9 dBm LO Log Mag(dB)</v>
      </c>
      <c r="AB3" s="44" t="str">
        <f>U232</f>
        <v>P1dB +7 dBm LO Log Mag(dB)</v>
      </c>
      <c r="AC3" s="44" t="str">
        <f>U288</f>
        <v>P1dB +13 dBm LO Log Mag(dB)</v>
      </c>
      <c r="AE3" s="44">
        <f>U399</f>
        <v>0</v>
      </c>
      <c r="AF3" s="44">
        <f>U454</f>
        <v>0</v>
      </c>
      <c r="AG3" s="44">
        <f>U509</f>
        <v>0</v>
      </c>
      <c r="AH3" s="44">
        <f>U564</f>
        <v>0</v>
      </c>
      <c r="AI3" s="44">
        <f>U619</f>
        <v>0</v>
      </c>
      <c r="AJ3" s="44">
        <f>U670</f>
        <v>0</v>
      </c>
    </row>
    <row r="4" spans="1:37" x14ac:dyDescent="0.25">
      <c r="B4" t="s">
        <v>225</v>
      </c>
      <c r="C4" t="s">
        <v>266</v>
      </c>
      <c r="H4" s="44"/>
      <c r="I4" s="44"/>
      <c r="J4" s="44"/>
      <c r="K4" s="44"/>
      <c r="M4" s="44"/>
      <c r="N4" s="44"/>
      <c r="O4" s="44"/>
      <c r="P4" s="44"/>
      <c r="Q4" s="44"/>
      <c r="R4" s="44"/>
      <c r="T4" t="s">
        <v>225</v>
      </c>
      <c r="U4" t="s">
        <v>266</v>
      </c>
      <c r="X4" s="79"/>
      <c r="Y4" s="79"/>
      <c r="Z4" s="44"/>
      <c r="AA4" s="44"/>
      <c r="AB4" s="44"/>
      <c r="AC4" s="44"/>
      <c r="AE4" s="44"/>
      <c r="AF4" s="44"/>
      <c r="AG4" s="44"/>
      <c r="AH4" s="44"/>
      <c r="AI4" s="44"/>
      <c r="AJ4" s="44"/>
    </row>
    <row r="5" spans="1:37" x14ac:dyDescent="0.25">
      <c r="A5" s="78"/>
      <c r="B5" t="s">
        <v>103</v>
      </c>
      <c r="D5" s="20"/>
      <c r="E5" s="6">
        <f>B9</f>
        <v>-10</v>
      </c>
      <c r="F5" s="6">
        <f t="shared" ref="F5" si="0">C9</f>
        <v>-6.4258685</v>
      </c>
      <c r="G5" s="44">
        <f>C65</f>
        <v>-6.4503364999999997</v>
      </c>
      <c r="H5" s="44">
        <f>C121</f>
        <v>-6.9097676000000003</v>
      </c>
      <c r="I5" s="44">
        <f>C177</f>
        <v>-7.7365208000000001</v>
      </c>
      <c r="J5" s="44">
        <f>C233</f>
        <v>-9.5194253999999994</v>
      </c>
      <c r="K5" s="44">
        <f>C289</f>
        <v>-6.5709423999999999</v>
      </c>
      <c r="L5" s="20"/>
      <c r="M5" s="44">
        <f>C400</f>
        <v>0</v>
      </c>
      <c r="N5" s="44">
        <f>C455</f>
        <v>0</v>
      </c>
      <c r="O5" s="44">
        <f>C510</f>
        <v>0</v>
      </c>
      <c r="P5" s="44">
        <f>C565</f>
        <v>0</v>
      </c>
      <c r="Q5" s="44">
        <f>C620</f>
        <v>0</v>
      </c>
      <c r="R5" s="44">
        <f>C671</f>
        <v>0</v>
      </c>
      <c r="S5" s="78"/>
      <c r="T5" t="s">
        <v>103</v>
      </c>
      <c r="V5" s="20"/>
      <c r="W5" s="6">
        <f>T9</f>
        <v>-10</v>
      </c>
      <c r="X5" s="79">
        <f t="shared" ref="X5" si="1">U9</f>
        <v>-8.2703875999999994</v>
      </c>
      <c r="Y5" s="44">
        <f>U65</f>
        <v>-8.3353824999999997</v>
      </c>
      <c r="Z5" s="44">
        <f>U121</f>
        <v>-8.7092915000000009</v>
      </c>
      <c r="AA5" s="44">
        <f>U177</f>
        <v>-9.2638511999999995</v>
      </c>
      <c r="AB5" s="44">
        <f>U233</f>
        <v>-10.573397</v>
      </c>
      <c r="AC5" s="44">
        <f>U289</f>
        <v>-8.4580984000000008</v>
      </c>
      <c r="AD5" s="20"/>
      <c r="AE5" s="44">
        <f>U400</f>
        <v>0</v>
      </c>
      <c r="AF5" s="44">
        <f>U455</f>
        <v>0</v>
      </c>
      <c r="AG5" s="44">
        <f>U510</f>
        <v>0</v>
      </c>
      <c r="AH5" s="44">
        <f>U565</f>
        <v>0</v>
      </c>
      <c r="AI5" s="44">
        <f>U620</f>
        <v>0</v>
      </c>
      <c r="AJ5" s="44">
        <f>U671</f>
        <v>0</v>
      </c>
      <c r="AK5" s="20"/>
    </row>
    <row r="6" spans="1:37" x14ac:dyDescent="0.25">
      <c r="D6" s="20"/>
      <c r="E6" s="6">
        <f t="shared" ref="E6:E55" si="2">B10</f>
        <v>-9.3000000000000007</v>
      </c>
      <c r="F6" s="79">
        <f t="shared" ref="F6:F55" si="3">C10</f>
        <v>-6.4252887000000003</v>
      </c>
      <c r="G6" s="44">
        <f t="shared" ref="G6:G55" si="4">C66</f>
        <v>-6.4488057999999997</v>
      </c>
      <c r="H6" s="44">
        <f t="shared" ref="H6:H55" si="5">C122</f>
        <v>-6.9115906000000003</v>
      </c>
      <c r="I6" s="44">
        <f t="shared" ref="I6:I55" si="6">C178</f>
        <v>-7.7303785999999999</v>
      </c>
      <c r="J6" s="44">
        <f t="shared" ref="J6:J55" si="7">C234</f>
        <v>-9.5024795999999991</v>
      </c>
      <c r="K6" s="44">
        <f t="shared" ref="K6:K55" si="8">C290</f>
        <v>-6.5674434000000002</v>
      </c>
      <c r="L6" s="20"/>
      <c r="M6" s="44">
        <f t="shared" ref="M6:M55" si="9">C401</f>
        <v>0</v>
      </c>
      <c r="N6" s="44">
        <f t="shared" ref="N6:N55" si="10">C456</f>
        <v>0</v>
      </c>
      <c r="O6" s="44">
        <f t="shared" ref="O6:O55" si="11">C511</f>
        <v>0</v>
      </c>
      <c r="P6" s="44">
        <f t="shared" ref="P6:P55" si="12">C566</f>
        <v>0</v>
      </c>
      <c r="Q6" s="44">
        <f t="shared" ref="Q6:Q55" si="13">C621</f>
        <v>0</v>
      </c>
      <c r="R6" s="44">
        <f t="shared" ref="R6:R55" si="14">C672</f>
        <v>0</v>
      </c>
      <c r="V6" s="20"/>
      <c r="W6" s="6">
        <f t="shared" ref="W6:W55" si="15">T10</f>
        <v>-9.3000000000000007</v>
      </c>
      <c r="X6" s="79">
        <f t="shared" ref="X6:X55" si="16">U10</f>
        <v>-8.2650366000000002</v>
      </c>
      <c r="Y6" s="44">
        <f t="shared" ref="Y6:Y55" si="17">U66</f>
        <v>-8.3327570000000009</v>
      </c>
      <c r="Z6" s="44">
        <f t="shared" ref="Z6:Z55" si="18">U122</f>
        <v>-8.7083730999999993</v>
      </c>
      <c r="AA6" s="44">
        <f t="shared" ref="AA6:AA55" si="19">U178</f>
        <v>-9.2614993999999999</v>
      </c>
      <c r="AB6" s="44">
        <f t="shared" ref="AB6:AB55" si="20">U234</f>
        <v>-10.571541</v>
      </c>
      <c r="AC6" s="44">
        <f t="shared" ref="AC6:AC55" si="21">U290</f>
        <v>-8.4590464000000001</v>
      </c>
      <c r="AD6" s="20"/>
      <c r="AE6" s="44">
        <f t="shared" ref="AE6:AE55" si="22">U401</f>
        <v>0</v>
      </c>
      <c r="AF6" s="44">
        <f t="shared" ref="AF6:AF55" si="23">U456</f>
        <v>0</v>
      </c>
      <c r="AG6" s="44">
        <f t="shared" ref="AG6:AG55" si="24">U511</f>
        <v>0</v>
      </c>
      <c r="AH6" s="44">
        <f t="shared" ref="AH6:AH55" si="25">U566</f>
        <v>0</v>
      </c>
      <c r="AI6" s="44">
        <f t="shared" ref="AI6:AI55" si="26">U621</f>
        <v>0</v>
      </c>
      <c r="AJ6" s="44">
        <f t="shared" ref="AJ6:AJ55" si="27">U672</f>
        <v>0</v>
      </c>
      <c r="AK6" s="20"/>
    </row>
    <row r="7" spans="1:37" x14ac:dyDescent="0.25">
      <c r="B7" t="s">
        <v>104</v>
      </c>
      <c r="D7" s="20"/>
      <c r="E7" s="6">
        <f t="shared" si="2"/>
        <v>-8.6</v>
      </c>
      <c r="F7" s="79">
        <f t="shared" si="3"/>
        <v>-6.4285816999999996</v>
      </c>
      <c r="G7" s="44">
        <f t="shared" si="4"/>
        <v>-6.4510312000000001</v>
      </c>
      <c r="H7" s="44">
        <f t="shared" si="5"/>
        <v>-6.9130516000000002</v>
      </c>
      <c r="I7" s="44">
        <f t="shared" si="6"/>
        <v>-7.7265037999999997</v>
      </c>
      <c r="J7" s="44">
        <f t="shared" si="7"/>
        <v>-9.4816990000000008</v>
      </c>
      <c r="K7" s="44">
        <f t="shared" si="8"/>
        <v>-6.5724688000000002</v>
      </c>
      <c r="L7" s="20"/>
      <c r="M7" s="44">
        <f t="shared" si="9"/>
        <v>0</v>
      </c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T7" t="s">
        <v>104</v>
      </c>
      <c r="V7" s="20"/>
      <c r="W7" s="6">
        <f t="shared" si="15"/>
        <v>-8.6</v>
      </c>
      <c r="X7" s="79">
        <f t="shared" si="16"/>
        <v>-8.2677993999999995</v>
      </c>
      <c r="Y7" s="44">
        <f t="shared" si="17"/>
        <v>-8.3336287000000002</v>
      </c>
      <c r="Z7" s="44">
        <f t="shared" si="18"/>
        <v>-8.7081508999999997</v>
      </c>
      <c r="AA7" s="44">
        <f t="shared" si="19"/>
        <v>-9.2647017999999992</v>
      </c>
      <c r="AB7" s="44">
        <f t="shared" si="20"/>
        <v>-10.571260000000001</v>
      </c>
      <c r="AC7" s="44">
        <f t="shared" si="21"/>
        <v>-8.4594001999999993</v>
      </c>
      <c r="AD7" s="20"/>
      <c r="AE7" s="44">
        <f t="shared" si="22"/>
        <v>0</v>
      </c>
      <c r="AF7" s="44">
        <f t="shared" si="23"/>
        <v>0</v>
      </c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20"/>
    </row>
    <row r="8" spans="1:37" x14ac:dyDescent="0.25">
      <c r="B8" t="s">
        <v>232</v>
      </c>
      <c r="C8" t="s">
        <v>295</v>
      </c>
      <c r="D8" s="20"/>
      <c r="E8" s="6">
        <f t="shared" si="2"/>
        <v>-7.9</v>
      </c>
      <c r="F8" s="79">
        <f t="shared" si="3"/>
        <v>-6.4295793000000003</v>
      </c>
      <c r="G8" s="44">
        <f t="shared" si="4"/>
        <v>-6.4534073000000003</v>
      </c>
      <c r="H8" s="44">
        <f t="shared" si="5"/>
        <v>-6.9135561000000001</v>
      </c>
      <c r="I8" s="44">
        <f t="shared" si="6"/>
        <v>-7.7277345999999998</v>
      </c>
      <c r="J8" s="44">
        <f t="shared" si="7"/>
        <v>-9.4592237000000008</v>
      </c>
      <c r="K8" s="44">
        <f t="shared" si="8"/>
        <v>-6.5750003000000001</v>
      </c>
      <c r="L8" s="20"/>
      <c r="M8" s="44">
        <f t="shared" si="9"/>
        <v>0</v>
      </c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T8" t="s">
        <v>232</v>
      </c>
      <c r="U8" t="s">
        <v>295</v>
      </c>
      <c r="V8" s="20"/>
      <c r="W8" s="6">
        <f t="shared" si="15"/>
        <v>-7.9</v>
      </c>
      <c r="X8" s="79">
        <f t="shared" si="16"/>
        <v>-8.2669268000000002</v>
      </c>
      <c r="Y8" s="44">
        <f t="shared" si="17"/>
        <v>-8.3344660000000008</v>
      </c>
      <c r="Z8" s="44">
        <f t="shared" si="18"/>
        <v>-8.7079096000000007</v>
      </c>
      <c r="AA8" s="44">
        <f t="shared" si="19"/>
        <v>-9.2613640000000004</v>
      </c>
      <c r="AB8" s="44">
        <f t="shared" si="20"/>
        <v>-10.562135</v>
      </c>
      <c r="AC8" s="44">
        <f t="shared" si="21"/>
        <v>-8.4613104000000003</v>
      </c>
      <c r="AD8" s="20"/>
      <c r="AE8" s="44">
        <f t="shared" si="22"/>
        <v>0</v>
      </c>
      <c r="AF8" s="44">
        <f t="shared" si="23"/>
        <v>0</v>
      </c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20"/>
    </row>
    <row r="9" spans="1:37" x14ac:dyDescent="0.25">
      <c r="B9">
        <v>-10</v>
      </c>
      <c r="C9">
        <v>-6.4258685</v>
      </c>
      <c r="D9" s="20"/>
      <c r="E9" s="6">
        <f t="shared" si="2"/>
        <v>-7.2</v>
      </c>
      <c r="F9" s="79">
        <f t="shared" si="3"/>
        <v>-6.4329122999999999</v>
      </c>
      <c r="G9" s="44">
        <f t="shared" si="4"/>
        <v>-6.4573330999999996</v>
      </c>
      <c r="H9" s="44">
        <f t="shared" si="5"/>
        <v>-6.9151559000000002</v>
      </c>
      <c r="I9" s="44">
        <f t="shared" si="6"/>
        <v>-7.7226986999999996</v>
      </c>
      <c r="J9" s="44">
        <f t="shared" si="7"/>
        <v>-9.4334612</v>
      </c>
      <c r="K9" s="44">
        <f t="shared" si="8"/>
        <v>-6.5793986000000002</v>
      </c>
      <c r="L9" s="20"/>
      <c r="M9" s="44">
        <f t="shared" si="9"/>
        <v>0</v>
      </c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T9">
        <v>-10</v>
      </c>
      <c r="U9">
        <v>-8.2703875999999994</v>
      </c>
      <c r="V9" s="20"/>
      <c r="W9" s="6">
        <f t="shared" si="15"/>
        <v>-7.2</v>
      </c>
      <c r="X9" s="79">
        <f t="shared" si="16"/>
        <v>-8.2672843999999994</v>
      </c>
      <c r="Y9" s="44">
        <f t="shared" si="17"/>
        <v>-8.3351374000000007</v>
      </c>
      <c r="Z9" s="44">
        <f t="shared" si="18"/>
        <v>-8.7123679999999997</v>
      </c>
      <c r="AA9" s="44">
        <f t="shared" si="19"/>
        <v>-9.2643938000000006</v>
      </c>
      <c r="AB9" s="44">
        <f t="shared" si="20"/>
        <v>-10.563957</v>
      </c>
      <c r="AC9" s="44">
        <f t="shared" si="21"/>
        <v>-8.4581689999999998</v>
      </c>
      <c r="AD9" s="20"/>
      <c r="AE9" s="44">
        <f t="shared" si="22"/>
        <v>0</v>
      </c>
      <c r="AF9" s="44">
        <f t="shared" si="23"/>
        <v>0</v>
      </c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20"/>
    </row>
    <row r="10" spans="1:37" x14ac:dyDescent="0.25">
      <c r="B10">
        <v>-9.3000000000000007</v>
      </c>
      <c r="C10">
        <v>-6.4252887000000003</v>
      </c>
      <c r="D10" s="20"/>
      <c r="E10" s="6">
        <f t="shared" si="2"/>
        <v>-6.5</v>
      </c>
      <c r="F10" s="79">
        <f t="shared" si="3"/>
        <v>-6.4378371000000003</v>
      </c>
      <c r="G10" s="44">
        <f t="shared" si="4"/>
        <v>-6.4622998000000003</v>
      </c>
      <c r="H10" s="44">
        <f t="shared" si="5"/>
        <v>-6.9186610999999996</v>
      </c>
      <c r="I10" s="44">
        <f t="shared" si="6"/>
        <v>-7.7199401999999999</v>
      </c>
      <c r="J10" s="44">
        <f t="shared" si="7"/>
        <v>-9.4095963999999999</v>
      </c>
      <c r="K10" s="44">
        <f t="shared" si="8"/>
        <v>-6.5824008000000003</v>
      </c>
      <c r="L10" s="20"/>
      <c r="M10" s="44">
        <f t="shared" si="9"/>
        <v>0</v>
      </c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T10">
        <v>-9.3000000000000007</v>
      </c>
      <c r="U10">
        <v>-8.2650366000000002</v>
      </c>
      <c r="V10" s="20"/>
      <c r="W10" s="6">
        <f t="shared" si="15"/>
        <v>-6.5</v>
      </c>
      <c r="X10" s="79">
        <f t="shared" si="16"/>
        <v>-8.2734032000000006</v>
      </c>
      <c r="Y10" s="44">
        <f t="shared" si="17"/>
        <v>-8.3357610999999991</v>
      </c>
      <c r="Z10" s="44">
        <f t="shared" si="18"/>
        <v>-8.7079611000000003</v>
      </c>
      <c r="AA10" s="44">
        <f t="shared" si="19"/>
        <v>-9.2666464000000008</v>
      </c>
      <c r="AB10" s="44">
        <f t="shared" si="20"/>
        <v>-10.558686</v>
      </c>
      <c r="AC10" s="44">
        <f t="shared" si="21"/>
        <v>-8.4630288999999994</v>
      </c>
      <c r="AD10" s="20"/>
      <c r="AE10" s="44">
        <f t="shared" si="22"/>
        <v>0</v>
      </c>
      <c r="AF10" s="44">
        <f t="shared" si="23"/>
        <v>0</v>
      </c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20"/>
    </row>
    <row r="11" spans="1:37" x14ac:dyDescent="0.25">
      <c r="B11">
        <v>-8.6</v>
      </c>
      <c r="C11">
        <v>-6.4285816999999996</v>
      </c>
      <c r="D11" s="20"/>
      <c r="E11" s="6">
        <f t="shared" si="2"/>
        <v>-5.8</v>
      </c>
      <c r="F11" s="79">
        <f t="shared" si="3"/>
        <v>-6.4385591</v>
      </c>
      <c r="G11" s="44">
        <f t="shared" si="4"/>
        <v>-6.4629320999999997</v>
      </c>
      <c r="H11" s="44">
        <f t="shared" si="5"/>
        <v>-6.9194545999999999</v>
      </c>
      <c r="I11" s="44">
        <f t="shared" si="6"/>
        <v>-7.7172226999999998</v>
      </c>
      <c r="J11" s="44">
        <f t="shared" si="7"/>
        <v>-9.3801650999999993</v>
      </c>
      <c r="K11" s="44">
        <f t="shared" si="8"/>
        <v>-6.5868377999999996</v>
      </c>
      <c r="L11" s="20"/>
      <c r="M11" s="44">
        <f t="shared" si="9"/>
        <v>0</v>
      </c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T11">
        <v>-8.6</v>
      </c>
      <c r="U11">
        <v>-8.2677993999999995</v>
      </c>
      <c r="V11" s="20"/>
      <c r="W11" s="6">
        <f t="shared" si="15"/>
        <v>-5.8</v>
      </c>
      <c r="X11" s="79">
        <f t="shared" si="16"/>
        <v>-8.2708969000000003</v>
      </c>
      <c r="Y11" s="44">
        <f t="shared" si="17"/>
        <v>-8.3358068000000003</v>
      </c>
      <c r="Z11" s="44">
        <f t="shared" si="18"/>
        <v>-8.7127686000000004</v>
      </c>
      <c r="AA11" s="44">
        <f t="shared" si="19"/>
        <v>-9.2662420000000001</v>
      </c>
      <c r="AB11" s="44">
        <f t="shared" si="20"/>
        <v>-10.552372</v>
      </c>
      <c r="AC11" s="44">
        <f t="shared" si="21"/>
        <v>-8.4622936000000006</v>
      </c>
      <c r="AD11" s="20"/>
      <c r="AE11" s="44">
        <f t="shared" si="22"/>
        <v>0</v>
      </c>
      <c r="AF11" s="44">
        <f t="shared" si="23"/>
        <v>0</v>
      </c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20"/>
    </row>
    <row r="12" spans="1:37" x14ac:dyDescent="0.25">
      <c r="B12">
        <v>-7.9</v>
      </c>
      <c r="C12">
        <v>-6.4295793000000003</v>
      </c>
      <c r="D12" s="20"/>
      <c r="E12" s="6">
        <f t="shared" si="2"/>
        <v>-5.0999999999999996</v>
      </c>
      <c r="F12" s="79">
        <f t="shared" si="3"/>
        <v>-6.4445886999999997</v>
      </c>
      <c r="G12" s="44">
        <f t="shared" si="4"/>
        <v>-6.470345</v>
      </c>
      <c r="H12" s="44">
        <f t="shared" si="5"/>
        <v>-6.9248580999999998</v>
      </c>
      <c r="I12" s="44">
        <f t="shared" si="6"/>
        <v>-7.7139363000000003</v>
      </c>
      <c r="J12" s="44">
        <f t="shared" si="7"/>
        <v>-9.3456907000000005</v>
      </c>
      <c r="K12" s="44">
        <f t="shared" si="8"/>
        <v>-6.5914916999999997</v>
      </c>
      <c r="L12" s="20"/>
      <c r="M12" s="44">
        <f t="shared" si="9"/>
        <v>0</v>
      </c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T12">
        <v>-7.9</v>
      </c>
      <c r="U12">
        <v>-8.2669268000000002</v>
      </c>
      <c r="V12" s="20"/>
      <c r="W12" s="6">
        <f t="shared" si="15"/>
        <v>-5.0999999999999996</v>
      </c>
      <c r="X12" s="79">
        <f t="shared" si="16"/>
        <v>-8.2750606999999992</v>
      </c>
      <c r="Y12" s="44">
        <f t="shared" si="17"/>
        <v>-8.3390082999999997</v>
      </c>
      <c r="Z12" s="44">
        <f t="shared" si="18"/>
        <v>-8.7126894000000004</v>
      </c>
      <c r="AA12" s="44">
        <f t="shared" si="19"/>
        <v>-9.2675753000000007</v>
      </c>
      <c r="AB12" s="44">
        <f t="shared" si="20"/>
        <v>-10.54696</v>
      </c>
      <c r="AC12" s="44">
        <f t="shared" si="21"/>
        <v>-8.4637995000000004</v>
      </c>
      <c r="AD12" s="20"/>
      <c r="AE12" s="44">
        <f t="shared" si="22"/>
        <v>0</v>
      </c>
      <c r="AF12" s="44">
        <f t="shared" si="23"/>
        <v>0</v>
      </c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20"/>
    </row>
    <row r="13" spans="1:37" x14ac:dyDescent="0.25">
      <c r="B13">
        <v>-7.2</v>
      </c>
      <c r="C13">
        <v>-6.4329122999999999</v>
      </c>
      <c r="D13" s="20"/>
      <c r="E13" s="6">
        <f t="shared" si="2"/>
        <v>-4.4000000000000004</v>
      </c>
      <c r="F13" s="79">
        <f t="shared" si="3"/>
        <v>-6.4505619999999997</v>
      </c>
      <c r="G13" s="44">
        <f t="shared" si="4"/>
        <v>-6.4762639999999996</v>
      </c>
      <c r="H13" s="44">
        <f t="shared" si="5"/>
        <v>-6.9319043000000002</v>
      </c>
      <c r="I13" s="44">
        <f t="shared" si="6"/>
        <v>-7.7112750999999999</v>
      </c>
      <c r="J13" s="44">
        <f t="shared" si="7"/>
        <v>-9.3097258000000007</v>
      </c>
      <c r="K13" s="44">
        <f t="shared" si="8"/>
        <v>-6.6008247999999998</v>
      </c>
      <c r="L13" s="20"/>
      <c r="M13" s="44">
        <f t="shared" si="9"/>
        <v>0</v>
      </c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T13">
        <v>-7.2</v>
      </c>
      <c r="U13">
        <v>-8.2672843999999994</v>
      </c>
      <c r="V13" s="20"/>
      <c r="W13" s="6">
        <f t="shared" si="15"/>
        <v>-4.4000000000000004</v>
      </c>
      <c r="X13" s="79">
        <f t="shared" si="16"/>
        <v>-8.2743692000000006</v>
      </c>
      <c r="Y13" s="44">
        <f t="shared" si="17"/>
        <v>-8.3395080999999998</v>
      </c>
      <c r="Z13" s="44">
        <f t="shared" si="18"/>
        <v>-8.7145138000000006</v>
      </c>
      <c r="AA13" s="44">
        <f t="shared" si="19"/>
        <v>-9.2666682999999992</v>
      </c>
      <c r="AB13" s="44">
        <f t="shared" si="20"/>
        <v>-10.543042</v>
      </c>
      <c r="AC13" s="44">
        <f t="shared" si="21"/>
        <v>-8.4658803999999996</v>
      </c>
      <c r="AD13" s="20"/>
      <c r="AE13" s="44">
        <f t="shared" si="22"/>
        <v>0</v>
      </c>
      <c r="AF13" s="44">
        <f t="shared" si="23"/>
        <v>0</v>
      </c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20"/>
    </row>
    <row r="14" spans="1:37" x14ac:dyDescent="0.25">
      <c r="B14">
        <v>-6.5</v>
      </c>
      <c r="C14">
        <v>-6.4378371000000003</v>
      </c>
      <c r="D14" s="20"/>
      <c r="E14" s="6">
        <f t="shared" si="2"/>
        <v>-3.7</v>
      </c>
      <c r="F14" s="79">
        <f t="shared" si="3"/>
        <v>-6.4562445000000004</v>
      </c>
      <c r="G14" s="44">
        <f t="shared" si="4"/>
        <v>-6.4840239999999998</v>
      </c>
      <c r="H14" s="44">
        <f t="shared" si="5"/>
        <v>-6.9362288000000003</v>
      </c>
      <c r="I14" s="44">
        <f t="shared" si="6"/>
        <v>-7.7090439999999996</v>
      </c>
      <c r="J14" s="44">
        <f t="shared" si="7"/>
        <v>-9.2712106999999992</v>
      </c>
      <c r="K14" s="44">
        <f t="shared" si="8"/>
        <v>-6.6062808000000004</v>
      </c>
      <c r="L14" s="20"/>
      <c r="M14" s="44">
        <f t="shared" si="9"/>
        <v>0</v>
      </c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T14">
        <v>-6.5</v>
      </c>
      <c r="U14">
        <v>-8.2734032000000006</v>
      </c>
      <c r="V14" s="20"/>
      <c r="W14" s="6">
        <f t="shared" si="15"/>
        <v>-3.7</v>
      </c>
      <c r="X14" s="79">
        <f t="shared" si="16"/>
        <v>-8.2758894000000005</v>
      </c>
      <c r="Y14" s="44">
        <f t="shared" si="17"/>
        <v>-8.3421421000000002</v>
      </c>
      <c r="Z14" s="44">
        <f t="shared" si="18"/>
        <v>-8.7164879000000006</v>
      </c>
      <c r="AA14" s="44">
        <f t="shared" si="19"/>
        <v>-9.2670201999999993</v>
      </c>
      <c r="AB14" s="44">
        <f t="shared" si="20"/>
        <v>-10.534978000000001</v>
      </c>
      <c r="AC14" s="44">
        <f t="shared" si="21"/>
        <v>-8.4629964999999991</v>
      </c>
      <c r="AD14" s="20"/>
      <c r="AE14" s="44">
        <f t="shared" si="22"/>
        <v>0</v>
      </c>
      <c r="AF14" s="44">
        <f t="shared" si="23"/>
        <v>0</v>
      </c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20"/>
    </row>
    <row r="15" spans="1:37" x14ac:dyDescent="0.25">
      <c r="B15">
        <v>-5.8</v>
      </c>
      <c r="C15">
        <v>-6.4385591</v>
      </c>
      <c r="D15" s="20"/>
      <c r="E15" s="6">
        <f t="shared" si="2"/>
        <v>-3</v>
      </c>
      <c r="F15" s="79">
        <f t="shared" si="3"/>
        <v>-6.4644895</v>
      </c>
      <c r="G15" s="44">
        <f t="shared" si="4"/>
        <v>-6.4932799000000001</v>
      </c>
      <c r="H15" s="44">
        <f t="shared" si="5"/>
        <v>-6.9495224999999996</v>
      </c>
      <c r="I15" s="44">
        <f t="shared" si="6"/>
        <v>-7.7116213</v>
      </c>
      <c r="J15" s="44">
        <f t="shared" si="7"/>
        <v>-9.2360524999999996</v>
      </c>
      <c r="K15" s="44">
        <f t="shared" si="8"/>
        <v>-6.6183252000000001</v>
      </c>
      <c r="L15" s="20"/>
      <c r="M15" s="44">
        <f t="shared" si="9"/>
        <v>0</v>
      </c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T15">
        <v>-5.8</v>
      </c>
      <c r="U15">
        <v>-8.2708969000000003</v>
      </c>
      <c r="V15" s="20"/>
      <c r="W15" s="6">
        <f t="shared" si="15"/>
        <v>-3</v>
      </c>
      <c r="X15" s="79">
        <f t="shared" si="16"/>
        <v>-8.2791309000000002</v>
      </c>
      <c r="Y15" s="44">
        <f t="shared" si="17"/>
        <v>-8.3443889999999996</v>
      </c>
      <c r="Z15" s="44">
        <f t="shared" si="18"/>
        <v>-8.7208003999999999</v>
      </c>
      <c r="AA15" s="44">
        <f t="shared" si="19"/>
        <v>-9.2735032999999998</v>
      </c>
      <c r="AB15" s="44">
        <f t="shared" si="20"/>
        <v>-10.528019</v>
      </c>
      <c r="AC15" s="44">
        <f t="shared" si="21"/>
        <v>-8.4695052999999998</v>
      </c>
      <c r="AD15" s="20"/>
      <c r="AE15" s="44">
        <f t="shared" si="22"/>
        <v>0</v>
      </c>
      <c r="AF15" s="44">
        <f t="shared" si="23"/>
        <v>0</v>
      </c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20"/>
    </row>
    <row r="16" spans="1:37" x14ac:dyDescent="0.25">
      <c r="B16">
        <v>-5.0999999999999996</v>
      </c>
      <c r="C16">
        <v>-6.4445886999999997</v>
      </c>
      <c r="D16" s="20"/>
      <c r="E16" s="6">
        <f t="shared" si="2"/>
        <v>-2.2999999999999998</v>
      </c>
      <c r="F16" s="79">
        <f t="shared" si="3"/>
        <v>-6.4728564999999998</v>
      </c>
      <c r="G16" s="44">
        <f t="shared" si="4"/>
        <v>-6.5028620000000004</v>
      </c>
      <c r="H16" s="44">
        <f t="shared" si="5"/>
        <v>-6.9545859999999999</v>
      </c>
      <c r="I16" s="44">
        <f t="shared" si="6"/>
        <v>-7.7097726</v>
      </c>
      <c r="J16" s="44">
        <f t="shared" si="7"/>
        <v>-9.1943129999999993</v>
      </c>
      <c r="K16" s="44">
        <f t="shared" si="8"/>
        <v>-6.6270727999999997</v>
      </c>
      <c r="L16" s="20"/>
      <c r="M16" s="44">
        <f t="shared" si="9"/>
        <v>0</v>
      </c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T16">
        <v>-5.0999999999999996</v>
      </c>
      <c r="U16">
        <v>-8.2750606999999992</v>
      </c>
      <c r="V16" s="20"/>
      <c r="W16" s="6">
        <f t="shared" si="15"/>
        <v>-2.2999999999999998</v>
      </c>
      <c r="X16" s="79">
        <f t="shared" si="16"/>
        <v>-8.2797642000000007</v>
      </c>
      <c r="Y16" s="44">
        <f t="shared" si="17"/>
        <v>-8.3445663000000003</v>
      </c>
      <c r="Z16" s="44">
        <f t="shared" si="18"/>
        <v>-8.7226944</v>
      </c>
      <c r="AA16" s="44">
        <f t="shared" si="19"/>
        <v>-9.2671679999999999</v>
      </c>
      <c r="AB16" s="44">
        <f t="shared" si="20"/>
        <v>-10.517106999999999</v>
      </c>
      <c r="AC16" s="44">
        <f t="shared" si="21"/>
        <v>-8.4684772000000006</v>
      </c>
      <c r="AD16" s="20"/>
      <c r="AE16" s="44">
        <f t="shared" si="22"/>
        <v>0</v>
      </c>
      <c r="AF16" s="44">
        <f t="shared" si="23"/>
        <v>0</v>
      </c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20"/>
    </row>
    <row r="17" spans="2:37" x14ac:dyDescent="0.25">
      <c r="B17">
        <v>-4.4000000000000004</v>
      </c>
      <c r="C17">
        <v>-6.4505619999999997</v>
      </c>
      <c r="D17" s="20"/>
      <c r="E17" s="6">
        <f t="shared" si="2"/>
        <v>-1.6</v>
      </c>
      <c r="F17" s="79">
        <f t="shared" si="3"/>
        <v>-6.4843278</v>
      </c>
      <c r="G17" s="44">
        <f t="shared" si="4"/>
        <v>-6.5192212999999999</v>
      </c>
      <c r="H17" s="44">
        <f t="shared" si="5"/>
        <v>-6.9727664000000003</v>
      </c>
      <c r="I17" s="44">
        <f t="shared" si="6"/>
        <v>-7.7152481000000002</v>
      </c>
      <c r="J17" s="44">
        <f t="shared" si="7"/>
        <v>-9.1572580000000006</v>
      </c>
      <c r="K17" s="44">
        <f t="shared" si="8"/>
        <v>-6.6437058000000002</v>
      </c>
      <c r="L17" s="20"/>
      <c r="M17" s="44">
        <f t="shared" si="9"/>
        <v>0</v>
      </c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T17">
        <v>-4.4000000000000004</v>
      </c>
      <c r="U17">
        <v>-8.2743692000000006</v>
      </c>
      <c r="V17" s="20"/>
      <c r="W17" s="6">
        <f t="shared" si="15"/>
        <v>-1.6</v>
      </c>
      <c r="X17" s="79">
        <f t="shared" si="16"/>
        <v>-8.2822323000000004</v>
      </c>
      <c r="Y17" s="44">
        <f t="shared" si="17"/>
        <v>-8.3463277999999992</v>
      </c>
      <c r="Z17" s="44">
        <f t="shared" si="18"/>
        <v>-8.7218999999999998</v>
      </c>
      <c r="AA17" s="44">
        <f t="shared" si="19"/>
        <v>-9.2701626000000008</v>
      </c>
      <c r="AB17" s="44">
        <f t="shared" si="20"/>
        <v>-10.510521000000001</v>
      </c>
      <c r="AC17" s="44">
        <f t="shared" si="21"/>
        <v>-8.4738579000000005</v>
      </c>
      <c r="AD17" s="20"/>
      <c r="AE17" s="44">
        <f t="shared" si="22"/>
        <v>0</v>
      </c>
      <c r="AF17" s="44">
        <f t="shared" si="23"/>
        <v>0</v>
      </c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20"/>
    </row>
    <row r="18" spans="2:37" x14ac:dyDescent="0.25">
      <c r="B18">
        <v>-3.7</v>
      </c>
      <c r="C18">
        <v>-6.4562445000000004</v>
      </c>
      <c r="D18" s="20"/>
      <c r="E18" s="6">
        <f t="shared" si="2"/>
        <v>-0.9</v>
      </c>
      <c r="F18" s="79">
        <f t="shared" si="3"/>
        <v>-6.4986962999999998</v>
      </c>
      <c r="G18" s="44">
        <f t="shared" si="4"/>
        <v>-6.5314712999999998</v>
      </c>
      <c r="H18" s="44">
        <f t="shared" si="5"/>
        <v>-6.9896602999999997</v>
      </c>
      <c r="I18" s="44">
        <f t="shared" si="6"/>
        <v>-7.7228618000000004</v>
      </c>
      <c r="J18" s="44">
        <f t="shared" si="7"/>
        <v>-9.1290150000000008</v>
      </c>
      <c r="K18" s="44">
        <f t="shared" si="8"/>
        <v>-6.6605825000000003</v>
      </c>
      <c r="L18" s="20"/>
      <c r="M18" s="44">
        <f t="shared" si="9"/>
        <v>0</v>
      </c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T18">
        <v>-3.7</v>
      </c>
      <c r="U18">
        <v>-8.2758894000000005</v>
      </c>
      <c r="V18" s="20"/>
      <c r="W18" s="6">
        <f t="shared" si="15"/>
        <v>-0.9</v>
      </c>
      <c r="X18" s="79">
        <f t="shared" si="16"/>
        <v>-8.2853060000000003</v>
      </c>
      <c r="Y18" s="44">
        <f t="shared" si="17"/>
        <v>-8.3529462999999993</v>
      </c>
      <c r="Z18" s="44">
        <f t="shared" si="18"/>
        <v>-8.7284459999999999</v>
      </c>
      <c r="AA18" s="44">
        <f t="shared" si="19"/>
        <v>-9.2762250999999996</v>
      </c>
      <c r="AB18" s="44">
        <f t="shared" si="20"/>
        <v>-10.496226</v>
      </c>
      <c r="AC18" s="44">
        <f t="shared" si="21"/>
        <v>-8.4768524000000003</v>
      </c>
      <c r="AD18" s="20"/>
      <c r="AE18" s="44">
        <f t="shared" si="22"/>
        <v>0</v>
      </c>
      <c r="AF18" s="44">
        <f t="shared" si="23"/>
        <v>0</v>
      </c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20"/>
    </row>
    <row r="19" spans="2:37" x14ac:dyDescent="0.25">
      <c r="B19">
        <v>-3</v>
      </c>
      <c r="C19">
        <v>-6.4644895</v>
      </c>
      <c r="D19" s="20"/>
      <c r="E19" s="6">
        <f t="shared" si="2"/>
        <v>-0.2</v>
      </c>
      <c r="F19" s="79">
        <f t="shared" si="3"/>
        <v>-6.5139440999999998</v>
      </c>
      <c r="G19" s="44">
        <f t="shared" si="4"/>
        <v>-6.5526914999999999</v>
      </c>
      <c r="H19" s="44">
        <f t="shared" si="5"/>
        <v>-7.0116586999999999</v>
      </c>
      <c r="I19" s="44">
        <f t="shared" si="6"/>
        <v>-7.7434158000000002</v>
      </c>
      <c r="J19" s="44">
        <f t="shared" si="7"/>
        <v>-9.1112470999999999</v>
      </c>
      <c r="K19" s="44">
        <f t="shared" si="8"/>
        <v>-6.6821064999999997</v>
      </c>
      <c r="L19" s="20"/>
      <c r="M19" s="44">
        <f t="shared" si="9"/>
        <v>0</v>
      </c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T19">
        <v>-3</v>
      </c>
      <c r="U19">
        <v>-8.2791309000000002</v>
      </c>
      <c r="V19" s="20"/>
      <c r="W19" s="6">
        <f t="shared" si="15"/>
        <v>-0.2</v>
      </c>
      <c r="X19" s="79">
        <f t="shared" si="16"/>
        <v>-8.2899933000000008</v>
      </c>
      <c r="Y19" s="44">
        <f t="shared" si="17"/>
        <v>-8.3537911999999999</v>
      </c>
      <c r="Z19" s="44">
        <f t="shared" si="18"/>
        <v>-8.7341309000000003</v>
      </c>
      <c r="AA19" s="44">
        <f t="shared" si="19"/>
        <v>-9.2788734000000002</v>
      </c>
      <c r="AB19" s="44">
        <f t="shared" si="20"/>
        <v>-10.488078</v>
      </c>
      <c r="AC19" s="44">
        <f t="shared" si="21"/>
        <v>-8.4808722000000003</v>
      </c>
      <c r="AD19" s="20"/>
      <c r="AE19" s="44">
        <f t="shared" si="22"/>
        <v>0</v>
      </c>
      <c r="AF19" s="44">
        <f t="shared" si="23"/>
        <v>0</v>
      </c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20"/>
    </row>
    <row r="20" spans="2:37" x14ac:dyDescent="0.25">
      <c r="B20">
        <v>-2.2999999999999998</v>
      </c>
      <c r="C20">
        <v>-6.4728564999999998</v>
      </c>
      <c r="D20" s="20"/>
      <c r="E20" s="6">
        <f t="shared" si="2"/>
        <v>0.5</v>
      </c>
      <c r="F20" s="79">
        <f t="shared" si="3"/>
        <v>-6.5361257000000004</v>
      </c>
      <c r="G20" s="44">
        <f t="shared" si="4"/>
        <v>-6.5796371000000002</v>
      </c>
      <c r="H20" s="44">
        <f t="shared" si="5"/>
        <v>-7.0495504999999996</v>
      </c>
      <c r="I20" s="44">
        <f t="shared" si="6"/>
        <v>-7.7728000000000002</v>
      </c>
      <c r="J20" s="44">
        <f t="shared" si="7"/>
        <v>-9.1136769999999991</v>
      </c>
      <c r="K20" s="44">
        <f t="shared" si="8"/>
        <v>-6.7151436999999996</v>
      </c>
      <c r="L20" s="20"/>
      <c r="M20" s="44">
        <f t="shared" si="9"/>
        <v>0</v>
      </c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T20">
        <v>-2.2999999999999998</v>
      </c>
      <c r="U20">
        <v>-8.2797642000000007</v>
      </c>
      <c r="V20" s="20"/>
      <c r="W20" s="6">
        <f t="shared" si="15"/>
        <v>0.5</v>
      </c>
      <c r="X20" s="79">
        <f t="shared" si="16"/>
        <v>-8.2965163999999998</v>
      </c>
      <c r="Y20" s="44">
        <f t="shared" si="17"/>
        <v>-8.3597363999999992</v>
      </c>
      <c r="Z20" s="44">
        <f t="shared" si="18"/>
        <v>-8.7387323000000006</v>
      </c>
      <c r="AA20" s="44">
        <f t="shared" si="19"/>
        <v>-9.2863045</v>
      </c>
      <c r="AB20" s="44">
        <f t="shared" si="20"/>
        <v>-10.476212</v>
      </c>
      <c r="AC20" s="44">
        <f t="shared" si="21"/>
        <v>-8.4866761999999998</v>
      </c>
      <c r="AD20" s="20"/>
      <c r="AE20" s="44">
        <f t="shared" si="22"/>
        <v>0</v>
      </c>
      <c r="AF20" s="44">
        <f t="shared" si="23"/>
        <v>0</v>
      </c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20"/>
    </row>
    <row r="21" spans="2:37" x14ac:dyDescent="0.25">
      <c r="B21">
        <v>-1.6</v>
      </c>
      <c r="C21">
        <v>-6.4843278</v>
      </c>
      <c r="D21" s="20"/>
      <c r="E21" s="6">
        <f t="shared" si="2"/>
        <v>1.2</v>
      </c>
      <c r="F21" s="79">
        <f t="shared" si="3"/>
        <v>-6.5651020999999998</v>
      </c>
      <c r="G21" s="44">
        <f t="shared" si="4"/>
        <v>-6.6129680000000004</v>
      </c>
      <c r="H21" s="44">
        <f t="shared" si="5"/>
        <v>-7.0946841000000003</v>
      </c>
      <c r="I21" s="44">
        <f t="shared" si="6"/>
        <v>-7.8232546000000003</v>
      </c>
      <c r="J21" s="44">
        <f t="shared" si="7"/>
        <v>-9.1507473000000008</v>
      </c>
      <c r="K21" s="44">
        <f t="shared" si="8"/>
        <v>-6.7554216</v>
      </c>
      <c r="L21" s="20"/>
      <c r="M21" s="44">
        <f t="shared" si="9"/>
        <v>0</v>
      </c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T21">
        <v>-1.6</v>
      </c>
      <c r="U21">
        <v>-8.2822323000000004</v>
      </c>
      <c r="V21" s="20"/>
      <c r="W21" s="6">
        <f t="shared" si="15"/>
        <v>1.2</v>
      </c>
      <c r="X21" s="79">
        <f t="shared" si="16"/>
        <v>-8.3043346000000007</v>
      </c>
      <c r="Y21" s="44">
        <f t="shared" si="17"/>
        <v>-8.3721323000000005</v>
      </c>
      <c r="Z21" s="44">
        <f t="shared" si="18"/>
        <v>-8.7504997000000007</v>
      </c>
      <c r="AA21" s="44">
        <f t="shared" si="19"/>
        <v>-9.2954760000000007</v>
      </c>
      <c r="AB21" s="44">
        <f t="shared" si="20"/>
        <v>-10.472851</v>
      </c>
      <c r="AC21" s="44">
        <f t="shared" si="21"/>
        <v>-8.5001192000000003</v>
      </c>
      <c r="AD21" s="20"/>
      <c r="AE21" s="44">
        <f t="shared" si="22"/>
        <v>0</v>
      </c>
      <c r="AF21" s="44">
        <f t="shared" si="23"/>
        <v>0</v>
      </c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20"/>
    </row>
    <row r="22" spans="2:37" x14ac:dyDescent="0.25">
      <c r="B22">
        <v>-0.9</v>
      </c>
      <c r="C22">
        <v>-6.4986962999999998</v>
      </c>
      <c r="D22" s="20"/>
      <c r="E22" s="6">
        <f t="shared" si="2"/>
        <v>1.9</v>
      </c>
      <c r="F22" s="79">
        <f t="shared" si="3"/>
        <v>-6.6040486999999999</v>
      </c>
      <c r="G22" s="44">
        <f t="shared" si="4"/>
        <v>-6.6586733000000002</v>
      </c>
      <c r="H22" s="44">
        <f t="shared" si="5"/>
        <v>-7.1620150000000002</v>
      </c>
      <c r="I22" s="44">
        <f t="shared" si="6"/>
        <v>-7.9029788999999999</v>
      </c>
      <c r="J22" s="44">
        <f t="shared" si="7"/>
        <v>-9.2332029000000002</v>
      </c>
      <c r="K22" s="44">
        <f t="shared" si="8"/>
        <v>-6.8109288000000001</v>
      </c>
      <c r="L22" s="20"/>
      <c r="M22" s="44">
        <f t="shared" si="9"/>
        <v>0</v>
      </c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T22">
        <v>-0.9</v>
      </c>
      <c r="U22">
        <v>-8.2853060000000003</v>
      </c>
      <c r="V22" s="20"/>
      <c r="W22" s="6">
        <f t="shared" si="15"/>
        <v>1.9</v>
      </c>
      <c r="X22" s="79">
        <f t="shared" si="16"/>
        <v>-8.3142080000000007</v>
      </c>
      <c r="Y22" s="44">
        <f t="shared" si="17"/>
        <v>-8.3791370000000001</v>
      </c>
      <c r="Z22" s="44">
        <f t="shared" si="18"/>
        <v>-8.7612761999999993</v>
      </c>
      <c r="AA22" s="44">
        <f t="shared" si="19"/>
        <v>-9.3112764000000006</v>
      </c>
      <c r="AB22" s="44">
        <f t="shared" si="20"/>
        <v>-10.473029</v>
      </c>
      <c r="AC22" s="44">
        <f t="shared" si="21"/>
        <v>-8.5067643999999998</v>
      </c>
      <c r="AD22" s="20"/>
      <c r="AE22" s="44">
        <f t="shared" si="22"/>
        <v>0</v>
      </c>
      <c r="AF22" s="44">
        <f t="shared" si="23"/>
        <v>0</v>
      </c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20"/>
    </row>
    <row r="23" spans="2:37" x14ac:dyDescent="0.25">
      <c r="B23">
        <v>-0.2</v>
      </c>
      <c r="C23">
        <v>-6.5139440999999998</v>
      </c>
      <c r="D23" s="20"/>
      <c r="E23" s="6">
        <f t="shared" si="2"/>
        <v>2.6</v>
      </c>
      <c r="F23" s="79">
        <f t="shared" si="3"/>
        <v>-6.6563783000000001</v>
      </c>
      <c r="G23" s="44">
        <f t="shared" si="4"/>
        <v>-6.7239503999999997</v>
      </c>
      <c r="H23" s="44">
        <f t="shared" si="5"/>
        <v>-7.2571649999999996</v>
      </c>
      <c r="I23" s="44">
        <f t="shared" si="6"/>
        <v>-8.0225305999999996</v>
      </c>
      <c r="J23" s="44">
        <f t="shared" si="7"/>
        <v>-9.3753433000000008</v>
      </c>
      <c r="K23" s="44">
        <f t="shared" si="8"/>
        <v>-6.8872390000000001</v>
      </c>
      <c r="L23" s="20"/>
      <c r="M23" s="44">
        <f t="shared" si="9"/>
        <v>0</v>
      </c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T23">
        <v>-0.2</v>
      </c>
      <c r="U23">
        <v>-8.2899933000000008</v>
      </c>
      <c r="V23" s="20"/>
      <c r="W23" s="6">
        <f t="shared" si="15"/>
        <v>2.6</v>
      </c>
      <c r="X23" s="79">
        <f t="shared" si="16"/>
        <v>-8.3257159999999999</v>
      </c>
      <c r="Y23" s="44">
        <f t="shared" si="17"/>
        <v>-8.3956012999999992</v>
      </c>
      <c r="Z23" s="44">
        <f t="shared" si="18"/>
        <v>-8.7829647000000008</v>
      </c>
      <c r="AA23" s="44">
        <f t="shared" si="19"/>
        <v>-9.3326998000000003</v>
      </c>
      <c r="AB23" s="44">
        <f t="shared" si="20"/>
        <v>-10.484555</v>
      </c>
      <c r="AC23" s="44">
        <f t="shared" si="21"/>
        <v>-8.5229025000000007</v>
      </c>
      <c r="AD23" s="20"/>
      <c r="AE23" s="44">
        <f t="shared" si="22"/>
        <v>0</v>
      </c>
      <c r="AF23" s="44">
        <f t="shared" si="23"/>
        <v>0</v>
      </c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20"/>
    </row>
    <row r="24" spans="2:37" x14ac:dyDescent="0.25">
      <c r="B24">
        <v>0.5</v>
      </c>
      <c r="C24">
        <v>-6.5361257000000004</v>
      </c>
      <c r="D24" s="20"/>
      <c r="E24" s="6">
        <f t="shared" si="2"/>
        <v>3.3</v>
      </c>
      <c r="F24" s="79">
        <f t="shared" si="3"/>
        <v>-6.7302032000000001</v>
      </c>
      <c r="G24" s="44">
        <f t="shared" si="4"/>
        <v>-6.8095626999999999</v>
      </c>
      <c r="H24" s="44">
        <f t="shared" si="5"/>
        <v>-7.3914270000000002</v>
      </c>
      <c r="I24" s="44">
        <f t="shared" si="6"/>
        <v>-8.1928643999999995</v>
      </c>
      <c r="J24" s="44">
        <f t="shared" si="7"/>
        <v>-9.5864849000000003</v>
      </c>
      <c r="K24" s="44">
        <f t="shared" si="8"/>
        <v>-6.9953361000000003</v>
      </c>
      <c r="L24" s="20"/>
      <c r="M24" s="44">
        <f t="shared" si="9"/>
        <v>0</v>
      </c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T24">
        <v>0.5</v>
      </c>
      <c r="U24">
        <v>-8.2965163999999998</v>
      </c>
      <c r="V24" s="20"/>
      <c r="W24" s="6">
        <f t="shared" si="15"/>
        <v>3.3</v>
      </c>
      <c r="X24" s="79">
        <f t="shared" si="16"/>
        <v>-8.3440685000000006</v>
      </c>
      <c r="Y24" s="44">
        <f t="shared" si="17"/>
        <v>-8.4132642999999998</v>
      </c>
      <c r="Z24" s="44">
        <f t="shared" si="18"/>
        <v>-8.8074112000000007</v>
      </c>
      <c r="AA24" s="44">
        <f t="shared" si="19"/>
        <v>-9.3657608000000003</v>
      </c>
      <c r="AB24" s="44">
        <f t="shared" si="20"/>
        <v>-10.509886</v>
      </c>
      <c r="AC24" s="44">
        <f t="shared" si="21"/>
        <v>-8.5479698000000006</v>
      </c>
      <c r="AD24" s="20"/>
      <c r="AE24" s="44">
        <f t="shared" si="22"/>
        <v>0</v>
      </c>
      <c r="AF24" s="44">
        <f t="shared" si="23"/>
        <v>0</v>
      </c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20"/>
    </row>
    <row r="25" spans="2:37" x14ac:dyDescent="0.25">
      <c r="B25">
        <v>1.2</v>
      </c>
      <c r="C25">
        <v>-6.5651020999999998</v>
      </c>
      <c r="D25" s="20"/>
      <c r="E25" s="6">
        <f t="shared" si="2"/>
        <v>4</v>
      </c>
      <c r="F25" s="79">
        <f t="shared" si="3"/>
        <v>-6.8352374999999999</v>
      </c>
      <c r="G25" s="44">
        <f t="shared" si="4"/>
        <v>-6.9360881000000001</v>
      </c>
      <c r="H25" s="44">
        <f t="shared" si="5"/>
        <v>-7.5819397000000004</v>
      </c>
      <c r="I25" s="44">
        <f t="shared" si="6"/>
        <v>-8.4311980999999996</v>
      </c>
      <c r="J25" s="44">
        <f t="shared" si="7"/>
        <v>-9.8634652999999997</v>
      </c>
      <c r="K25" s="44">
        <f t="shared" si="8"/>
        <v>-7.1511993</v>
      </c>
      <c r="L25" s="20"/>
      <c r="M25" s="44">
        <f t="shared" si="9"/>
        <v>0</v>
      </c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T25">
        <v>1.2</v>
      </c>
      <c r="U25">
        <v>-8.3043346000000007</v>
      </c>
      <c r="V25" s="20"/>
      <c r="W25" s="6">
        <f t="shared" si="15"/>
        <v>4</v>
      </c>
      <c r="X25" s="79">
        <f t="shared" si="16"/>
        <v>-8.3733730000000008</v>
      </c>
      <c r="Y25" s="44">
        <f t="shared" si="17"/>
        <v>-8.4479922999999992</v>
      </c>
      <c r="Z25" s="44">
        <f t="shared" si="18"/>
        <v>-8.8531770999999999</v>
      </c>
      <c r="AA25" s="44">
        <f t="shared" si="19"/>
        <v>-9.4203825000000005</v>
      </c>
      <c r="AB25" s="44">
        <f t="shared" si="20"/>
        <v>-10.564802</v>
      </c>
      <c r="AC25" s="44">
        <f t="shared" si="21"/>
        <v>-8.5820646000000007</v>
      </c>
      <c r="AD25" s="20"/>
      <c r="AE25" s="44">
        <f t="shared" si="22"/>
        <v>0</v>
      </c>
      <c r="AF25" s="44">
        <f t="shared" si="23"/>
        <v>0</v>
      </c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20"/>
    </row>
    <row r="26" spans="2:37" x14ac:dyDescent="0.25">
      <c r="B26">
        <v>1.9</v>
      </c>
      <c r="C26">
        <v>-6.6040486999999999</v>
      </c>
      <c r="D26" s="20"/>
      <c r="E26" s="6">
        <f t="shared" si="2"/>
        <v>4.7</v>
      </c>
      <c r="F26" s="79">
        <f t="shared" si="3"/>
        <v>-6.9842681999999998</v>
      </c>
      <c r="G26" s="44">
        <f t="shared" si="4"/>
        <v>-7.1148343000000001</v>
      </c>
      <c r="H26" s="44">
        <f t="shared" si="5"/>
        <v>-7.8346404999999999</v>
      </c>
      <c r="I26" s="44">
        <f t="shared" si="6"/>
        <v>-8.7276611000000006</v>
      </c>
      <c r="J26" s="44">
        <f t="shared" si="7"/>
        <v>-10.201858</v>
      </c>
      <c r="K26" s="44">
        <f t="shared" si="8"/>
        <v>-7.3615145999999996</v>
      </c>
      <c r="L26" s="20"/>
      <c r="M26" s="44">
        <f t="shared" si="9"/>
        <v>0</v>
      </c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T26">
        <v>1.9</v>
      </c>
      <c r="U26">
        <v>-8.3142080000000007</v>
      </c>
      <c r="V26" s="20"/>
      <c r="W26" s="6">
        <f t="shared" si="15"/>
        <v>4.7</v>
      </c>
      <c r="X26" s="79">
        <f t="shared" si="16"/>
        <v>-8.4126539000000005</v>
      </c>
      <c r="Y26" s="44">
        <f t="shared" si="17"/>
        <v>-8.4923239000000006</v>
      </c>
      <c r="Z26" s="44">
        <f t="shared" si="18"/>
        <v>-8.9183216000000005</v>
      </c>
      <c r="AA26" s="44">
        <f t="shared" si="19"/>
        <v>-9.5037804000000001</v>
      </c>
      <c r="AB26" s="44">
        <f t="shared" si="20"/>
        <v>-10.664023</v>
      </c>
      <c r="AC26" s="44">
        <f t="shared" si="21"/>
        <v>-8.6373463000000008</v>
      </c>
      <c r="AD26" s="20"/>
      <c r="AE26" s="44">
        <f t="shared" si="22"/>
        <v>0</v>
      </c>
      <c r="AF26" s="44">
        <f t="shared" si="23"/>
        <v>0</v>
      </c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20"/>
    </row>
    <row r="27" spans="2:37" x14ac:dyDescent="0.25">
      <c r="B27">
        <v>2.6</v>
      </c>
      <c r="C27">
        <v>-6.6563783000000001</v>
      </c>
      <c r="D27" s="20"/>
      <c r="E27" s="6">
        <f t="shared" si="2"/>
        <v>5.4</v>
      </c>
      <c r="F27" s="79">
        <f t="shared" si="3"/>
        <v>-7.1885247000000003</v>
      </c>
      <c r="G27" s="44">
        <f t="shared" si="4"/>
        <v>-7.3517770999999996</v>
      </c>
      <c r="H27" s="44">
        <f t="shared" si="5"/>
        <v>-8.1485157000000008</v>
      </c>
      <c r="I27" s="44">
        <f t="shared" si="6"/>
        <v>-9.0859480000000001</v>
      </c>
      <c r="J27" s="44">
        <f t="shared" si="7"/>
        <v>-10.593064999999999</v>
      </c>
      <c r="K27" s="44">
        <f t="shared" si="8"/>
        <v>-7.6349729999999996</v>
      </c>
      <c r="L27" s="20"/>
      <c r="M27" s="44">
        <f t="shared" si="9"/>
        <v>0</v>
      </c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T27">
        <v>2.6</v>
      </c>
      <c r="U27">
        <v>-8.3257159999999999</v>
      </c>
      <c r="V27" s="20"/>
      <c r="W27" s="6">
        <f t="shared" si="15"/>
        <v>5.4</v>
      </c>
      <c r="X27" s="79">
        <f t="shared" si="16"/>
        <v>-8.4759320999999996</v>
      </c>
      <c r="Y27" s="44">
        <f t="shared" si="17"/>
        <v>-8.5663996000000004</v>
      </c>
      <c r="Z27" s="44">
        <f t="shared" si="18"/>
        <v>-9.0223140999999991</v>
      </c>
      <c r="AA27" s="44">
        <f t="shared" si="19"/>
        <v>-9.6332749999999994</v>
      </c>
      <c r="AB27" s="44">
        <f t="shared" si="20"/>
        <v>-10.826180000000001</v>
      </c>
      <c r="AC27" s="44">
        <f t="shared" si="21"/>
        <v>-8.7218485000000001</v>
      </c>
      <c r="AD27" s="20"/>
      <c r="AE27" s="44">
        <f t="shared" si="22"/>
        <v>0</v>
      </c>
      <c r="AF27" s="44">
        <f t="shared" si="23"/>
        <v>0</v>
      </c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20"/>
    </row>
    <row r="28" spans="2:37" x14ac:dyDescent="0.25">
      <c r="B28">
        <v>3.3</v>
      </c>
      <c r="C28">
        <v>-6.7302032000000001</v>
      </c>
      <c r="D28" s="20"/>
      <c r="E28" s="6">
        <f t="shared" si="2"/>
        <v>6.1</v>
      </c>
      <c r="F28" s="79">
        <f t="shared" si="3"/>
        <v>-7.4586902000000004</v>
      </c>
      <c r="G28" s="44">
        <f t="shared" si="4"/>
        <v>-7.6548442999999997</v>
      </c>
      <c r="H28" s="44">
        <f t="shared" si="5"/>
        <v>-8.5243912000000002</v>
      </c>
      <c r="I28" s="44">
        <f t="shared" si="6"/>
        <v>-9.4929036999999994</v>
      </c>
      <c r="J28" s="44">
        <f t="shared" si="7"/>
        <v>-11.030923</v>
      </c>
      <c r="K28" s="44">
        <f t="shared" si="8"/>
        <v>-7.9730543999999997</v>
      </c>
      <c r="L28" s="20"/>
      <c r="M28" s="44">
        <f t="shared" si="9"/>
        <v>0</v>
      </c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T28">
        <v>3.3</v>
      </c>
      <c r="U28">
        <v>-8.3440685000000006</v>
      </c>
      <c r="V28" s="20"/>
      <c r="W28" s="6">
        <f t="shared" si="15"/>
        <v>6.1</v>
      </c>
      <c r="X28" s="79">
        <f t="shared" si="16"/>
        <v>-8.5746412000000003</v>
      </c>
      <c r="Y28" s="44">
        <f t="shared" si="17"/>
        <v>-8.6791973000000002</v>
      </c>
      <c r="Z28" s="44">
        <f t="shared" si="18"/>
        <v>-9.1821289000000004</v>
      </c>
      <c r="AA28" s="44">
        <f t="shared" si="19"/>
        <v>-9.8266182000000004</v>
      </c>
      <c r="AB28" s="44">
        <f t="shared" si="20"/>
        <v>-11.065265999999999</v>
      </c>
      <c r="AC28" s="44">
        <f t="shared" si="21"/>
        <v>-8.8561353999999994</v>
      </c>
      <c r="AD28" s="20"/>
      <c r="AE28" s="44">
        <f t="shared" si="22"/>
        <v>0</v>
      </c>
      <c r="AF28" s="44">
        <f t="shared" si="23"/>
        <v>0</v>
      </c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20"/>
    </row>
    <row r="29" spans="2:37" x14ac:dyDescent="0.25">
      <c r="B29">
        <v>4</v>
      </c>
      <c r="C29">
        <v>-6.8352374999999999</v>
      </c>
      <c r="D29" s="20"/>
      <c r="E29" s="6">
        <f t="shared" si="2"/>
        <v>6.8</v>
      </c>
      <c r="F29" s="79">
        <f t="shared" si="3"/>
        <v>-7.7921795999999999</v>
      </c>
      <c r="G29" s="44">
        <f t="shared" si="4"/>
        <v>-8.0208320999999998</v>
      </c>
      <c r="H29" s="44">
        <f t="shared" si="5"/>
        <v>-8.9497432999999997</v>
      </c>
      <c r="I29" s="44">
        <f t="shared" si="6"/>
        <v>-9.9510641</v>
      </c>
      <c r="J29" s="44">
        <f t="shared" si="7"/>
        <v>-11.514778</v>
      </c>
      <c r="K29" s="44">
        <f t="shared" si="8"/>
        <v>-8.3666467999999998</v>
      </c>
      <c r="L29" s="20"/>
      <c r="M29" s="44">
        <f t="shared" si="9"/>
        <v>0</v>
      </c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T29">
        <v>4</v>
      </c>
      <c r="U29">
        <v>-8.3733730000000008</v>
      </c>
      <c r="V29" s="20"/>
      <c r="W29" s="6">
        <f t="shared" si="15"/>
        <v>6.8</v>
      </c>
      <c r="X29" s="79">
        <f t="shared" si="16"/>
        <v>-8.7194967000000005</v>
      </c>
      <c r="Y29" s="44">
        <f t="shared" si="17"/>
        <v>-8.8476800999999998</v>
      </c>
      <c r="Z29" s="44">
        <f t="shared" si="18"/>
        <v>-9.4102726000000008</v>
      </c>
      <c r="AA29" s="44">
        <f t="shared" si="19"/>
        <v>-10.098435</v>
      </c>
      <c r="AB29" s="44">
        <f t="shared" si="20"/>
        <v>-11.378572</v>
      </c>
      <c r="AC29" s="44">
        <f t="shared" si="21"/>
        <v>-9.0508614000000005</v>
      </c>
      <c r="AD29" s="20"/>
      <c r="AE29" s="44">
        <f t="shared" si="22"/>
        <v>0</v>
      </c>
      <c r="AF29" s="44">
        <f t="shared" si="23"/>
        <v>0</v>
      </c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20"/>
    </row>
    <row r="30" spans="2:37" x14ac:dyDescent="0.25">
      <c r="B30">
        <v>4.7</v>
      </c>
      <c r="C30">
        <v>-6.9842681999999998</v>
      </c>
      <c r="D30" s="20"/>
      <c r="E30" s="6">
        <f t="shared" si="2"/>
        <v>7.5</v>
      </c>
      <c r="F30" s="79">
        <f t="shared" si="3"/>
        <v>-8.1796559999999996</v>
      </c>
      <c r="G30" s="44">
        <f t="shared" si="4"/>
        <v>-8.4324179000000008</v>
      </c>
      <c r="H30" s="44">
        <f t="shared" si="5"/>
        <v>-9.4136038000000006</v>
      </c>
      <c r="I30" s="44">
        <f t="shared" si="6"/>
        <v>-10.446387</v>
      </c>
      <c r="J30" s="44">
        <f t="shared" si="7"/>
        <v>-12.033592000000001</v>
      </c>
      <c r="K30" s="44">
        <f t="shared" si="8"/>
        <v>-8.8031463999999993</v>
      </c>
      <c r="L30" s="20"/>
      <c r="M30" s="44">
        <f t="shared" si="9"/>
        <v>0</v>
      </c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T30">
        <v>4.7</v>
      </c>
      <c r="U30">
        <v>-8.4126539000000005</v>
      </c>
      <c r="V30" s="20"/>
      <c r="W30" s="6">
        <f t="shared" si="15"/>
        <v>7.5</v>
      </c>
      <c r="X30" s="79">
        <f t="shared" si="16"/>
        <v>-8.9290427999999995</v>
      </c>
      <c r="Y30" s="44">
        <f t="shared" si="17"/>
        <v>-9.0840014999999994</v>
      </c>
      <c r="Z30" s="44">
        <f t="shared" si="18"/>
        <v>-9.7107191000000004</v>
      </c>
      <c r="AA30" s="44">
        <f t="shared" si="19"/>
        <v>-10.438877</v>
      </c>
      <c r="AB30" s="44">
        <f t="shared" si="20"/>
        <v>-11.757141000000001</v>
      </c>
      <c r="AC30" s="44">
        <f t="shared" si="21"/>
        <v>-9.3198489999999996</v>
      </c>
      <c r="AD30" s="20"/>
      <c r="AE30" s="44">
        <f t="shared" si="22"/>
        <v>0</v>
      </c>
      <c r="AF30" s="44">
        <f t="shared" si="23"/>
        <v>0</v>
      </c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20"/>
    </row>
    <row r="31" spans="2:37" x14ac:dyDescent="0.25">
      <c r="B31">
        <v>5.4</v>
      </c>
      <c r="C31">
        <v>-7.1885247000000003</v>
      </c>
      <c r="D31" s="20"/>
      <c r="E31" s="6">
        <f t="shared" si="2"/>
        <v>8.1999999999999993</v>
      </c>
      <c r="F31" s="79">
        <f t="shared" si="3"/>
        <v>-8.6063022999999994</v>
      </c>
      <c r="G31" s="44">
        <f t="shared" si="4"/>
        <v>-8.8801985000000005</v>
      </c>
      <c r="H31" s="44">
        <f t="shared" si="5"/>
        <v>-9.9106196999999998</v>
      </c>
      <c r="I31" s="44">
        <f t="shared" si="6"/>
        <v>-10.968045999999999</v>
      </c>
      <c r="J31" s="44">
        <f t="shared" si="7"/>
        <v>-12.576651</v>
      </c>
      <c r="K31" s="44">
        <f t="shared" si="8"/>
        <v>-9.2748871000000008</v>
      </c>
      <c r="L31" s="20"/>
      <c r="M31" s="44">
        <f t="shared" si="9"/>
        <v>0</v>
      </c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T31">
        <v>5.4</v>
      </c>
      <c r="U31">
        <v>-8.4759320999999996</v>
      </c>
      <c r="V31" s="20"/>
      <c r="W31" s="6">
        <f t="shared" si="15"/>
        <v>8.1999999999999993</v>
      </c>
      <c r="X31" s="79">
        <f t="shared" si="16"/>
        <v>-9.2030343999999999</v>
      </c>
      <c r="Y31" s="44">
        <f t="shared" si="17"/>
        <v>-9.3848790999999991</v>
      </c>
      <c r="Z31" s="44">
        <f t="shared" si="18"/>
        <v>-10.073997</v>
      </c>
      <c r="AA31" s="44">
        <f t="shared" si="19"/>
        <v>-10.830781999999999</v>
      </c>
      <c r="AB31" s="44">
        <f t="shared" si="20"/>
        <v>-12.186286000000001</v>
      </c>
      <c r="AC31" s="44">
        <f t="shared" si="21"/>
        <v>-9.6496209999999998</v>
      </c>
      <c r="AD31" s="20"/>
      <c r="AE31" s="44">
        <f t="shared" si="22"/>
        <v>0</v>
      </c>
      <c r="AF31" s="44">
        <f t="shared" si="23"/>
        <v>0</v>
      </c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20"/>
    </row>
    <row r="32" spans="2:37" x14ac:dyDescent="0.25">
      <c r="B32">
        <v>6.1</v>
      </c>
      <c r="C32">
        <v>-7.4586902000000004</v>
      </c>
      <c r="D32" s="20"/>
      <c r="E32" s="6">
        <f t="shared" si="2"/>
        <v>8.9</v>
      </c>
      <c r="F32" s="79">
        <f t="shared" si="3"/>
        <v>-9.0694637</v>
      </c>
      <c r="G32" s="44">
        <f t="shared" si="4"/>
        <v>-9.3637276000000007</v>
      </c>
      <c r="H32" s="44">
        <f t="shared" si="5"/>
        <v>-10.434371000000001</v>
      </c>
      <c r="I32" s="44">
        <f t="shared" si="6"/>
        <v>-11.518300999999999</v>
      </c>
      <c r="J32" s="44">
        <f t="shared" si="7"/>
        <v>-13.148232</v>
      </c>
      <c r="K32" s="44">
        <f t="shared" si="8"/>
        <v>-9.7784185000000008</v>
      </c>
      <c r="L32" s="20"/>
      <c r="M32" s="44">
        <f t="shared" si="9"/>
        <v>0</v>
      </c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T32">
        <v>6.1</v>
      </c>
      <c r="U32">
        <v>-8.5746412000000003</v>
      </c>
      <c r="V32" s="20"/>
      <c r="W32" s="6">
        <f t="shared" si="15"/>
        <v>8.9</v>
      </c>
      <c r="X32" s="79">
        <f t="shared" si="16"/>
        <v>-9.5399379999999994</v>
      </c>
      <c r="Y32" s="44">
        <f t="shared" si="17"/>
        <v>-9.7501239999999996</v>
      </c>
      <c r="Z32" s="44">
        <f t="shared" si="18"/>
        <v>-10.486801</v>
      </c>
      <c r="AA32" s="44">
        <f t="shared" si="19"/>
        <v>-11.273441999999999</v>
      </c>
      <c r="AB32" s="44">
        <f t="shared" si="20"/>
        <v>-12.658199</v>
      </c>
      <c r="AC32" s="44">
        <f t="shared" si="21"/>
        <v>-10.037651</v>
      </c>
      <c r="AD32" s="20"/>
      <c r="AE32" s="44">
        <f t="shared" si="22"/>
        <v>0</v>
      </c>
      <c r="AF32" s="44">
        <f t="shared" si="23"/>
        <v>0</v>
      </c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20"/>
    </row>
    <row r="33" spans="2:37" x14ac:dyDescent="0.25">
      <c r="B33">
        <v>6.8</v>
      </c>
      <c r="C33">
        <v>-7.7921795999999999</v>
      </c>
      <c r="D33" s="20"/>
      <c r="E33" s="6">
        <f t="shared" si="2"/>
        <v>9.6</v>
      </c>
      <c r="F33" s="79">
        <f t="shared" si="3"/>
        <v>-9.5630445000000002</v>
      </c>
      <c r="G33" s="44">
        <f t="shared" si="4"/>
        <v>-9.8710394000000008</v>
      </c>
      <c r="H33" s="44">
        <f t="shared" si="5"/>
        <v>-10.98282</v>
      </c>
      <c r="I33" s="44">
        <f t="shared" si="6"/>
        <v>-12.089359</v>
      </c>
      <c r="J33" s="44">
        <f t="shared" si="7"/>
        <v>-13.736264</v>
      </c>
      <c r="K33" s="44">
        <f t="shared" si="8"/>
        <v>-10.304270000000001</v>
      </c>
      <c r="L33" s="20"/>
      <c r="M33" s="44">
        <f t="shared" si="9"/>
        <v>0</v>
      </c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T33">
        <v>6.8</v>
      </c>
      <c r="U33">
        <v>-8.7194967000000005</v>
      </c>
      <c r="V33" s="20"/>
      <c r="W33" s="6">
        <f t="shared" si="15"/>
        <v>9.6</v>
      </c>
      <c r="X33" s="79">
        <f t="shared" si="16"/>
        <v>-9.9312143000000006</v>
      </c>
      <c r="Y33" s="44">
        <f t="shared" si="17"/>
        <v>-10.159034</v>
      </c>
      <c r="Z33" s="44">
        <f t="shared" si="18"/>
        <v>-10.938141</v>
      </c>
      <c r="AA33" s="44">
        <f t="shared" si="19"/>
        <v>-11.757052</v>
      </c>
      <c r="AB33" s="44">
        <f t="shared" si="20"/>
        <v>-13.164166</v>
      </c>
      <c r="AC33" s="44">
        <f t="shared" si="21"/>
        <v>-10.468794000000001</v>
      </c>
      <c r="AD33" s="20"/>
      <c r="AE33" s="44">
        <f t="shared" si="22"/>
        <v>0</v>
      </c>
      <c r="AF33" s="44">
        <f t="shared" si="23"/>
        <v>0</v>
      </c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20"/>
    </row>
    <row r="34" spans="2:37" x14ac:dyDescent="0.25">
      <c r="B34">
        <v>7.5</v>
      </c>
      <c r="C34">
        <v>-8.1796559999999996</v>
      </c>
      <c r="D34" s="20"/>
      <c r="E34" s="6">
        <f t="shared" si="2"/>
        <v>10.3</v>
      </c>
      <c r="F34" s="79">
        <f t="shared" si="3"/>
        <v>-10.082445</v>
      </c>
      <c r="G34" s="44">
        <f t="shared" si="4"/>
        <v>-10.405271000000001</v>
      </c>
      <c r="H34" s="44">
        <f t="shared" si="5"/>
        <v>-11.550416999999999</v>
      </c>
      <c r="I34" s="44">
        <f t="shared" si="6"/>
        <v>-12.678768</v>
      </c>
      <c r="J34" s="44">
        <f t="shared" si="7"/>
        <v>-14.344564</v>
      </c>
      <c r="K34" s="44">
        <f t="shared" si="8"/>
        <v>-10.852798</v>
      </c>
      <c r="L34" s="20"/>
      <c r="M34" s="44">
        <f t="shared" si="9"/>
        <v>0</v>
      </c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T34">
        <v>7.5</v>
      </c>
      <c r="U34">
        <v>-8.9290427999999995</v>
      </c>
      <c r="V34" s="20"/>
      <c r="W34" s="6">
        <f t="shared" si="15"/>
        <v>10.3</v>
      </c>
      <c r="X34" s="79">
        <f t="shared" si="16"/>
        <v>-10.366338000000001</v>
      </c>
      <c r="Y34" s="44">
        <f t="shared" si="17"/>
        <v>-10.613472</v>
      </c>
      <c r="Z34" s="44">
        <f t="shared" si="18"/>
        <v>-11.42822</v>
      </c>
      <c r="AA34" s="44">
        <f t="shared" si="19"/>
        <v>-12.270377</v>
      </c>
      <c r="AB34" s="44">
        <f t="shared" si="20"/>
        <v>-13.700768999999999</v>
      </c>
      <c r="AC34" s="44">
        <f t="shared" si="21"/>
        <v>-10.935188999999999</v>
      </c>
      <c r="AD34" s="20"/>
      <c r="AE34" s="44">
        <f t="shared" si="22"/>
        <v>0</v>
      </c>
      <c r="AF34" s="44">
        <f t="shared" si="23"/>
        <v>0</v>
      </c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20"/>
    </row>
    <row r="35" spans="2:37" x14ac:dyDescent="0.25">
      <c r="B35">
        <v>8.1999999999999993</v>
      </c>
      <c r="C35">
        <v>-8.6063022999999994</v>
      </c>
      <c r="D35" s="20"/>
      <c r="E35" s="6">
        <f t="shared" si="2"/>
        <v>11</v>
      </c>
      <c r="F35" s="79">
        <f t="shared" si="3"/>
        <v>-10.621212</v>
      </c>
      <c r="G35" s="44">
        <f t="shared" si="4"/>
        <v>-10.961195999999999</v>
      </c>
      <c r="H35" s="44">
        <f t="shared" si="5"/>
        <v>-12.137765</v>
      </c>
      <c r="I35" s="44">
        <f t="shared" si="6"/>
        <v>-13.292176</v>
      </c>
      <c r="J35" s="44">
        <f t="shared" si="7"/>
        <v>-14.977980000000001</v>
      </c>
      <c r="K35" s="44">
        <f t="shared" si="8"/>
        <v>-11.423161</v>
      </c>
      <c r="L35" s="20"/>
      <c r="M35" s="44">
        <f t="shared" si="9"/>
        <v>0</v>
      </c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T35">
        <v>8.1999999999999993</v>
      </c>
      <c r="U35">
        <v>-9.2030343999999999</v>
      </c>
      <c r="V35" s="20"/>
      <c r="W35" s="6">
        <f t="shared" si="15"/>
        <v>11</v>
      </c>
      <c r="X35" s="79">
        <f t="shared" si="16"/>
        <v>-10.834453</v>
      </c>
      <c r="Y35" s="44">
        <f t="shared" si="17"/>
        <v>-11.098084</v>
      </c>
      <c r="Z35" s="44">
        <f t="shared" si="18"/>
        <v>-11.947087</v>
      </c>
      <c r="AA35" s="44">
        <f t="shared" si="19"/>
        <v>-12.813101</v>
      </c>
      <c r="AB35" s="44">
        <f t="shared" si="20"/>
        <v>-14.269432999999999</v>
      </c>
      <c r="AC35" s="44">
        <f t="shared" si="21"/>
        <v>-11.433756000000001</v>
      </c>
      <c r="AD35" s="20"/>
      <c r="AE35" s="44">
        <f t="shared" si="22"/>
        <v>0</v>
      </c>
      <c r="AF35" s="44">
        <f t="shared" si="23"/>
        <v>0</v>
      </c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20"/>
    </row>
    <row r="36" spans="2:37" x14ac:dyDescent="0.25">
      <c r="B36">
        <v>8.9</v>
      </c>
      <c r="C36">
        <v>-9.0694637</v>
      </c>
      <c r="D36" s="20"/>
      <c r="E36" s="6">
        <f t="shared" si="2"/>
        <v>11.7</v>
      </c>
      <c r="F36" s="79">
        <f t="shared" si="3"/>
        <v>-11.186124</v>
      </c>
      <c r="G36" s="44">
        <f t="shared" si="4"/>
        <v>-11.534978000000001</v>
      </c>
      <c r="H36" s="44">
        <f t="shared" si="5"/>
        <v>-12.747909999999999</v>
      </c>
      <c r="I36" s="44">
        <f t="shared" si="6"/>
        <v>-13.925333</v>
      </c>
      <c r="J36" s="44">
        <f t="shared" si="7"/>
        <v>-15.627132</v>
      </c>
      <c r="K36" s="44">
        <f t="shared" si="8"/>
        <v>-12.014783</v>
      </c>
      <c r="L36" s="20"/>
      <c r="M36" s="44">
        <f t="shared" si="9"/>
        <v>0</v>
      </c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T36">
        <v>8.9</v>
      </c>
      <c r="U36">
        <v>-9.5399379999999994</v>
      </c>
      <c r="V36" s="20"/>
      <c r="W36" s="6">
        <f t="shared" si="15"/>
        <v>11.7</v>
      </c>
      <c r="X36" s="79">
        <f t="shared" si="16"/>
        <v>-11.339173000000001</v>
      </c>
      <c r="Y36" s="44">
        <f t="shared" si="17"/>
        <v>-11.615202999999999</v>
      </c>
      <c r="Z36" s="44">
        <f t="shared" si="18"/>
        <v>-12.495907000000001</v>
      </c>
      <c r="AA36" s="44">
        <f t="shared" si="19"/>
        <v>-13.382698</v>
      </c>
      <c r="AB36" s="44">
        <f t="shared" si="20"/>
        <v>-14.862572999999999</v>
      </c>
      <c r="AC36" s="44">
        <f t="shared" si="21"/>
        <v>-11.968633000000001</v>
      </c>
      <c r="AD36" s="20"/>
      <c r="AE36" s="44">
        <f t="shared" si="22"/>
        <v>0</v>
      </c>
      <c r="AF36" s="44">
        <f t="shared" si="23"/>
        <v>0</v>
      </c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20"/>
    </row>
    <row r="37" spans="2:37" x14ac:dyDescent="0.25">
      <c r="B37">
        <v>9.6</v>
      </c>
      <c r="C37">
        <v>-9.5630445000000002</v>
      </c>
      <c r="D37" s="20"/>
      <c r="E37" s="6">
        <f t="shared" si="2"/>
        <v>12.4</v>
      </c>
      <c r="F37" s="79">
        <f t="shared" si="3"/>
        <v>-11.768841</v>
      </c>
      <c r="G37" s="44">
        <f t="shared" si="4"/>
        <v>-12.12764</v>
      </c>
      <c r="H37" s="44">
        <f t="shared" si="5"/>
        <v>-13.370620000000001</v>
      </c>
      <c r="I37" s="44">
        <f t="shared" si="6"/>
        <v>-14.574244</v>
      </c>
      <c r="J37" s="44">
        <f t="shared" si="7"/>
        <v>-16.293619</v>
      </c>
      <c r="K37" s="44">
        <f t="shared" si="8"/>
        <v>-12.616526</v>
      </c>
      <c r="L37" s="20"/>
      <c r="M37" s="44">
        <f t="shared" si="9"/>
        <v>0</v>
      </c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T37">
        <v>9.6</v>
      </c>
      <c r="U37">
        <v>-9.9312143000000006</v>
      </c>
      <c r="V37" s="20"/>
      <c r="W37" s="6">
        <f t="shared" si="15"/>
        <v>12.4</v>
      </c>
      <c r="X37" s="79">
        <f t="shared" si="16"/>
        <v>-11.871962</v>
      </c>
      <c r="Y37" s="44">
        <f t="shared" si="17"/>
        <v>-12.157470999999999</v>
      </c>
      <c r="Z37" s="44">
        <f t="shared" si="18"/>
        <v>-13.06836</v>
      </c>
      <c r="AA37" s="44">
        <f t="shared" si="19"/>
        <v>-13.980655</v>
      </c>
      <c r="AB37" s="44">
        <f t="shared" si="20"/>
        <v>-15.479708</v>
      </c>
      <c r="AC37" s="44">
        <f t="shared" si="21"/>
        <v>-12.522693</v>
      </c>
      <c r="AD37" s="20"/>
      <c r="AE37" s="44">
        <f t="shared" si="22"/>
        <v>0</v>
      </c>
      <c r="AF37" s="44">
        <f t="shared" si="23"/>
        <v>0</v>
      </c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20"/>
    </row>
    <row r="38" spans="2:37" x14ac:dyDescent="0.25">
      <c r="B38">
        <v>10.3</v>
      </c>
      <c r="C38">
        <v>-10.082445</v>
      </c>
      <c r="D38" s="20"/>
      <c r="E38" s="6">
        <f t="shared" si="2"/>
        <v>13.1</v>
      </c>
      <c r="F38" s="79">
        <f t="shared" si="3"/>
        <v>-12.368836999999999</v>
      </c>
      <c r="G38" s="44">
        <f t="shared" si="4"/>
        <v>-12.736423</v>
      </c>
      <c r="H38" s="44">
        <f t="shared" si="5"/>
        <v>-14.01136</v>
      </c>
      <c r="I38" s="44">
        <f t="shared" si="6"/>
        <v>-15.246733000000001</v>
      </c>
      <c r="J38" s="44">
        <f t="shared" si="7"/>
        <v>-16.977139000000001</v>
      </c>
      <c r="K38" s="44">
        <f t="shared" si="8"/>
        <v>-13.240841</v>
      </c>
      <c r="L38" s="20"/>
      <c r="M38" s="44">
        <f t="shared" si="9"/>
        <v>0</v>
      </c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T38">
        <v>10.3</v>
      </c>
      <c r="U38">
        <v>-10.366338000000001</v>
      </c>
      <c r="V38" s="20"/>
      <c r="W38" s="6">
        <f t="shared" si="15"/>
        <v>13.1</v>
      </c>
      <c r="X38" s="79">
        <f t="shared" si="16"/>
        <v>-12.430427</v>
      </c>
      <c r="Y38" s="44">
        <f t="shared" si="17"/>
        <v>-12.725764</v>
      </c>
      <c r="Z38" s="44">
        <f t="shared" si="18"/>
        <v>-13.658227</v>
      </c>
      <c r="AA38" s="44">
        <f t="shared" si="19"/>
        <v>-14.599596</v>
      </c>
      <c r="AB38" s="44">
        <f t="shared" si="20"/>
        <v>-16.124022</v>
      </c>
      <c r="AC38" s="44">
        <f t="shared" si="21"/>
        <v>-13.101637</v>
      </c>
      <c r="AD38" s="20"/>
      <c r="AE38" s="44">
        <f t="shared" si="22"/>
        <v>0</v>
      </c>
      <c r="AF38" s="44">
        <f t="shared" si="23"/>
        <v>0</v>
      </c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20"/>
    </row>
    <row r="39" spans="2:37" x14ac:dyDescent="0.25">
      <c r="B39">
        <v>11</v>
      </c>
      <c r="C39">
        <v>-10.621212</v>
      </c>
      <c r="D39" s="20"/>
      <c r="E39" s="6">
        <f t="shared" si="2"/>
        <v>13.8</v>
      </c>
      <c r="F39" s="79">
        <f t="shared" si="3"/>
        <v>-12.981268999999999</v>
      </c>
      <c r="G39" s="44">
        <f t="shared" si="4"/>
        <v>-13.357999</v>
      </c>
      <c r="H39" s="44">
        <f t="shared" si="5"/>
        <v>-14.664514</v>
      </c>
      <c r="I39" s="44">
        <f t="shared" si="6"/>
        <v>-15.925253</v>
      </c>
      <c r="J39" s="44">
        <f t="shared" si="7"/>
        <v>-17.675182</v>
      </c>
      <c r="K39" s="44">
        <f t="shared" si="8"/>
        <v>-13.871264999999999</v>
      </c>
      <c r="L39" s="20"/>
      <c r="M39" s="44">
        <f t="shared" si="9"/>
        <v>0</v>
      </c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T39">
        <v>11</v>
      </c>
      <c r="U39">
        <v>-10.834453</v>
      </c>
      <c r="V39" s="20"/>
      <c r="W39" s="6">
        <f t="shared" si="15"/>
        <v>13.8</v>
      </c>
      <c r="X39" s="79">
        <f t="shared" si="16"/>
        <v>-13.004970999999999</v>
      </c>
      <c r="Y39" s="44">
        <f t="shared" si="17"/>
        <v>-13.308496</v>
      </c>
      <c r="Z39" s="44">
        <f t="shared" si="18"/>
        <v>-14.267853000000001</v>
      </c>
      <c r="AA39" s="44">
        <f t="shared" si="19"/>
        <v>-15.235825999999999</v>
      </c>
      <c r="AB39" s="44">
        <f t="shared" si="20"/>
        <v>-16.785371999999999</v>
      </c>
      <c r="AC39" s="44">
        <f t="shared" si="21"/>
        <v>-13.694020999999999</v>
      </c>
      <c r="AD39" s="20"/>
      <c r="AE39" s="44">
        <f t="shared" si="22"/>
        <v>0</v>
      </c>
      <c r="AF39" s="44">
        <f t="shared" si="23"/>
        <v>0</v>
      </c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20"/>
    </row>
    <row r="40" spans="2:37" x14ac:dyDescent="0.25">
      <c r="B40">
        <v>11.7</v>
      </c>
      <c r="C40">
        <v>-11.186124</v>
      </c>
      <c r="D40" s="20"/>
      <c r="E40" s="6">
        <f t="shared" si="2"/>
        <v>14.5</v>
      </c>
      <c r="F40" s="79">
        <f t="shared" si="3"/>
        <v>-13.380744</v>
      </c>
      <c r="G40" s="44">
        <f t="shared" si="4"/>
        <v>-13.770386999999999</v>
      </c>
      <c r="H40" s="44">
        <f t="shared" si="5"/>
        <v>-15.110032</v>
      </c>
      <c r="I40" s="44">
        <f t="shared" si="6"/>
        <v>-16.394687999999999</v>
      </c>
      <c r="J40" s="44">
        <f t="shared" si="7"/>
        <v>-18.152902999999998</v>
      </c>
      <c r="K40" s="44">
        <f t="shared" si="8"/>
        <v>-14.253992</v>
      </c>
      <c r="L40" s="20"/>
      <c r="M40" s="44">
        <f t="shared" si="9"/>
        <v>0</v>
      </c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T40">
        <v>11.7</v>
      </c>
      <c r="U40">
        <v>-11.339173000000001</v>
      </c>
      <c r="V40" s="20"/>
      <c r="W40" s="6">
        <f t="shared" si="15"/>
        <v>14.5</v>
      </c>
      <c r="X40" s="79">
        <f t="shared" si="16"/>
        <v>-13.352798</v>
      </c>
      <c r="Y40" s="44">
        <f t="shared" si="17"/>
        <v>-13.620386999999999</v>
      </c>
      <c r="Z40" s="44">
        <f t="shared" si="18"/>
        <v>-14.626842999999999</v>
      </c>
      <c r="AA40" s="44">
        <f t="shared" si="19"/>
        <v>-15.623696000000001</v>
      </c>
      <c r="AB40" s="44">
        <f t="shared" si="20"/>
        <v>-17.191416</v>
      </c>
      <c r="AC40" s="44">
        <f t="shared" si="21"/>
        <v>-14.052217000000001</v>
      </c>
      <c r="AD40" s="20"/>
      <c r="AE40" s="44">
        <f t="shared" si="22"/>
        <v>0</v>
      </c>
      <c r="AF40" s="44">
        <f t="shared" si="23"/>
        <v>0</v>
      </c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20"/>
    </row>
    <row r="41" spans="2:37" x14ac:dyDescent="0.25">
      <c r="B41">
        <v>12.4</v>
      </c>
      <c r="C41">
        <v>-11.768841</v>
      </c>
      <c r="D41" s="20"/>
      <c r="E41" s="6">
        <f t="shared" si="2"/>
        <v>15.2</v>
      </c>
      <c r="F41" s="79">
        <f t="shared" si="3"/>
        <v>-13.139211</v>
      </c>
      <c r="G41" s="44">
        <f t="shared" si="4"/>
        <v>-13.520154</v>
      </c>
      <c r="H41" s="44">
        <f t="shared" si="5"/>
        <v>-14.833822</v>
      </c>
      <c r="I41" s="44">
        <f t="shared" si="6"/>
        <v>-16.100577999999999</v>
      </c>
      <c r="J41" s="44">
        <f t="shared" si="7"/>
        <v>-17.850536000000002</v>
      </c>
      <c r="K41" s="44">
        <f t="shared" si="8"/>
        <v>-14.025218000000001</v>
      </c>
      <c r="L41" s="20"/>
      <c r="M41" s="44">
        <f t="shared" si="9"/>
        <v>0</v>
      </c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T41">
        <v>12.4</v>
      </c>
      <c r="U41">
        <v>-11.871962</v>
      </c>
      <c r="V41" s="20"/>
      <c r="W41" s="6">
        <f t="shared" si="15"/>
        <v>15.2</v>
      </c>
      <c r="X41" s="79">
        <f t="shared" si="16"/>
        <v>-13.152006999999999</v>
      </c>
      <c r="Y41" s="44">
        <f t="shared" si="17"/>
        <v>-13.444216000000001</v>
      </c>
      <c r="Z41" s="44">
        <f t="shared" si="18"/>
        <v>-14.412546000000001</v>
      </c>
      <c r="AA41" s="44">
        <f t="shared" si="19"/>
        <v>-15.385666000000001</v>
      </c>
      <c r="AB41" s="44">
        <f t="shared" si="20"/>
        <v>-16.942377</v>
      </c>
      <c r="AC41" s="44">
        <f t="shared" si="21"/>
        <v>-13.839270000000001</v>
      </c>
      <c r="AD41" s="20"/>
      <c r="AE41" s="44">
        <f t="shared" si="22"/>
        <v>0</v>
      </c>
      <c r="AF41" s="44">
        <f t="shared" si="23"/>
        <v>0</v>
      </c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20"/>
    </row>
    <row r="42" spans="2:37" x14ac:dyDescent="0.25">
      <c r="B42">
        <v>13.1</v>
      </c>
      <c r="C42">
        <v>-12.368836999999999</v>
      </c>
      <c r="D42" s="20"/>
      <c r="E42" s="6">
        <f t="shared" si="2"/>
        <v>15.9</v>
      </c>
      <c r="F42" s="79">
        <f t="shared" si="3"/>
        <v>-13.160639</v>
      </c>
      <c r="G42" s="44">
        <f t="shared" si="4"/>
        <v>-13.541439</v>
      </c>
      <c r="H42" s="44">
        <f t="shared" si="5"/>
        <v>-14.851791</v>
      </c>
      <c r="I42" s="44">
        <f t="shared" si="6"/>
        <v>-16.115729999999999</v>
      </c>
      <c r="J42" s="44">
        <f t="shared" si="7"/>
        <v>-17.866598</v>
      </c>
      <c r="K42" s="44">
        <f t="shared" si="8"/>
        <v>-14.043785</v>
      </c>
      <c r="L42" s="20"/>
      <c r="M42" s="44">
        <f t="shared" si="9"/>
        <v>0</v>
      </c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T42">
        <v>13.1</v>
      </c>
      <c r="U42">
        <v>-12.430427</v>
      </c>
      <c r="V42" s="20"/>
      <c r="W42" s="6">
        <f t="shared" si="15"/>
        <v>15.9</v>
      </c>
      <c r="X42" s="79">
        <f t="shared" si="16"/>
        <v>-13.172886</v>
      </c>
      <c r="Y42" s="44">
        <f t="shared" si="17"/>
        <v>-13.464383</v>
      </c>
      <c r="Z42" s="44">
        <f t="shared" si="18"/>
        <v>-14.425331</v>
      </c>
      <c r="AA42" s="44">
        <f t="shared" si="19"/>
        <v>-15.401484</v>
      </c>
      <c r="AB42" s="44">
        <f t="shared" si="20"/>
        <v>-16.954101999999999</v>
      </c>
      <c r="AC42" s="44">
        <f t="shared" si="21"/>
        <v>-13.857811</v>
      </c>
      <c r="AD42" s="20"/>
      <c r="AE42" s="44">
        <f t="shared" si="22"/>
        <v>0</v>
      </c>
      <c r="AF42" s="44">
        <f t="shared" si="23"/>
        <v>0</v>
      </c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20"/>
    </row>
    <row r="43" spans="2:37" x14ac:dyDescent="0.25">
      <c r="B43">
        <v>13.8</v>
      </c>
      <c r="C43">
        <v>-12.981268999999999</v>
      </c>
      <c r="D43" s="20"/>
      <c r="E43" s="6">
        <f t="shared" si="2"/>
        <v>16.600000000000001</v>
      </c>
      <c r="F43" s="79">
        <f t="shared" si="3"/>
        <v>-13.252178000000001</v>
      </c>
      <c r="G43" s="44">
        <f t="shared" si="4"/>
        <v>-13.629045</v>
      </c>
      <c r="H43" s="44">
        <f t="shared" si="5"/>
        <v>-14.940072000000001</v>
      </c>
      <c r="I43" s="44">
        <f t="shared" si="6"/>
        <v>-16.205307000000001</v>
      </c>
      <c r="J43" s="44">
        <f t="shared" si="7"/>
        <v>-17.954443000000001</v>
      </c>
      <c r="K43" s="44">
        <f t="shared" si="8"/>
        <v>-14.13402</v>
      </c>
      <c r="L43" s="20"/>
      <c r="M43" s="44">
        <f t="shared" si="9"/>
        <v>0</v>
      </c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T43">
        <v>13.8</v>
      </c>
      <c r="U43">
        <v>-13.004970999999999</v>
      </c>
      <c r="V43" s="20"/>
      <c r="W43" s="6">
        <f t="shared" si="15"/>
        <v>16.600000000000001</v>
      </c>
      <c r="X43" s="79">
        <f t="shared" si="16"/>
        <v>-13.261934</v>
      </c>
      <c r="Y43" s="44">
        <f t="shared" si="17"/>
        <v>-13.552008000000001</v>
      </c>
      <c r="Z43" s="44">
        <f t="shared" si="18"/>
        <v>-14.511419</v>
      </c>
      <c r="AA43" s="44">
        <f t="shared" si="19"/>
        <v>-15.483809000000001</v>
      </c>
      <c r="AB43" s="44">
        <f t="shared" si="20"/>
        <v>-17.036014999999999</v>
      </c>
      <c r="AC43" s="44">
        <f t="shared" si="21"/>
        <v>-13.940853000000001</v>
      </c>
      <c r="AD43" s="20"/>
      <c r="AE43" s="44">
        <f t="shared" si="22"/>
        <v>0</v>
      </c>
      <c r="AF43" s="44">
        <f t="shared" si="23"/>
        <v>0</v>
      </c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20"/>
    </row>
    <row r="44" spans="2:37" x14ac:dyDescent="0.25">
      <c r="B44">
        <v>14.5</v>
      </c>
      <c r="C44">
        <v>-13.380744</v>
      </c>
      <c r="D44" s="20"/>
      <c r="E44" s="6">
        <f t="shared" si="2"/>
        <v>17.3</v>
      </c>
      <c r="F44" s="79">
        <f t="shared" si="3"/>
        <v>-13.458081999999999</v>
      </c>
      <c r="G44" s="44">
        <f t="shared" si="4"/>
        <v>-13.833710999999999</v>
      </c>
      <c r="H44" s="44">
        <f t="shared" si="5"/>
        <v>-15.143058</v>
      </c>
      <c r="I44" s="44">
        <f t="shared" si="6"/>
        <v>-16.410162</v>
      </c>
      <c r="J44" s="44">
        <f t="shared" si="7"/>
        <v>-18.156599</v>
      </c>
      <c r="K44" s="44">
        <f t="shared" si="8"/>
        <v>-14.339518999999999</v>
      </c>
      <c r="L44" s="20"/>
      <c r="M44" s="44">
        <f t="shared" si="9"/>
        <v>0</v>
      </c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T44">
        <v>14.5</v>
      </c>
      <c r="U44">
        <v>-13.352798</v>
      </c>
      <c r="V44" s="20"/>
      <c r="W44" s="6">
        <f t="shared" si="15"/>
        <v>17.3</v>
      </c>
      <c r="X44" s="79">
        <f t="shared" si="16"/>
        <v>-13.472906</v>
      </c>
      <c r="Y44" s="44">
        <f t="shared" si="17"/>
        <v>-13.761849</v>
      </c>
      <c r="Z44" s="44">
        <f t="shared" si="18"/>
        <v>-14.718273999999999</v>
      </c>
      <c r="AA44" s="44">
        <f t="shared" si="19"/>
        <v>-15.690048000000001</v>
      </c>
      <c r="AB44" s="44">
        <f t="shared" si="20"/>
        <v>-17.242146999999999</v>
      </c>
      <c r="AC44" s="44">
        <f t="shared" si="21"/>
        <v>-14.153121000000001</v>
      </c>
      <c r="AD44" s="20"/>
      <c r="AE44" s="44">
        <f t="shared" si="22"/>
        <v>0</v>
      </c>
      <c r="AF44" s="44">
        <f t="shared" si="23"/>
        <v>0</v>
      </c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20"/>
    </row>
    <row r="45" spans="2:37" x14ac:dyDescent="0.25">
      <c r="B45">
        <v>15.2</v>
      </c>
      <c r="C45">
        <v>-13.139211</v>
      </c>
      <c r="D45" s="20"/>
      <c r="E45" s="6">
        <f t="shared" si="2"/>
        <v>18</v>
      </c>
      <c r="F45" s="79">
        <f t="shared" si="3"/>
        <v>-13.766638</v>
      </c>
      <c r="G45" s="44">
        <f t="shared" si="4"/>
        <v>-14.148296</v>
      </c>
      <c r="H45" s="44">
        <f t="shared" si="5"/>
        <v>-15.458645000000001</v>
      </c>
      <c r="I45" s="44">
        <f t="shared" si="6"/>
        <v>-16.719387000000001</v>
      </c>
      <c r="J45" s="44">
        <f t="shared" si="7"/>
        <v>-18.466421</v>
      </c>
      <c r="K45" s="44">
        <f t="shared" si="8"/>
        <v>-14.651652</v>
      </c>
      <c r="L45" s="20"/>
      <c r="M45" s="44">
        <f t="shared" si="9"/>
        <v>0</v>
      </c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T45">
        <v>15.2</v>
      </c>
      <c r="U45">
        <v>-13.152006999999999</v>
      </c>
      <c r="V45" s="20"/>
      <c r="W45" s="6">
        <f t="shared" si="15"/>
        <v>18</v>
      </c>
      <c r="X45" s="79">
        <f t="shared" si="16"/>
        <v>-13.789312000000001</v>
      </c>
      <c r="Y45" s="44">
        <f t="shared" si="17"/>
        <v>-14.077286000000001</v>
      </c>
      <c r="Z45" s="44">
        <f t="shared" si="18"/>
        <v>-15.031967</v>
      </c>
      <c r="AA45" s="44">
        <f t="shared" si="19"/>
        <v>-16.005302</v>
      </c>
      <c r="AB45" s="44">
        <f t="shared" si="20"/>
        <v>-17.557009000000001</v>
      </c>
      <c r="AC45" s="44">
        <f t="shared" si="21"/>
        <v>-14.466443</v>
      </c>
      <c r="AD45" s="20"/>
      <c r="AE45" s="44">
        <f t="shared" si="22"/>
        <v>0</v>
      </c>
      <c r="AF45" s="44">
        <f t="shared" si="23"/>
        <v>0</v>
      </c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20"/>
    </row>
    <row r="46" spans="2:37" x14ac:dyDescent="0.25">
      <c r="B46">
        <v>15.9</v>
      </c>
      <c r="C46">
        <v>-13.160639</v>
      </c>
      <c r="D46" s="20"/>
      <c r="E46" s="6">
        <f t="shared" si="2"/>
        <v>18.7</v>
      </c>
      <c r="F46" s="79">
        <f t="shared" si="3"/>
        <v>-14.145860000000001</v>
      </c>
      <c r="G46" s="44">
        <f t="shared" si="4"/>
        <v>-14.529529999999999</v>
      </c>
      <c r="H46" s="44">
        <f t="shared" si="5"/>
        <v>-15.836066000000001</v>
      </c>
      <c r="I46" s="44">
        <f t="shared" si="6"/>
        <v>-17.100449000000001</v>
      </c>
      <c r="J46" s="44">
        <f t="shared" si="7"/>
        <v>-18.849257000000001</v>
      </c>
      <c r="K46" s="44">
        <f t="shared" si="8"/>
        <v>-15.033580000000001</v>
      </c>
      <c r="L46" s="20"/>
      <c r="M46" s="44">
        <f t="shared" si="9"/>
        <v>0</v>
      </c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T46">
        <v>15.9</v>
      </c>
      <c r="U46">
        <v>-13.172886</v>
      </c>
      <c r="V46" s="20"/>
      <c r="W46" s="6">
        <f t="shared" si="15"/>
        <v>18.7</v>
      </c>
      <c r="X46" s="79">
        <f t="shared" si="16"/>
        <v>-14.170384</v>
      </c>
      <c r="Y46" s="44">
        <f t="shared" si="17"/>
        <v>-14.458856000000001</v>
      </c>
      <c r="Z46" s="44">
        <f t="shared" si="18"/>
        <v>-15.411834000000001</v>
      </c>
      <c r="AA46" s="44">
        <f t="shared" si="19"/>
        <v>-16.384862999999999</v>
      </c>
      <c r="AB46" s="44">
        <f t="shared" si="20"/>
        <v>-17.935465000000001</v>
      </c>
      <c r="AC46" s="44">
        <f t="shared" si="21"/>
        <v>-14.847246</v>
      </c>
      <c r="AD46" s="20"/>
      <c r="AE46" s="44">
        <f t="shared" si="22"/>
        <v>0</v>
      </c>
      <c r="AF46" s="44">
        <f t="shared" si="23"/>
        <v>0</v>
      </c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20"/>
    </row>
    <row r="47" spans="2:37" x14ac:dyDescent="0.25">
      <c r="B47">
        <v>16.600000000000001</v>
      </c>
      <c r="C47">
        <v>-13.252178000000001</v>
      </c>
      <c r="D47" s="20"/>
      <c r="E47" s="6">
        <f t="shared" si="2"/>
        <v>19.399999999999999</v>
      </c>
      <c r="F47" s="79">
        <f t="shared" si="3"/>
        <v>-14.514502</v>
      </c>
      <c r="G47" s="44">
        <f t="shared" si="4"/>
        <v>-14.895306</v>
      </c>
      <c r="H47" s="44">
        <f t="shared" si="5"/>
        <v>-16.211245000000002</v>
      </c>
      <c r="I47" s="44">
        <f t="shared" si="6"/>
        <v>-17.473040000000001</v>
      </c>
      <c r="J47" s="44">
        <f t="shared" si="7"/>
        <v>-19.219467000000002</v>
      </c>
      <c r="K47" s="44">
        <f t="shared" si="8"/>
        <v>-15.405207000000001</v>
      </c>
      <c r="L47" s="20"/>
      <c r="M47" s="44">
        <f t="shared" si="9"/>
        <v>0</v>
      </c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T47">
        <v>16.600000000000001</v>
      </c>
      <c r="U47">
        <v>-13.261934</v>
      </c>
      <c r="V47" s="20"/>
      <c r="W47" s="6">
        <f t="shared" si="15"/>
        <v>19.399999999999999</v>
      </c>
      <c r="X47" s="79">
        <f t="shared" si="16"/>
        <v>-14.541975000000001</v>
      </c>
      <c r="Y47" s="44">
        <f t="shared" si="17"/>
        <v>-14.828742</v>
      </c>
      <c r="Z47" s="44">
        <f t="shared" si="18"/>
        <v>-15.789282</v>
      </c>
      <c r="AA47" s="44">
        <f t="shared" si="19"/>
        <v>-16.757636999999999</v>
      </c>
      <c r="AB47" s="44">
        <f t="shared" si="20"/>
        <v>-18.309145000000001</v>
      </c>
      <c r="AC47" s="44">
        <f t="shared" si="21"/>
        <v>-15.219649</v>
      </c>
      <c r="AD47" s="20"/>
      <c r="AE47" s="44">
        <f t="shared" si="22"/>
        <v>0</v>
      </c>
      <c r="AF47" s="44">
        <f t="shared" si="23"/>
        <v>0</v>
      </c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20"/>
    </row>
    <row r="48" spans="2:37" x14ac:dyDescent="0.25">
      <c r="B48">
        <v>17.3</v>
      </c>
      <c r="C48">
        <v>-13.458081999999999</v>
      </c>
      <c r="D48" s="20"/>
      <c r="E48" s="6">
        <f t="shared" si="2"/>
        <v>20.100000000000001</v>
      </c>
      <c r="F48" s="79">
        <f t="shared" si="3"/>
        <v>-14.8429</v>
      </c>
      <c r="G48" s="44">
        <f t="shared" si="4"/>
        <v>-15.226171000000001</v>
      </c>
      <c r="H48" s="44">
        <f t="shared" si="5"/>
        <v>-16.538103</v>
      </c>
      <c r="I48" s="44">
        <f t="shared" si="6"/>
        <v>-17.798368</v>
      </c>
      <c r="J48" s="44">
        <f t="shared" si="7"/>
        <v>-19.549810000000001</v>
      </c>
      <c r="K48" s="44">
        <f t="shared" si="8"/>
        <v>-15.732576999999999</v>
      </c>
      <c r="L48" s="20"/>
      <c r="M48" s="44">
        <f t="shared" si="9"/>
        <v>0</v>
      </c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T48">
        <v>17.3</v>
      </c>
      <c r="U48">
        <v>-13.472906</v>
      </c>
      <c r="V48" s="20"/>
      <c r="W48" s="6">
        <f t="shared" si="15"/>
        <v>20.100000000000001</v>
      </c>
      <c r="X48" s="79">
        <f t="shared" si="16"/>
        <v>-14.869125</v>
      </c>
      <c r="Y48" s="44">
        <f t="shared" si="17"/>
        <v>-15.160648999999999</v>
      </c>
      <c r="Z48" s="44">
        <f t="shared" si="18"/>
        <v>-16.117215999999999</v>
      </c>
      <c r="AA48" s="44">
        <f t="shared" si="19"/>
        <v>-17.088059999999999</v>
      </c>
      <c r="AB48" s="44">
        <f t="shared" si="20"/>
        <v>-18.635936999999998</v>
      </c>
      <c r="AC48" s="44">
        <f t="shared" si="21"/>
        <v>-15.547461999999999</v>
      </c>
      <c r="AD48" s="20"/>
      <c r="AE48" s="44">
        <f t="shared" si="22"/>
        <v>0</v>
      </c>
      <c r="AF48" s="44">
        <f t="shared" si="23"/>
        <v>0</v>
      </c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20"/>
    </row>
    <row r="49" spans="2:37" x14ac:dyDescent="0.25">
      <c r="B49">
        <v>18</v>
      </c>
      <c r="C49">
        <v>-13.766638</v>
      </c>
      <c r="D49" s="20"/>
      <c r="E49" s="6">
        <f t="shared" si="2"/>
        <v>20.8</v>
      </c>
      <c r="F49" s="79">
        <f t="shared" si="3"/>
        <v>-15.039954</v>
      </c>
      <c r="G49" s="44">
        <f t="shared" si="4"/>
        <v>-15.423823000000001</v>
      </c>
      <c r="H49" s="44">
        <f t="shared" si="5"/>
        <v>-16.734179999999999</v>
      </c>
      <c r="I49" s="44">
        <f t="shared" si="6"/>
        <v>-17.999458000000001</v>
      </c>
      <c r="J49" s="44">
        <f t="shared" si="7"/>
        <v>-19.745688999999999</v>
      </c>
      <c r="K49" s="44">
        <f t="shared" si="8"/>
        <v>-15.931751</v>
      </c>
      <c r="L49" s="20"/>
      <c r="M49" s="44">
        <f t="shared" si="9"/>
        <v>0</v>
      </c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T49">
        <v>18</v>
      </c>
      <c r="U49">
        <v>-13.789312000000001</v>
      </c>
      <c r="V49" s="20"/>
      <c r="W49" s="6">
        <f t="shared" si="15"/>
        <v>20.8</v>
      </c>
      <c r="X49" s="79">
        <f t="shared" si="16"/>
        <v>-15.065913</v>
      </c>
      <c r="Y49" s="44">
        <f t="shared" si="17"/>
        <v>-15.357063999999999</v>
      </c>
      <c r="Z49" s="44">
        <f t="shared" si="18"/>
        <v>-16.315346000000002</v>
      </c>
      <c r="AA49" s="44">
        <f t="shared" si="19"/>
        <v>-17.286653999999999</v>
      </c>
      <c r="AB49" s="44">
        <f t="shared" si="20"/>
        <v>-18.835336999999999</v>
      </c>
      <c r="AC49" s="44">
        <f t="shared" si="21"/>
        <v>-15.745626</v>
      </c>
      <c r="AD49" s="20"/>
      <c r="AE49" s="44">
        <f t="shared" si="22"/>
        <v>0</v>
      </c>
      <c r="AF49" s="44">
        <f t="shared" si="23"/>
        <v>0</v>
      </c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20"/>
    </row>
    <row r="50" spans="2:37" x14ac:dyDescent="0.25">
      <c r="B50">
        <v>18.7</v>
      </c>
      <c r="C50">
        <v>-14.145860000000001</v>
      </c>
      <c r="D50" s="20"/>
      <c r="E50" s="6">
        <f t="shared" si="2"/>
        <v>21.5</v>
      </c>
      <c r="F50" s="79">
        <f t="shared" si="3"/>
        <v>-15.087009999999999</v>
      </c>
      <c r="G50" s="44">
        <f t="shared" si="4"/>
        <v>-15.473836</v>
      </c>
      <c r="H50" s="44">
        <f t="shared" si="5"/>
        <v>-16.784319</v>
      </c>
      <c r="I50" s="44">
        <f t="shared" si="6"/>
        <v>-18.046946999999999</v>
      </c>
      <c r="J50" s="44">
        <f t="shared" si="7"/>
        <v>-19.794049999999999</v>
      </c>
      <c r="K50" s="44">
        <f t="shared" si="8"/>
        <v>-15.978796000000001</v>
      </c>
      <c r="L50" s="20"/>
      <c r="M50" s="44">
        <f t="shared" si="9"/>
        <v>0</v>
      </c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T50">
        <v>18.7</v>
      </c>
      <c r="U50">
        <v>-14.170384</v>
      </c>
      <c r="V50" s="20"/>
      <c r="W50" s="6">
        <f t="shared" si="15"/>
        <v>21.5</v>
      </c>
      <c r="X50" s="79">
        <f t="shared" si="16"/>
        <v>-15.116960000000001</v>
      </c>
      <c r="Y50" s="44">
        <f t="shared" si="17"/>
        <v>-15.40638</v>
      </c>
      <c r="Z50" s="44">
        <f t="shared" si="18"/>
        <v>-16.362113999999998</v>
      </c>
      <c r="AA50" s="44">
        <f t="shared" si="19"/>
        <v>-17.335436000000001</v>
      </c>
      <c r="AB50" s="44">
        <f t="shared" si="20"/>
        <v>-18.886825999999999</v>
      </c>
      <c r="AC50" s="44">
        <f t="shared" si="21"/>
        <v>-15.794881999999999</v>
      </c>
      <c r="AD50" s="20"/>
      <c r="AE50" s="44">
        <f t="shared" si="22"/>
        <v>0</v>
      </c>
      <c r="AF50" s="44">
        <f t="shared" si="23"/>
        <v>0</v>
      </c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20"/>
    </row>
    <row r="51" spans="2:37" x14ac:dyDescent="0.25">
      <c r="B51">
        <v>19.399999999999999</v>
      </c>
      <c r="C51">
        <v>-14.514502</v>
      </c>
      <c r="D51" s="20"/>
      <c r="E51" s="6">
        <f t="shared" si="2"/>
        <v>22.2</v>
      </c>
      <c r="F51" s="79">
        <f t="shared" si="3"/>
        <v>-15.088784</v>
      </c>
      <c r="G51" s="44">
        <f t="shared" si="4"/>
        <v>-15.475313</v>
      </c>
      <c r="H51" s="44">
        <f t="shared" si="5"/>
        <v>-16.783795999999999</v>
      </c>
      <c r="I51" s="44">
        <f t="shared" si="6"/>
        <v>-18.045624</v>
      </c>
      <c r="J51" s="44">
        <f t="shared" si="7"/>
        <v>-19.794927999999999</v>
      </c>
      <c r="K51" s="44">
        <f t="shared" si="8"/>
        <v>-15.979134</v>
      </c>
      <c r="L51" s="20"/>
      <c r="M51" s="44">
        <f t="shared" si="9"/>
        <v>0</v>
      </c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T51">
        <v>19.399999999999999</v>
      </c>
      <c r="U51">
        <v>-14.541975000000001</v>
      </c>
      <c r="V51" s="20"/>
      <c r="W51" s="6">
        <f t="shared" si="15"/>
        <v>22.2</v>
      </c>
      <c r="X51" s="79">
        <f t="shared" si="16"/>
        <v>-15.115561</v>
      </c>
      <c r="Y51" s="44">
        <f t="shared" si="17"/>
        <v>-15.408628</v>
      </c>
      <c r="Z51" s="44">
        <f t="shared" si="18"/>
        <v>-16.366244999999999</v>
      </c>
      <c r="AA51" s="44">
        <f t="shared" si="19"/>
        <v>-17.337339</v>
      </c>
      <c r="AB51" s="44">
        <f t="shared" si="20"/>
        <v>-18.885237</v>
      </c>
      <c r="AC51" s="44">
        <f t="shared" si="21"/>
        <v>-15.796661</v>
      </c>
      <c r="AD51" s="20"/>
      <c r="AE51" s="44">
        <f t="shared" si="22"/>
        <v>0</v>
      </c>
      <c r="AF51" s="44">
        <f t="shared" si="23"/>
        <v>0</v>
      </c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20"/>
    </row>
    <row r="52" spans="2:37" x14ac:dyDescent="0.25">
      <c r="B52">
        <v>20.100000000000001</v>
      </c>
      <c r="C52">
        <v>-14.8429</v>
      </c>
      <c r="D52" s="20"/>
      <c r="E52" s="6">
        <f t="shared" si="2"/>
        <v>22.9</v>
      </c>
      <c r="F52" s="79">
        <f t="shared" si="3"/>
        <v>-15.089164999999999</v>
      </c>
      <c r="G52" s="44">
        <f t="shared" si="4"/>
        <v>-15.474468999999999</v>
      </c>
      <c r="H52" s="44">
        <f t="shared" si="5"/>
        <v>-16.786909000000001</v>
      </c>
      <c r="I52" s="44">
        <f t="shared" si="6"/>
        <v>-18.048849000000001</v>
      </c>
      <c r="J52" s="44">
        <f t="shared" si="7"/>
        <v>-19.798051999999998</v>
      </c>
      <c r="K52" s="44">
        <f t="shared" si="8"/>
        <v>-15.98081</v>
      </c>
      <c r="L52" s="20"/>
      <c r="M52" s="44">
        <f t="shared" si="9"/>
        <v>0</v>
      </c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T52">
        <v>20.100000000000001</v>
      </c>
      <c r="U52">
        <v>-14.869125</v>
      </c>
      <c r="V52" s="20"/>
      <c r="W52" s="6">
        <f t="shared" si="15"/>
        <v>22.9</v>
      </c>
      <c r="X52" s="79">
        <f t="shared" si="16"/>
        <v>-15.116455999999999</v>
      </c>
      <c r="Y52" s="44">
        <f t="shared" si="17"/>
        <v>-15.410936</v>
      </c>
      <c r="Z52" s="44">
        <f t="shared" si="18"/>
        <v>-16.365549000000001</v>
      </c>
      <c r="AA52" s="44">
        <f t="shared" si="19"/>
        <v>-17.334419</v>
      </c>
      <c r="AB52" s="44">
        <f t="shared" si="20"/>
        <v>-18.883185999999998</v>
      </c>
      <c r="AC52" s="44">
        <f t="shared" si="21"/>
        <v>-15.798539</v>
      </c>
      <c r="AD52" s="20"/>
      <c r="AE52" s="44">
        <f t="shared" si="22"/>
        <v>0</v>
      </c>
      <c r="AF52" s="44">
        <f t="shared" si="23"/>
        <v>0</v>
      </c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20"/>
    </row>
    <row r="53" spans="2:37" x14ac:dyDescent="0.25">
      <c r="B53">
        <v>20.8</v>
      </c>
      <c r="C53">
        <v>-15.039954</v>
      </c>
      <c r="D53" s="20"/>
      <c r="E53" s="6">
        <f t="shared" si="2"/>
        <v>23.6</v>
      </c>
      <c r="F53" s="79">
        <f t="shared" si="3"/>
        <v>-15.086961000000001</v>
      </c>
      <c r="G53" s="44">
        <f t="shared" si="4"/>
        <v>-15.472756</v>
      </c>
      <c r="H53" s="44">
        <f t="shared" si="5"/>
        <v>-16.781120000000001</v>
      </c>
      <c r="I53" s="44">
        <f t="shared" si="6"/>
        <v>-18.044326999999999</v>
      </c>
      <c r="J53" s="44">
        <f t="shared" si="7"/>
        <v>-19.791481000000001</v>
      </c>
      <c r="K53" s="44">
        <f t="shared" si="8"/>
        <v>-15.978382</v>
      </c>
      <c r="L53" s="20"/>
      <c r="M53" s="44">
        <f t="shared" si="9"/>
        <v>0</v>
      </c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T53">
        <v>20.8</v>
      </c>
      <c r="U53">
        <v>-15.065913</v>
      </c>
      <c r="V53" s="20"/>
      <c r="W53" s="6">
        <f t="shared" si="15"/>
        <v>23.6</v>
      </c>
      <c r="X53" s="79">
        <f t="shared" si="16"/>
        <v>-15.114786</v>
      </c>
      <c r="Y53" s="44">
        <f t="shared" si="17"/>
        <v>-15.406269</v>
      </c>
      <c r="Z53" s="44">
        <f t="shared" si="18"/>
        <v>-16.363924000000001</v>
      </c>
      <c r="AA53" s="44">
        <f t="shared" si="19"/>
        <v>-17.333193000000001</v>
      </c>
      <c r="AB53" s="44">
        <f t="shared" si="20"/>
        <v>-18.880804000000001</v>
      </c>
      <c r="AC53" s="44">
        <f t="shared" si="21"/>
        <v>-15.794734</v>
      </c>
      <c r="AD53" s="20"/>
      <c r="AE53" s="44">
        <f t="shared" si="22"/>
        <v>0</v>
      </c>
      <c r="AF53" s="44">
        <f t="shared" si="23"/>
        <v>0</v>
      </c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20"/>
    </row>
    <row r="54" spans="2:37" x14ac:dyDescent="0.25">
      <c r="B54">
        <v>21.5</v>
      </c>
      <c r="C54">
        <v>-15.087009999999999</v>
      </c>
      <c r="D54" s="20"/>
      <c r="E54" s="6">
        <f t="shared" si="2"/>
        <v>24.3</v>
      </c>
      <c r="F54" s="79">
        <f t="shared" si="3"/>
        <v>-15.086301000000001</v>
      </c>
      <c r="G54" s="44">
        <f t="shared" si="4"/>
        <v>-15.473293999999999</v>
      </c>
      <c r="H54" s="44">
        <f t="shared" si="5"/>
        <v>-16.781739999999999</v>
      </c>
      <c r="I54" s="44">
        <f t="shared" si="6"/>
        <v>-18.045283999999999</v>
      </c>
      <c r="J54" s="44">
        <f t="shared" si="7"/>
        <v>-19.792581999999999</v>
      </c>
      <c r="K54" s="44">
        <f t="shared" si="8"/>
        <v>-15.97626</v>
      </c>
      <c r="L54" s="20"/>
      <c r="M54" s="44">
        <f t="shared" si="9"/>
        <v>0</v>
      </c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T54">
        <v>21.5</v>
      </c>
      <c r="U54">
        <v>-15.116960000000001</v>
      </c>
      <c r="V54" s="20"/>
      <c r="W54" s="6">
        <f t="shared" si="15"/>
        <v>24.3</v>
      </c>
      <c r="X54" s="79">
        <f t="shared" si="16"/>
        <v>-15.115675</v>
      </c>
      <c r="Y54" s="44">
        <f t="shared" si="17"/>
        <v>-15.40532</v>
      </c>
      <c r="Z54" s="44">
        <f t="shared" si="18"/>
        <v>-16.362701000000001</v>
      </c>
      <c r="AA54" s="44">
        <f t="shared" si="19"/>
        <v>-17.334479999999999</v>
      </c>
      <c r="AB54" s="44">
        <f t="shared" si="20"/>
        <v>-18.882007999999999</v>
      </c>
      <c r="AC54" s="44">
        <f t="shared" si="21"/>
        <v>-15.794280000000001</v>
      </c>
      <c r="AD54" s="20"/>
      <c r="AE54" s="44">
        <f t="shared" si="22"/>
        <v>0</v>
      </c>
      <c r="AF54" s="44">
        <f t="shared" si="23"/>
        <v>0</v>
      </c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20"/>
    </row>
    <row r="55" spans="2:37" x14ac:dyDescent="0.25">
      <c r="B55">
        <v>22.2</v>
      </c>
      <c r="C55">
        <v>-15.088784</v>
      </c>
      <c r="D55" s="20"/>
      <c r="E55" s="6">
        <f t="shared" si="2"/>
        <v>25</v>
      </c>
      <c r="F55" s="79">
        <f t="shared" si="3"/>
        <v>-15.083118000000001</v>
      </c>
      <c r="G55" s="44">
        <f t="shared" si="4"/>
        <v>-15.470036</v>
      </c>
      <c r="H55" s="44">
        <f t="shared" si="5"/>
        <v>-16.778248000000001</v>
      </c>
      <c r="I55" s="44">
        <f t="shared" si="6"/>
        <v>-18.042235999999999</v>
      </c>
      <c r="J55" s="44">
        <f t="shared" si="7"/>
        <v>-19.789873</v>
      </c>
      <c r="K55" s="44">
        <f t="shared" si="8"/>
        <v>-15.974598</v>
      </c>
      <c r="L55" s="20"/>
      <c r="M55" s="44">
        <f t="shared" si="9"/>
        <v>0</v>
      </c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T55">
        <v>22.2</v>
      </c>
      <c r="U55">
        <v>-15.115561</v>
      </c>
      <c r="V55" s="20"/>
      <c r="W55" s="6">
        <f t="shared" si="15"/>
        <v>25</v>
      </c>
      <c r="X55" s="79">
        <f t="shared" si="16"/>
        <v>-15.113766999999999</v>
      </c>
      <c r="Y55" s="44">
        <f t="shared" si="17"/>
        <v>-15.405047</v>
      </c>
      <c r="Z55" s="44">
        <f t="shared" si="18"/>
        <v>-16.361419999999999</v>
      </c>
      <c r="AA55" s="44">
        <f t="shared" si="19"/>
        <v>-17.329032999999999</v>
      </c>
      <c r="AB55" s="44">
        <f t="shared" si="20"/>
        <v>-18.881032999999999</v>
      </c>
      <c r="AC55" s="44">
        <f t="shared" si="21"/>
        <v>-15.791193</v>
      </c>
      <c r="AD55" s="20"/>
      <c r="AE55" s="44">
        <f t="shared" si="22"/>
        <v>0</v>
      </c>
      <c r="AF55" s="44">
        <f t="shared" si="23"/>
        <v>0</v>
      </c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20"/>
    </row>
    <row r="56" spans="2:37" x14ac:dyDescent="0.25">
      <c r="B56">
        <v>22.9</v>
      </c>
      <c r="C56">
        <v>-15.089164999999999</v>
      </c>
      <c r="E56" s="6"/>
      <c r="F56" s="79"/>
      <c r="G56" s="44"/>
      <c r="H56" s="44"/>
      <c r="I56" s="44"/>
      <c r="J56" s="44"/>
      <c r="K56" s="44"/>
      <c r="M56" s="44"/>
      <c r="N56" s="44"/>
      <c r="O56" s="44"/>
      <c r="P56" s="44"/>
      <c r="Q56" s="44"/>
      <c r="R56" s="44"/>
      <c r="T56">
        <v>22.9</v>
      </c>
      <c r="U56">
        <v>-15.116455999999999</v>
      </c>
      <c r="W56" s="6"/>
      <c r="X56" s="79"/>
      <c r="Y56" s="44"/>
      <c r="Z56" s="44"/>
      <c r="AA56" s="44"/>
      <c r="AB56" s="44"/>
      <c r="AC56" s="44"/>
      <c r="AE56" s="44"/>
      <c r="AF56" s="44"/>
      <c r="AG56" s="44"/>
      <c r="AH56" s="44"/>
      <c r="AI56" s="44"/>
      <c r="AJ56" s="44"/>
    </row>
    <row r="57" spans="2:37" x14ac:dyDescent="0.25">
      <c r="B57">
        <v>23.6</v>
      </c>
      <c r="C57">
        <v>-15.086961000000001</v>
      </c>
      <c r="E57" s="6"/>
      <c r="F57" s="79"/>
      <c r="G57" s="44"/>
      <c r="H57" s="44"/>
      <c r="I57" s="44"/>
      <c r="J57" s="44"/>
      <c r="K57" s="44"/>
      <c r="M57" s="44"/>
      <c r="N57" s="44"/>
      <c r="O57" s="44"/>
      <c r="P57" s="44"/>
      <c r="Q57" s="44"/>
      <c r="R57" s="44"/>
      <c r="T57">
        <v>23.6</v>
      </c>
      <c r="U57">
        <v>-15.114786</v>
      </c>
      <c r="W57" s="6"/>
      <c r="X57" s="79"/>
      <c r="Y57" s="44"/>
      <c r="Z57" s="44"/>
      <c r="AA57" s="44"/>
      <c r="AB57" s="44"/>
      <c r="AC57" s="44"/>
      <c r="AE57" s="44"/>
      <c r="AF57" s="44"/>
      <c r="AG57" s="44"/>
      <c r="AH57" s="44"/>
      <c r="AI57" s="44"/>
      <c r="AJ57" s="44"/>
    </row>
    <row r="58" spans="2:37" x14ac:dyDescent="0.25">
      <c r="B58">
        <v>24.3</v>
      </c>
      <c r="C58">
        <v>-15.086301000000001</v>
      </c>
      <c r="E58" s="6"/>
      <c r="F58" s="79"/>
      <c r="G58" s="44"/>
      <c r="H58" s="44"/>
      <c r="I58" s="44"/>
      <c r="J58" s="44"/>
      <c r="K58" s="44"/>
      <c r="M58" s="44"/>
      <c r="N58" s="44"/>
      <c r="O58" s="44"/>
      <c r="P58" s="44"/>
      <c r="Q58" s="44"/>
      <c r="R58" s="44"/>
      <c r="T58">
        <v>24.3</v>
      </c>
      <c r="U58">
        <v>-15.115675</v>
      </c>
      <c r="W58" s="6"/>
      <c r="X58" s="79"/>
      <c r="Y58" s="44"/>
      <c r="Z58" s="44"/>
      <c r="AA58" s="44"/>
      <c r="AB58" s="44"/>
      <c r="AC58" s="44"/>
      <c r="AE58" s="44"/>
      <c r="AF58" s="44"/>
      <c r="AG58" s="44"/>
      <c r="AH58" s="44"/>
      <c r="AI58" s="44"/>
      <c r="AJ58" s="44"/>
    </row>
    <row r="59" spans="2:37" x14ac:dyDescent="0.25">
      <c r="B59">
        <v>25</v>
      </c>
      <c r="C59">
        <v>-15.083118000000001</v>
      </c>
      <c r="E59" s="6"/>
      <c r="F59" s="79"/>
      <c r="G59" s="44"/>
      <c r="H59" s="44"/>
      <c r="I59" s="44"/>
      <c r="J59" s="44"/>
      <c r="K59" s="44"/>
      <c r="M59" s="44"/>
      <c r="N59" s="44"/>
      <c r="O59" s="44"/>
      <c r="P59" s="44"/>
      <c r="Q59" s="44"/>
      <c r="R59" s="44"/>
      <c r="T59">
        <v>25</v>
      </c>
      <c r="U59">
        <v>-15.113766999999999</v>
      </c>
      <c r="W59" s="6"/>
      <c r="X59" s="79"/>
      <c r="Y59" s="44"/>
      <c r="Z59" s="44"/>
      <c r="AA59" s="44"/>
      <c r="AB59" s="44"/>
      <c r="AC59" s="44"/>
      <c r="AE59" s="44"/>
      <c r="AF59" s="44"/>
      <c r="AG59" s="44"/>
      <c r="AH59" s="44"/>
      <c r="AI59" s="44"/>
      <c r="AJ59" s="44"/>
    </row>
    <row r="60" spans="2:37" x14ac:dyDescent="0.25">
      <c r="B60" t="s">
        <v>25</v>
      </c>
      <c r="E60" s="6"/>
      <c r="F60" s="79"/>
      <c r="G60" s="44"/>
      <c r="H60" s="44"/>
      <c r="I60" s="44"/>
      <c r="J60" s="44"/>
      <c r="K60" s="44"/>
      <c r="M60" s="44"/>
      <c r="N60" s="44"/>
      <c r="O60" s="44"/>
      <c r="P60" s="44"/>
      <c r="Q60" s="44"/>
      <c r="R60" s="44"/>
      <c r="T60" t="s">
        <v>25</v>
      </c>
      <c r="W60" s="6"/>
      <c r="X60" s="79"/>
      <c r="Y60" s="44"/>
      <c r="Z60" s="44"/>
      <c r="AA60" s="44"/>
      <c r="AB60" s="44"/>
      <c r="AC60" s="44"/>
      <c r="AE60" s="44"/>
      <c r="AF60" s="44"/>
      <c r="AG60" s="44"/>
      <c r="AH60" s="44"/>
      <c r="AI60" s="44"/>
      <c r="AJ60" s="44"/>
    </row>
    <row r="61" spans="2:37" x14ac:dyDescent="0.25">
      <c r="E61" s="6"/>
      <c r="F61" s="79"/>
      <c r="G61" s="44"/>
      <c r="H61" s="44"/>
      <c r="I61" s="44"/>
      <c r="J61" s="44"/>
      <c r="K61" s="44"/>
      <c r="M61" s="44"/>
      <c r="N61" s="44"/>
      <c r="O61" s="44"/>
      <c r="P61" s="44"/>
      <c r="Q61" s="44"/>
      <c r="R61" s="44"/>
      <c r="W61" s="6"/>
      <c r="X61" s="79"/>
      <c r="Y61" s="44"/>
      <c r="Z61" s="44"/>
      <c r="AA61" s="44"/>
      <c r="AB61" s="44"/>
      <c r="AC61" s="44"/>
      <c r="AE61" s="44"/>
      <c r="AF61" s="44"/>
      <c r="AG61" s="44"/>
      <c r="AH61" s="44"/>
      <c r="AI61" s="44"/>
      <c r="AJ61" s="44"/>
    </row>
    <row r="62" spans="2:37" x14ac:dyDescent="0.25">
      <c r="E62" s="6"/>
      <c r="F62" s="79"/>
      <c r="G62" s="44"/>
      <c r="H62" s="44"/>
      <c r="I62" s="44"/>
      <c r="J62" s="44"/>
      <c r="K62" s="44"/>
      <c r="M62" s="44"/>
      <c r="N62" s="44"/>
      <c r="O62" s="44"/>
      <c r="P62" s="44"/>
      <c r="Q62" s="44"/>
      <c r="R62" s="44"/>
      <c r="W62" s="6"/>
      <c r="X62" s="79"/>
      <c r="Y62" s="44"/>
      <c r="Z62" s="44"/>
      <c r="AA62" s="44"/>
      <c r="AB62" s="44"/>
      <c r="AC62" s="44"/>
      <c r="AE62" s="44"/>
      <c r="AF62" s="44"/>
      <c r="AG62" s="44"/>
      <c r="AH62" s="44"/>
      <c r="AI62" s="44"/>
      <c r="AJ62" s="44"/>
    </row>
    <row r="63" spans="2:37" x14ac:dyDescent="0.25">
      <c r="B63" t="s">
        <v>22</v>
      </c>
      <c r="E63" s="6"/>
      <c r="F63" s="79"/>
      <c r="G63" s="44"/>
      <c r="H63" s="44"/>
      <c r="I63" s="44"/>
      <c r="J63" s="44"/>
      <c r="K63" s="44"/>
      <c r="M63" s="44"/>
      <c r="N63" s="44"/>
      <c r="O63" s="44"/>
      <c r="P63" s="44"/>
      <c r="Q63" s="44"/>
      <c r="R63" s="44"/>
      <c r="T63" t="s">
        <v>22</v>
      </c>
      <c r="W63" s="6"/>
      <c r="X63" s="79"/>
      <c r="Y63" s="44"/>
      <c r="Z63" s="44"/>
      <c r="AA63" s="44"/>
      <c r="AB63" s="44"/>
      <c r="AC63" s="44"/>
      <c r="AE63" s="44"/>
      <c r="AF63" s="44"/>
      <c r="AG63" s="44"/>
      <c r="AH63" s="44"/>
      <c r="AI63" s="44"/>
      <c r="AJ63" s="44"/>
    </row>
    <row r="64" spans="2:37" x14ac:dyDescent="0.25">
      <c r="B64" t="s">
        <v>232</v>
      </c>
      <c r="C64" t="s">
        <v>296</v>
      </c>
      <c r="E64" s="6"/>
      <c r="F64" s="79"/>
      <c r="G64" s="44"/>
      <c r="H64" s="44"/>
      <c r="I64" s="44"/>
      <c r="J64" s="44"/>
      <c r="K64" s="44"/>
      <c r="M64" s="44"/>
      <c r="N64" s="44"/>
      <c r="O64" s="44"/>
      <c r="P64" s="44"/>
      <c r="Q64" s="44"/>
      <c r="R64" s="44"/>
      <c r="T64" t="s">
        <v>232</v>
      </c>
      <c r="U64" t="s">
        <v>296</v>
      </c>
      <c r="W64" s="6"/>
      <c r="X64" s="79"/>
      <c r="Y64" s="44"/>
      <c r="Z64" s="44"/>
      <c r="AA64" s="44"/>
      <c r="AB64" s="44"/>
      <c r="AC64" s="44"/>
      <c r="AE64" s="44"/>
      <c r="AF64" s="44"/>
      <c r="AG64" s="44"/>
      <c r="AH64" s="44"/>
      <c r="AI64" s="44"/>
      <c r="AJ64" s="44"/>
    </row>
    <row r="65" spans="2:36" x14ac:dyDescent="0.25">
      <c r="B65">
        <v>-10</v>
      </c>
      <c r="C65">
        <v>-6.4503364999999997</v>
      </c>
      <c r="E65" s="6"/>
      <c r="F65" s="79"/>
      <c r="G65" s="44"/>
      <c r="H65" s="44"/>
      <c r="I65" s="44"/>
      <c r="J65" s="44"/>
      <c r="K65" s="44"/>
      <c r="M65" s="44"/>
      <c r="N65" s="44"/>
      <c r="O65" s="44"/>
      <c r="P65" s="44"/>
      <c r="Q65" s="44"/>
      <c r="R65" s="44"/>
      <c r="T65">
        <v>-10</v>
      </c>
      <c r="U65">
        <v>-8.3353824999999997</v>
      </c>
      <c r="W65" s="6"/>
      <c r="X65" s="79"/>
      <c r="Y65" s="44"/>
      <c r="Z65" s="44"/>
      <c r="AA65" s="44"/>
      <c r="AB65" s="44"/>
      <c r="AC65" s="44"/>
      <c r="AE65" s="44"/>
      <c r="AF65" s="44"/>
      <c r="AG65" s="44"/>
      <c r="AH65" s="44"/>
      <c r="AI65" s="44"/>
      <c r="AJ65" s="44"/>
    </row>
    <row r="66" spans="2:36" x14ac:dyDescent="0.25">
      <c r="B66">
        <v>-9.3000000000000007</v>
      </c>
      <c r="C66">
        <v>-6.4488057999999997</v>
      </c>
      <c r="E66" s="6"/>
      <c r="F66" s="79"/>
      <c r="G66" s="44"/>
      <c r="H66" s="44"/>
      <c r="I66" s="44"/>
      <c r="J66" s="44"/>
      <c r="K66" s="44"/>
      <c r="M66" s="44"/>
      <c r="N66" s="44"/>
      <c r="O66" s="44"/>
      <c r="P66" s="44"/>
      <c r="Q66" s="44"/>
      <c r="R66" s="44"/>
      <c r="T66">
        <v>-9.3000000000000007</v>
      </c>
      <c r="U66">
        <v>-8.3327570000000009</v>
      </c>
      <c r="W66" s="6"/>
      <c r="X66" s="79"/>
      <c r="Y66" s="44"/>
      <c r="Z66" s="44"/>
      <c r="AA66" s="44"/>
      <c r="AB66" s="44"/>
      <c r="AC66" s="44"/>
      <c r="AE66" s="44"/>
      <c r="AF66" s="44"/>
      <c r="AG66" s="44"/>
      <c r="AH66" s="44"/>
      <c r="AI66" s="44"/>
      <c r="AJ66" s="44"/>
    </row>
    <row r="67" spans="2:36" x14ac:dyDescent="0.25">
      <c r="B67">
        <v>-8.6</v>
      </c>
      <c r="C67">
        <v>-6.4510312000000001</v>
      </c>
      <c r="E67" s="6"/>
      <c r="F67" s="79"/>
      <c r="G67" s="44"/>
      <c r="H67" s="44"/>
      <c r="I67" s="44"/>
      <c r="J67" s="44"/>
      <c r="K67" s="44"/>
      <c r="M67" s="44"/>
      <c r="N67" s="44"/>
      <c r="O67" s="44"/>
      <c r="P67" s="44"/>
      <c r="Q67" s="44"/>
      <c r="R67" s="44"/>
      <c r="T67">
        <v>-8.6</v>
      </c>
      <c r="U67">
        <v>-8.3336287000000002</v>
      </c>
      <c r="W67" s="6"/>
      <c r="X67" s="79"/>
      <c r="Y67" s="44"/>
      <c r="Z67" s="44"/>
      <c r="AA67" s="44"/>
      <c r="AB67" s="44"/>
      <c r="AC67" s="44"/>
      <c r="AE67" s="44"/>
      <c r="AF67" s="44"/>
      <c r="AG67" s="44"/>
      <c r="AH67" s="44"/>
      <c r="AI67" s="44"/>
      <c r="AJ67" s="44"/>
    </row>
    <row r="68" spans="2:36" x14ac:dyDescent="0.25">
      <c r="B68">
        <v>-7.9</v>
      </c>
      <c r="C68">
        <v>-6.4534073000000003</v>
      </c>
      <c r="E68" s="6"/>
      <c r="F68" s="79"/>
      <c r="G68" s="44"/>
      <c r="H68" s="44"/>
      <c r="I68" s="44"/>
      <c r="J68" s="44"/>
      <c r="K68" s="44"/>
      <c r="M68" s="44"/>
      <c r="N68" s="44"/>
      <c r="O68" s="44"/>
      <c r="P68" s="44"/>
      <c r="Q68" s="44"/>
      <c r="R68" s="44"/>
      <c r="T68">
        <v>-7.9</v>
      </c>
      <c r="U68">
        <v>-8.3344660000000008</v>
      </c>
      <c r="W68" s="6"/>
      <c r="X68" s="79"/>
      <c r="Y68" s="44"/>
      <c r="Z68" s="44"/>
      <c r="AA68" s="44"/>
      <c r="AB68" s="44"/>
      <c r="AC68" s="44"/>
      <c r="AE68" s="44"/>
      <c r="AF68" s="44"/>
      <c r="AG68" s="44"/>
      <c r="AH68" s="44"/>
      <c r="AI68" s="44"/>
      <c r="AJ68" s="44"/>
    </row>
    <row r="69" spans="2:36" x14ac:dyDescent="0.25">
      <c r="B69">
        <v>-7.2</v>
      </c>
      <c r="C69">
        <v>-6.4573330999999996</v>
      </c>
      <c r="E69" s="6"/>
      <c r="F69" s="79"/>
      <c r="G69" s="44"/>
      <c r="H69" s="44"/>
      <c r="I69" s="44"/>
      <c r="J69" s="44"/>
      <c r="K69" s="44"/>
      <c r="M69" s="44"/>
      <c r="N69" s="44"/>
      <c r="O69" s="44"/>
      <c r="P69" s="44"/>
      <c r="Q69" s="44"/>
      <c r="R69" s="44"/>
      <c r="T69">
        <v>-7.2</v>
      </c>
      <c r="U69">
        <v>-8.3351374000000007</v>
      </c>
      <c r="W69" s="6"/>
      <c r="X69" s="79"/>
      <c r="Y69" s="44"/>
      <c r="Z69" s="44"/>
      <c r="AA69" s="44"/>
      <c r="AB69" s="44"/>
      <c r="AC69" s="44"/>
      <c r="AE69" s="44"/>
      <c r="AF69" s="44"/>
      <c r="AG69" s="44"/>
      <c r="AH69" s="44"/>
      <c r="AI69" s="44"/>
      <c r="AJ69" s="44"/>
    </row>
    <row r="70" spans="2:36" x14ac:dyDescent="0.25">
      <c r="B70">
        <v>-6.5</v>
      </c>
      <c r="C70">
        <v>-6.4622998000000003</v>
      </c>
      <c r="E70" s="6"/>
      <c r="F70" s="79"/>
      <c r="G70" s="44"/>
      <c r="H70" s="44"/>
      <c r="I70" s="44"/>
      <c r="J70" s="44"/>
      <c r="K70" s="44"/>
      <c r="M70" s="44"/>
      <c r="N70" s="44"/>
      <c r="O70" s="44"/>
      <c r="P70" s="44"/>
      <c r="Q70" s="44"/>
      <c r="R70" s="44"/>
      <c r="T70">
        <v>-6.5</v>
      </c>
      <c r="U70">
        <v>-8.3357610999999991</v>
      </c>
      <c r="W70" s="6"/>
      <c r="X70" s="79"/>
      <c r="Y70" s="44"/>
      <c r="Z70" s="44"/>
      <c r="AA70" s="44"/>
      <c r="AB70" s="44"/>
      <c r="AC70" s="44"/>
      <c r="AE70" s="44"/>
      <c r="AF70" s="44"/>
      <c r="AG70" s="44"/>
      <c r="AH70" s="44"/>
      <c r="AI70" s="44"/>
      <c r="AJ70" s="44"/>
    </row>
    <row r="71" spans="2:36" x14ac:dyDescent="0.25">
      <c r="B71">
        <v>-5.8</v>
      </c>
      <c r="C71">
        <v>-6.4629320999999997</v>
      </c>
      <c r="E71" s="6"/>
      <c r="F71" s="79"/>
      <c r="G71" s="44"/>
      <c r="H71" s="44"/>
      <c r="I71" s="44"/>
      <c r="J71" s="44"/>
      <c r="K71" s="44"/>
      <c r="M71" s="44"/>
      <c r="N71" s="44"/>
      <c r="O71" s="44"/>
      <c r="P71" s="44"/>
      <c r="Q71" s="44"/>
      <c r="R71" s="44"/>
      <c r="T71">
        <v>-5.8</v>
      </c>
      <c r="U71">
        <v>-8.3358068000000003</v>
      </c>
      <c r="W71" s="6"/>
      <c r="X71" s="79"/>
      <c r="Y71" s="44"/>
      <c r="Z71" s="44"/>
      <c r="AA71" s="44"/>
      <c r="AB71" s="44"/>
      <c r="AC71" s="44"/>
      <c r="AE71" s="44"/>
      <c r="AF71" s="44"/>
      <c r="AG71" s="44"/>
      <c r="AH71" s="44"/>
      <c r="AI71" s="44"/>
      <c r="AJ71" s="44"/>
    </row>
    <row r="72" spans="2:36" x14ac:dyDescent="0.25">
      <c r="B72">
        <v>-5.0999999999999996</v>
      </c>
      <c r="C72">
        <v>-6.470345</v>
      </c>
      <c r="E72" s="6"/>
      <c r="F72" s="79"/>
      <c r="G72" s="44"/>
      <c r="H72" s="44"/>
      <c r="I72" s="44"/>
      <c r="J72" s="44"/>
      <c r="K72" s="44"/>
      <c r="M72" s="44"/>
      <c r="N72" s="44"/>
      <c r="O72" s="44"/>
      <c r="P72" s="44"/>
      <c r="Q72" s="44"/>
      <c r="R72" s="44"/>
      <c r="T72">
        <v>-5.0999999999999996</v>
      </c>
      <c r="U72">
        <v>-8.3390082999999997</v>
      </c>
      <c r="W72" s="6"/>
      <c r="X72" s="79"/>
      <c r="Y72" s="44"/>
      <c r="Z72" s="44"/>
      <c r="AA72" s="44"/>
      <c r="AB72" s="44"/>
      <c r="AC72" s="44"/>
      <c r="AE72" s="44"/>
      <c r="AF72" s="44"/>
      <c r="AG72" s="44"/>
      <c r="AH72" s="44"/>
      <c r="AI72" s="44"/>
      <c r="AJ72" s="44"/>
    </row>
    <row r="73" spans="2:36" x14ac:dyDescent="0.25">
      <c r="B73">
        <v>-4.4000000000000004</v>
      </c>
      <c r="C73">
        <v>-6.4762639999999996</v>
      </c>
      <c r="E73" s="6"/>
      <c r="F73" s="79"/>
      <c r="G73" s="44"/>
      <c r="H73" s="44"/>
      <c r="I73" s="44"/>
      <c r="J73" s="44"/>
      <c r="K73" s="44"/>
      <c r="M73" s="44"/>
      <c r="N73" s="44"/>
      <c r="O73" s="44"/>
      <c r="P73" s="44"/>
      <c r="Q73" s="44"/>
      <c r="R73" s="44"/>
      <c r="T73">
        <v>-4.4000000000000004</v>
      </c>
      <c r="U73">
        <v>-8.3395080999999998</v>
      </c>
      <c r="W73" s="6"/>
      <c r="X73" s="79"/>
      <c r="Y73" s="44"/>
      <c r="Z73" s="44"/>
      <c r="AA73" s="44"/>
      <c r="AB73" s="44"/>
      <c r="AC73" s="44"/>
      <c r="AE73" s="44"/>
      <c r="AF73" s="44"/>
      <c r="AG73" s="44"/>
      <c r="AH73" s="44"/>
      <c r="AI73" s="44"/>
      <c r="AJ73" s="44"/>
    </row>
    <row r="74" spans="2:36" x14ac:dyDescent="0.25">
      <c r="B74">
        <v>-3.7</v>
      </c>
      <c r="C74">
        <v>-6.4840239999999998</v>
      </c>
      <c r="E74" s="6"/>
      <c r="F74" s="79"/>
      <c r="G74" s="44"/>
      <c r="H74" s="44"/>
      <c r="I74" s="44"/>
      <c r="J74" s="44"/>
      <c r="K74" s="44"/>
      <c r="M74" s="44"/>
      <c r="N74" s="44"/>
      <c r="O74" s="44"/>
      <c r="P74" s="44"/>
      <c r="Q74" s="44"/>
      <c r="R74" s="44"/>
      <c r="T74">
        <v>-3.7</v>
      </c>
      <c r="U74">
        <v>-8.3421421000000002</v>
      </c>
      <c r="W74" s="6"/>
      <c r="X74" s="79"/>
      <c r="Y74" s="44"/>
      <c r="Z74" s="44"/>
      <c r="AA74" s="44"/>
      <c r="AB74" s="44"/>
      <c r="AC74" s="44"/>
      <c r="AE74" s="44"/>
      <c r="AF74" s="44"/>
      <c r="AG74" s="44"/>
      <c r="AH74" s="44"/>
      <c r="AI74" s="44"/>
      <c r="AJ74" s="44"/>
    </row>
    <row r="75" spans="2:36" x14ac:dyDescent="0.25">
      <c r="B75">
        <v>-3</v>
      </c>
      <c r="C75">
        <v>-6.4932799000000001</v>
      </c>
      <c r="E75" s="6"/>
      <c r="F75" s="79"/>
      <c r="G75" s="44"/>
      <c r="H75" s="44"/>
      <c r="I75" s="44"/>
      <c r="J75" s="44"/>
      <c r="K75" s="44"/>
      <c r="M75" s="44"/>
      <c r="N75" s="44"/>
      <c r="O75" s="44"/>
      <c r="P75" s="44"/>
      <c r="Q75" s="44"/>
      <c r="R75" s="44"/>
      <c r="T75">
        <v>-3</v>
      </c>
      <c r="U75">
        <v>-8.3443889999999996</v>
      </c>
      <c r="W75" s="6"/>
      <c r="X75" s="79"/>
      <c r="Y75" s="44"/>
      <c r="Z75" s="44"/>
      <c r="AA75" s="44"/>
      <c r="AB75" s="44"/>
      <c r="AC75" s="44"/>
      <c r="AE75" s="44"/>
      <c r="AF75" s="44"/>
      <c r="AG75" s="44"/>
      <c r="AH75" s="44"/>
      <c r="AI75" s="44"/>
      <c r="AJ75" s="44"/>
    </row>
    <row r="76" spans="2:36" x14ac:dyDescent="0.25">
      <c r="B76">
        <v>-2.2999999999999998</v>
      </c>
      <c r="C76">
        <v>-6.5028620000000004</v>
      </c>
      <c r="E76" s="6"/>
      <c r="F76" s="79"/>
      <c r="G76" s="44"/>
      <c r="H76" s="44"/>
      <c r="I76" s="44"/>
      <c r="J76" s="44"/>
      <c r="K76" s="44"/>
      <c r="M76" s="44"/>
      <c r="N76" s="44"/>
      <c r="O76" s="44"/>
      <c r="P76" s="44"/>
      <c r="Q76" s="44"/>
      <c r="R76" s="44"/>
      <c r="T76">
        <v>-2.2999999999999998</v>
      </c>
      <c r="U76">
        <v>-8.3445663000000003</v>
      </c>
      <c r="W76" s="6"/>
      <c r="X76" s="79"/>
      <c r="Y76" s="44"/>
      <c r="Z76" s="44"/>
      <c r="AA76" s="44"/>
      <c r="AB76" s="44"/>
      <c r="AC76" s="44"/>
      <c r="AE76" s="44"/>
      <c r="AF76" s="44"/>
      <c r="AG76" s="44"/>
      <c r="AH76" s="44"/>
      <c r="AI76" s="44"/>
      <c r="AJ76" s="44"/>
    </row>
    <row r="77" spans="2:36" x14ac:dyDescent="0.25">
      <c r="B77">
        <v>-1.6</v>
      </c>
      <c r="C77">
        <v>-6.5192212999999999</v>
      </c>
      <c r="E77" s="6"/>
      <c r="F77" s="79"/>
      <c r="G77" s="44"/>
      <c r="H77" s="44"/>
      <c r="I77" s="44"/>
      <c r="J77" s="44"/>
      <c r="K77" s="44"/>
      <c r="M77" s="44"/>
      <c r="N77" s="44"/>
      <c r="O77" s="44"/>
      <c r="P77" s="44"/>
      <c r="Q77" s="44"/>
      <c r="R77" s="44"/>
      <c r="T77">
        <v>-1.6</v>
      </c>
      <c r="U77">
        <v>-8.3463277999999992</v>
      </c>
      <c r="W77" s="6"/>
      <c r="X77" s="79"/>
      <c r="Y77" s="44"/>
      <c r="Z77" s="44"/>
      <c r="AA77" s="44"/>
      <c r="AB77" s="44"/>
      <c r="AC77" s="44"/>
      <c r="AE77" s="44"/>
      <c r="AF77" s="44"/>
      <c r="AG77" s="44"/>
      <c r="AH77" s="44"/>
      <c r="AI77" s="44"/>
      <c r="AJ77" s="44"/>
    </row>
    <row r="78" spans="2:36" x14ac:dyDescent="0.25">
      <c r="B78">
        <v>-0.9</v>
      </c>
      <c r="C78">
        <v>-6.5314712999999998</v>
      </c>
      <c r="E78" s="6"/>
      <c r="F78" s="79"/>
      <c r="G78" s="44"/>
      <c r="H78" s="44"/>
      <c r="I78" s="44"/>
      <c r="J78" s="44"/>
      <c r="K78" s="44"/>
      <c r="M78" s="44"/>
      <c r="N78" s="44"/>
      <c r="O78" s="44"/>
      <c r="P78" s="44"/>
      <c r="Q78" s="44"/>
      <c r="R78" s="44"/>
      <c r="T78">
        <v>-0.9</v>
      </c>
      <c r="U78">
        <v>-8.3529462999999993</v>
      </c>
      <c r="W78" s="6"/>
      <c r="X78" s="79"/>
      <c r="Y78" s="44"/>
      <c r="Z78" s="44"/>
      <c r="AA78" s="44"/>
      <c r="AB78" s="44"/>
      <c r="AC78" s="44"/>
      <c r="AE78" s="44"/>
      <c r="AF78" s="44"/>
      <c r="AG78" s="44"/>
      <c r="AH78" s="44"/>
      <c r="AI78" s="44"/>
      <c r="AJ78" s="44"/>
    </row>
    <row r="79" spans="2:36" x14ac:dyDescent="0.25">
      <c r="B79">
        <v>-0.2</v>
      </c>
      <c r="C79">
        <v>-6.5526914999999999</v>
      </c>
      <c r="E79" s="6"/>
      <c r="F79" s="79"/>
      <c r="G79" s="44"/>
      <c r="H79" s="44"/>
      <c r="I79" s="44"/>
      <c r="J79" s="44"/>
      <c r="K79" s="44"/>
      <c r="M79" s="44"/>
      <c r="N79" s="44"/>
      <c r="O79" s="44"/>
      <c r="P79" s="44"/>
      <c r="Q79" s="44"/>
      <c r="R79" s="44"/>
      <c r="T79">
        <v>-0.2</v>
      </c>
      <c r="U79">
        <v>-8.3537911999999999</v>
      </c>
      <c r="W79" s="6"/>
      <c r="X79" s="79"/>
      <c r="Y79" s="44"/>
      <c r="Z79" s="44"/>
      <c r="AA79" s="44"/>
      <c r="AB79" s="44"/>
      <c r="AC79" s="44"/>
      <c r="AE79" s="44"/>
      <c r="AF79" s="44"/>
      <c r="AG79" s="44"/>
      <c r="AH79" s="44"/>
      <c r="AI79" s="44"/>
      <c r="AJ79" s="44"/>
    </row>
    <row r="80" spans="2:36" x14ac:dyDescent="0.25">
      <c r="B80">
        <v>0.5</v>
      </c>
      <c r="C80">
        <v>-6.5796371000000002</v>
      </c>
      <c r="E80" s="6"/>
      <c r="F80" s="79"/>
      <c r="G80" s="44"/>
      <c r="H80" s="44"/>
      <c r="I80" s="44"/>
      <c r="J80" s="44"/>
      <c r="K80" s="44"/>
      <c r="M80" s="44"/>
      <c r="N80" s="44"/>
      <c r="O80" s="44"/>
      <c r="P80" s="44"/>
      <c r="Q80" s="44"/>
      <c r="R80" s="44"/>
      <c r="T80">
        <v>0.5</v>
      </c>
      <c r="U80">
        <v>-8.3597363999999992</v>
      </c>
      <c r="W80" s="6"/>
      <c r="X80" s="79"/>
      <c r="Y80" s="44"/>
      <c r="Z80" s="44"/>
      <c r="AA80" s="44"/>
      <c r="AB80" s="44"/>
      <c r="AC80" s="44"/>
      <c r="AE80" s="44"/>
      <c r="AF80" s="44"/>
      <c r="AG80" s="44"/>
      <c r="AH80" s="44"/>
      <c r="AI80" s="44"/>
      <c r="AJ80" s="44"/>
    </row>
    <row r="81" spans="2:36" x14ac:dyDescent="0.25">
      <c r="B81">
        <v>1.2</v>
      </c>
      <c r="C81">
        <v>-6.6129680000000004</v>
      </c>
      <c r="E81" s="6"/>
      <c r="F81" s="79"/>
      <c r="G81" s="44"/>
      <c r="H81" s="44"/>
      <c r="I81" s="44"/>
      <c r="J81" s="44"/>
      <c r="K81" s="44"/>
      <c r="M81" s="44"/>
      <c r="N81" s="44"/>
      <c r="O81" s="44"/>
      <c r="P81" s="44"/>
      <c r="Q81" s="44"/>
      <c r="R81" s="44"/>
      <c r="T81">
        <v>1.2</v>
      </c>
      <c r="U81">
        <v>-8.3721323000000005</v>
      </c>
      <c r="W81" s="6"/>
      <c r="X81" s="79"/>
      <c r="Y81" s="44"/>
      <c r="Z81" s="44"/>
      <c r="AA81" s="44"/>
      <c r="AB81" s="44"/>
      <c r="AC81" s="44"/>
      <c r="AE81" s="44"/>
      <c r="AF81" s="44"/>
      <c r="AG81" s="44"/>
      <c r="AH81" s="44"/>
      <c r="AI81" s="44"/>
      <c r="AJ81" s="44"/>
    </row>
    <row r="82" spans="2:36" x14ac:dyDescent="0.25">
      <c r="B82">
        <v>1.9</v>
      </c>
      <c r="C82">
        <v>-6.6586733000000002</v>
      </c>
      <c r="E82" s="6"/>
      <c r="F82" s="79"/>
      <c r="G82" s="44"/>
      <c r="H82" s="44"/>
      <c r="I82" s="44"/>
      <c r="J82" s="44"/>
      <c r="K82" s="44"/>
      <c r="M82" s="44"/>
      <c r="N82" s="44"/>
      <c r="O82" s="44"/>
      <c r="P82" s="44"/>
      <c r="Q82" s="44"/>
      <c r="R82" s="44"/>
      <c r="T82">
        <v>1.9</v>
      </c>
      <c r="U82">
        <v>-8.3791370000000001</v>
      </c>
      <c r="W82" s="6"/>
      <c r="X82" s="79"/>
      <c r="Y82" s="44"/>
      <c r="Z82" s="44"/>
      <c r="AA82" s="44"/>
      <c r="AB82" s="44"/>
      <c r="AC82" s="44"/>
      <c r="AE82" s="44"/>
      <c r="AF82" s="44"/>
      <c r="AG82" s="44"/>
      <c r="AH82" s="44"/>
      <c r="AI82" s="44"/>
      <c r="AJ82" s="44"/>
    </row>
    <row r="83" spans="2:36" x14ac:dyDescent="0.25">
      <c r="B83">
        <v>2.6</v>
      </c>
      <c r="C83">
        <v>-6.7239503999999997</v>
      </c>
      <c r="E83" s="6"/>
      <c r="F83" s="79"/>
      <c r="G83" s="44"/>
      <c r="H83" s="44"/>
      <c r="I83" s="44"/>
      <c r="J83" s="44"/>
      <c r="K83" s="44"/>
      <c r="M83" s="44"/>
      <c r="N83" s="44"/>
      <c r="O83" s="44"/>
      <c r="P83" s="44"/>
      <c r="Q83" s="44"/>
      <c r="R83" s="44"/>
      <c r="T83">
        <v>2.6</v>
      </c>
      <c r="U83">
        <v>-8.3956012999999992</v>
      </c>
      <c r="W83" s="6"/>
      <c r="X83" s="79"/>
      <c r="Y83" s="44"/>
      <c r="Z83" s="44"/>
      <c r="AA83" s="44"/>
      <c r="AB83" s="44"/>
      <c r="AC83" s="44"/>
      <c r="AE83" s="44"/>
      <c r="AF83" s="44"/>
      <c r="AG83" s="44"/>
      <c r="AH83" s="44"/>
      <c r="AI83" s="44"/>
      <c r="AJ83" s="44"/>
    </row>
    <row r="84" spans="2:36" x14ac:dyDescent="0.25">
      <c r="B84">
        <v>3.3</v>
      </c>
      <c r="C84">
        <v>-6.8095626999999999</v>
      </c>
      <c r="E84" s="6"/>
      <c r="F84" s="79"/>
      <c r="G84" s="44"/>
      <c r="H84" s="44"/>
      <c r="I84" s="44"/>
      <c r="J84" s="44"/>
      <c r="K84" s="44"/>
      <c r="M84" s="44"/>
      <c r="N84" s="44"/>
      <c r="O84" s="44"/>
      <c r="P84" s="44"/>
      <c r="Q84" s="44"/>
      <c r="R84" s="44"/>
      <c r="T84">
        <v>3.3</v>
      </c>
      <c r="U84">
        <v>-8.4132642999999998</v>
      </c>
      <c r="W84" s="6"/>
      <c r="X84" s="79"/>
      <c r="Y84" s="44"/>
      <c r="Z84" s="44"/>
      <c r="AA84" s="44"/>
      <c r="AB84" s="44"/>
      <c r="AC84" s="44"/>
      <c r="AE84" s="44"/>
      <c r="AF84" s="44"/>
      <c r="AG84" s="44"/>
      <c r="AH84" s="44"/>
      <c r="AI84" s="44"/>
      <c r="AJ84" s="44"/>
    </row>
    <row r="85" spans="2:36" x14ac:dyDescent="0.25">
      <c r="B85">
        <v>4</v>
      </c>
      <c r="C85">
        <v>-6.9360881000000001</v>
      </c>
      <c r="E85" s="6"/>
      <c r="F85" s="79"/>
      <c r="G85" s="44"/>
      <c r="H85" s="44"/>
      <c r="I85" s="44"/>
      <c r="J85" s="44"/>
      <c r="K85" s="44"/>
      <c r="M85" s="44"/>
      <c r="N85" s="44"/>
      <c r="O85" s="44"/>
      <c r="P85" s="44"/>
      <c r="Q85" s="44"/>
      <c r="R85" s="44"/>
      <c r="T85">
        <v>4</v>
      </c>
      <c r="U85">
        <v>-8.4479922999999992</v>
      </c>
      <c r="W85" s="6"/>
      <c r="X85" s="79"/>
      <c r="Y85" s="44"/>
      <c r="Z85" s="44"/>
      <c r="AA85" s="44"/>
      <c r="AB85" s="44"/>
      <c r="AC85" s="44"/>
      <c r="AE85" s="44"/>
      <c r="AF85" s="44"/>
      <c r="AG85" s="44"/>
      <c r="AH85" s="44"/>
      <c r="AI85" s="44"/>
      <c r="AJ85" s="44"/>
    </row>
    <row r="86" spans="2:36" x14ac:dyDescent="0.25">
      <c r="B86">
        <v>4.7</v>
      </c>
      <c r="C86">
        <v>-7.1148343000000001</v>
      </c>
      <c r="E86" s="6"/>
      <c r="F86" s="79"/>
      <c r="G86" s="44"/>
      <c r="H86" s="44"/>
      <c r="I86" s="44"/>
      <c r="J86" s="44"/>
      <c r="K86" s="44"/>
      <c r="M86" s="44"/>
      <c r="N86" s="44"/>
      <c r="O86" s="44"/>
      <c r="P86" s="44"/>
      <c r="Q86" s="44"/>
      <c r="R86" s="44"/>
      <c r="T86">
        <v>4.7</v>
      </c>
      <c r="U86">
        <v>-8.4923239000000006</v>
      </c>
      <c r="W86" s="6"/>
      <c r="X86" s="79"/>
      <c r="Y86" s="44"/>
      <c r="Z86" s="44"/>
      <c r="AA86" s="44"/>
      <c r="AB86" s="44"/>
      <c r="AC86" s="44"/>
      <c r="AE86" s="44"/>
      <c r="AF86" s="44"/>
      <c r="AG86" s="44"/>
      <c r="AH86" s="44"/>
      <c r="AI86" s="44"/>
      <c r="AJ86" s="44"/>
    </row>
    <row r="87" spans="2:36" x14ac:dyDescent="0.25">
      <c r="B87">
        <v>5.4</v>
      </c>
      <c r="C87">
        <v>-7.3517770999999996</v>
      </c>
      <c r="E87" s="6"/>
      <c r="F87" s="79"/>
      <c r="G87" s="44"/>
      <c r="H87" s="44"/>
      <c r="I87" s="44"/>
      <c r="J87" s="44"/>
      <c r="K87" s="44"/>
      <c r="M87" s="44"/>
      <c r="N87" s="44"/>
      <c r="O87" s="44"/>
      <c r="P87" s="44"/>
      <c r="Q87" s="44"/>
      <c r="R87" s="44"/>
      <c r="T87">
        <v>5.4</v>
      </c>
      <c r="U87">
        <v>-8.5663996000000004</v>
      </c>
      <c r="W87" s="6"/>
      <c r="X87" s="79"/>
      <c r="Y87" s="44"/>
      <c r="Z87" s="44"/>
      <c r="AA87" s="44"/>
      <c r="AB87" s="44"/>
      <c r="AC87" s="44"/>
      <c r="AE87" s="44"/>
      <c r="AF87" s="44"/>
      <c r="AG87" s="44"/>
      <c r="AH87" s="44"/>
      <c r="AI87" s="44"/>
      <c r="AJ87" s="44"/>
    </row>
    <row r="88" spans="2:36" x14ac:dyDescent="0.25">
      <c r="B88">
        <v>6.1</v>
      </c>
      <c r="C88">
        <v>-7.6548442999999997</v>
      </c>
      <c r="E88" s="6"/>
      <c r="F88" s="79"/>
      <c r="G88" s="44"/>
      <c r="H88" s="44"/>
      <c r="I88" s="44"/>
      <c r="J88" s="44"/>
      <c r="K88" s="44"/>
      <c r="M88" s="44"/>
      <c r="N88" s="44"/>
      <c r="O88" s="44"/>
      <c r="P88" s="44"/>
      <c r="Q88" s="44"/>
      <c r="R88" s="44"/>
      <c r="T88">
        <v>6.1</v>
      </c>
      <c r="U88">
        <v>-8.6791973000000002</v>
      </c>
      <c r="W88" s="6"/>
      <c r="X88" s="79"/>
      <c r="Y88" s="44"/>
      <c r="Z88" s="44"/>
      <c r="AA88" s="44"/>
      <c r="AB88" s="44"/>
      <c r="AC88" s="44"/>
      <c r="AE88" s="44"/>
      <c r="AF88" s="44"/>
      <c r="AG88" s="44"/>
      <c r="AH88" s="44"/>
      <c r="AI88" s="44"/>
      <c r="AJ88" s="44"/>
    </row>
    <row r="89" spans="2:36" x14ac:dyDescent="0.25">
      <c r="B89">
        <v>6.8</v>
      </c>
      <c r="C89">
        <v>-8.0208320999999998</v>
      </c>
      <c r="E89" s="6"/>
      <c r="F89" s="79"/>
      <c r="G89" s="44"/>
      <c r="H89" s="44"/>
      <c r="I89" s="44"/>
      <c r="J89" s="44"/>
      <c r="K89" s="44"/>
      <c r="M89" s="44"/>
      <c r="N89" s="44"/>
      <c r="O89" s="44"/>
      <c r="P89" s="44"/>
      <c r="Q89" s="44"/>
      <c r="R89" s="44"/>
      <c r="T89">
        <v>6.8</v>
      </c>
      <c r="U89">
        <v>-8.8476800999999998</v>
      </c>
      <c r="W89" s="6"/>
      <c r="X89" s="79"/>
      <c r="Y89" s="44"/>
      <c r="Z89" s="44"/>
      <c r="AA89" s="44"/>
      <c r="AB89" s="44"/>
      <c r="AC89" s="44"/>
      <c r="AE89" s="44"/>
      <c r="AF89" s="44"/>
      <c r="AG89" s="44"/>
      <c r="AH89" s="44"/>
      <c r="AI89" s="44"/>
      <c r="AJ89" s="44"/>
    </row>
    <row r="90" spans="2:36" x14ac:dyDescent="0.25">
      <c r="B90">
        <v>7.5</v>
      </c>
      <c r="C90">
        <v>-8.4324179000000008</v>
      </c>
      <c r="E90" s="6"/>
      <c r="F90" s="79"/>
      <c r="G90" s="44"/>
      <c r="H90" s="44"/>
      <c r="I90" s="44"/>
      <c r="J90" s="44"/>
      <c r="K90" s="44"/>
      <c r="M90" s="44"/>
      <c r="N90" s="44"/>
      <c r="O90" s="44"/>
      <c r="P90" s="44"/>
      <c r="Q90" s="44"/>
      <c r="R90" s="44"/>
      <c r="T90">
        <v>7.5</v>
      </c>
      <c r="U90">
        <v>-9.0840014999999994</v>
      </c>
      <c r="W90" s="6"/>
      <c r="X90" s="79"/>
      <c r="Y90" s="44"/>
      <c r="Z90" s="44"/>
      <c r="AA90" s="44"/>
      <c r="AB90" s="44"/>
      <c r="AC90" s="44"/>
      <c r="AE90" s="44"/>
      <c r="AF90" s="44"/>
      <c r="AG90" s="44"/>
      <c r="AH90" s="44"/>
      <c r="AI90" s="44"/>
      <c r="AJ90" s="44"/>
    </row>
    <row r="91" spans="2:36" x14ac:dyDescent="0.25">
      <c r="B91">
        <v>8.1999999999999993</v>
      </c>
      <c r="C91">
        <v>-8.8801985000000005</v>
      </c>
      <c r="E91" s="6"/>
      <c r="F91" s="79"/>
      <c r="G91" s="44"/>
      <c r="H91" s="44"/>
      <c r="I91" s="44"/>
      <c r="J91" s="44"/>
      <c r="K91" s="44"/>
      <c r="M91" s="44"/>
      <c r="N91" s="44"/>
      <c r="O91" s="44"/>
      <c r="P91" s="44"/>
      <c r="Q91" s="44"/>
      <c r="R91" s="44"/>
      <c r="T91">
        <v>8.1999999999999993</v>
      </c>
      <c r="U91">
        <v>-9.3848790999999991</v>
      </c>
      <c r="W91" s="6"/>
      <c r="X91" s="79"/>
      <c r="Y91" s="44"/>
      <c r="Z91" s="44"/>
      <c r="AA91" s="44"/>
      <c r="AB91" s="44"/>
      <c r="AC91" s="44"/>
      <c r="AE91" s="44"/>
      <c r="AF91" s="44"/>
      <c r="AG91" s="44"/>
      <c r="AH91" s="44"/>
      <c r="AI91" s="44"/>
      <c r="AJ91" s="44"/>
    </row>
    <row r="92" spans="2:36" x14ac:dyDescent="0.25">
      <c r="B92">
        <v>8.9</v>
      </c>
      <c r="C92">
        <v>-9.3637276000000007</v>
      </c>
      <c r="E92" s="6"/>
      <c r="F92" s="79"/>
      <c r="G92" s="44"/>
      <c r="H92" s="44"/>
      <c r="I92" s="44"/>
      <c r="J92" s="44"/>
      <c r="K92" s="44"/>
      <c r="M92" s="44"/>
      <c r="N92" s="44"/>
      <c r="O92" s="44"/>
      <c r="P92" s="44"/>
      <c r="Q92" s="44"/>
      <c r="R92" s="44"/>
      <c r="T92">
        <v>8.9</v>
      </c>
      <c r="U92">
        <v>-9.7501239999999996</v>
      </c>
      <c r="W92" s="6"/>
      <c r="X92" s="79"/>
      <c r="Y92" s="44"/>
      <c r="Z92" s="44"/>
      <c r="AA92" s="44"/>
      <c r="AB92" s="44"/>
      <c r="AC92" s="44"/>
      <c r="AE92" s="44"/>
      <c r="AF92" s="44"/>
      <c r="AG92" s="44"/>
      <c r="AH92" s="44"/>
      <c r="AI92" s="44"/>
      <c r="AJ92" s="44"/>
    </row>
    <row r="93" spans="2:36" x14ac:dyDescent="0.25">
      <c r="B93">
        <v>9.6</v>
      </c>
      <c r="C93">
        <v>-9.8710394000000008</v>
      </c>
      <c r="E93" s="6"/>
      <c r="F93" s="79"/>
      <c r="G93" s="44"/>
      <c r="H93" s="44"/>
      <c r="I93" s="44"/>
      <c r="J93" s="44"/>
      <c r="K93" s="44"/>
      <c r="M93" s="44"/>
      <c r="N93" s="44"/>
      <c r="O93" s="44"/>
      <c r="P93" s="44"/>
      <c r="Q93" s="44"/>
      <c r="R93" s="44"/>
      <c r="T93">
        <v>9.6</v>
      </c>
      <c r="U93">
        <v>-10.159034</v>
      </c>
      <c r="W93" s="6"/>
      <c r="X93" s="79"/>
      <c r="Y93" s="44"/>
      <c r="Z93" s="44"/>
      <c r="AA93" s="44"/>
      <c r="AB93" s="44"/>
      <c r="AC93" s="44"/>
      <c r="AE93" s="44"/>
      <c r="AF93" s="44"/>
      <c r="AG93" s="44"/>
      <c r="AH93" s="44"/>
      <c r="AI93" s="44"/>
      <c r="AJ93" s="44"/>
    </row>
    <row r="94" spans="2:36" x14ac:dyDescent="0.25">
      <c r="B94">
        <v>10.3</v>
      </c>
      <c r="C94">
        <v>-10.405271000000001</v>
      </c>
      <c r="E94" s="6"/>
      <c r="F94" s="79"/>
      <c r="G94" s="44"/>
      <c r="H94" s="44"/>
      <c r="I94" s="44"/>
      <c r="J94" s="44"/>
      <c r="K94" s="44"/>
      <c r="M94" s="44"/>
      <c r="N94" s="44"/>
      <c r="O94" s="44"/>
      <c r="P94" s="44"/>
      <c r="Q94" s="44"/>
      <c r="R94" s="44"/>
      <c r="T94">
        <v>10.3</v>
      </c>
      <c r="U94">
        <v>-10.613472</v>
      </c>
      <c r="W94" s="6"/>
      <c r="X94" s="79"/>
      <c r="Y94" s="44"/>
      <c r="Z94" s="44"/>
      <c r="AA94" s="44"/>
      <c r="AB94" s="44"/>
      <c r="AC94" s="44"/>
      <c r="AE94" s="44"/>
      <c r="AF94" s="44"/>
      <c r="AG94" s="44"/>
      <c r="AH94" s="44"/>
      <c r="AI94" s="44"/>
      <c r="AJ94" s="44"/>
    </row>
    <row r="95" spans="2:36" x14ac:dyDescent="0.25">
      <c r="B95">
        <v>11</v>
      </c>
      <c r="C95">
        <v>-10.961195999999999</v>
      </c>
      <c r="E95" s="6"/>
      <c r="F95" s="79"/>
      <c r="G95" s="44"/>
      <c r="H95" s="44"/>
      <c r="I95" s="44"/>
      <c r="J95" s="44"/>
      <c r="K95" s="44"/>
      <c r="M95" s="44"/>
      <c r="N95" s="44"/>
      <c r="O95" s="44"/>
      <c r="P95" s="44"/>
      <c r="Q95" s="44"/>
      <c r="R95" s="44"/>
      <c r="T95">
        <v>11</v>
      </c>
      <c r="U95">
        <v>-11.098084</v>
      </c>
      <c r="W95" s="6"/>
      <c r="X95" s="79"/>
      <c r="Y95" s="44"/>
      <c r="Z95" s="44"/>
      <c r="AA95" s="44"/>
      <c r="AB95" s="44"/>
      <c r="AC95" s="44"/>
      <c r="AE95" s="44"/>
      <c r="AF95" s="44"/>
      <c r="AG95" s="44"/>
      <c r="AH95" s="44"/>
      <c r="AI95" s="44"/>
      <c r="AJ95" s="44"/>
    </row>
    <row r="96" spans="2:36" x14ac:dyDescent="0.25">
      <c r="B96">
        <v>11.7</v>
      </c>
      <c r="C96">
        <v>-11.534978000000001</v>
      </c>
      <c r="E96" s="6"/>
      <c r="F96" s="79"/>
      <c r="G96" s="44"/>
      <c r="H96" s="44"/>
      <c r="I96" s="44"/>
      <c r="J96" s="44"/>
      <c r="K96" s="44"/>
      <c r="M96" s="44"/>
      <c r="N96" s="44"/>
      <c r="O96" s="44"/>
      <c r="P96" s="44"/>
      <c r="Q96" s="44"/>
      <c r="R96" s="44"/>
      <c r="T96">
        <v>11.7</v>
      </c>
      <c r="U96">
        <v>-11.615202999999999</v>
      </c>
      <c r="W96" s="6"/>
      <c r="X96" s="79"/>
      <c r="Y96" s="44"/>
      <c r="Z96" s="44"/>
      <c r="AA96" s="44"/>
      <c r="AB96" s="44"/>
      <c r="AC96" s="44"/>
      <c r="AE96" s="44"/>
      <c r="AF96" s="44"/>
      <c r="AG96" s="44"/>
      <c r="AH96" s="44"/>
      <c r="AI96" s="44"/>
      <c r="AJ96" s="44"/>
    </row>
    <row r="97" spans="2:36" x14ac:dyDescent="0.25">
      <c r="B97">
        <v>12.4</v>
      </c>
      <c r="C97">
        <v>-12.12764</v>
      </c>
      <c r="E97" s="6"/>
      <c r="F97" s="79"/>
      <c r="G97" s="44"/>
      <c r="H97" s="44"/>
      <c r="I97" s="44"/>
      <c r="J97" s="44"/>
      <c r="K97" s="44"/>
      <c r="M97" s="44"/>
      <c r="N97" s="44"/>
      <c r="O97" s="44"/>
      <c r="P97" s="44"/>
      <c r="Q97" s="44"/>
      <c r="R97" s="44"/>
      <c r="T97">
        <v>12.4</v>
      </c>
      <c r="U97">
        <v>-12.157470999999999</v>
      </c>
      <c r="W97" s="6"/>
      <c r="X97" s="79"/>
      <c r="Y97" s="44"/>
      <c r="Z97" s="44"/>
      <c r="AA97" s="44"/>
      <c r="AB97" s="44"/>
      <c r="AC97" s="44"/>
      <c r="AE97" s="44"/>
      <c r="AF97" s="44"/>
      <c r="AG97" s="44"/>
      <c r="AH97" s="44"/>
      <c r="AI97" s="44"/>
      <c r="AJ97" s="44"/>
    </row>
    <row r="98" spans="2:36" x14ac:dyDescent="0.25">
      <c r="B98">
        <v>13.1</v>
      </c>
      <c r="C98">
        <v>-12.736423</v>
      </c>
      <c r="E98" s="6"/>
      <c r="F98" s="79"/>
      <c r="G98" s="44"/>
      <c r="H98" s="44"/>
      <c r="I98" s="44"/>
      <c r="J98" s="44"/>
      <c r="K98" s="44"/>
      <c r="M98" s="44"/>
      <c r="N98" s="44"/>
      <c r="O98" s="44"/>
      <c r="P98" s="44"/>
      <c r="Q98" s="44"/>
      <c r="R98" s="44"/>
      <c r="T98">
        <v>13.1</v>
      </c>
      <c r="U98">
        <v>-12.725764</v>
      </c>
      <c r="W98" s="6"/>
      <c r="X98" s="79"/>
      <c r="Y98" s="44"/>
      <c r="Z98" s="44"/>
      <c r="AA98" s="44"/>
      <c r="AB98" s="44"/>
      <c r="AC98" s="44"/>
      <c r="AE98" s="44"/>
      <c r="AF98" s="44"/>
      <c r="AG98" s="44"/>
      <c r="AH98" s="44"/>
      <c r="AI98" s="44"/>
      <c r="AJ98" s="44"/>
    </row>
    <row r="99" spans="2:36" x14ac:dyDescent="0.25">
      <c r="B99">
        <v>13.8</v>
      </c>
      <c r="C99">
        <v>-13.357999</v>
      </c>
      <c r="E99" s="6"/>
      <c r="F99" s="79"/>
      <c r="G99" s="44"/>
      <c r="H99" s="44"/>
      <c r="I99" s="44"/>
      <c r="J99" s="44"/>
      <c r="K99" s="44"/>
      <c r="M99" s="44"/>
      <c r="N99" s="44"/>
      <c r="O99" s="44"/>
      <c r="P99" s="44"/>
      <c r="Q99" s="44"/>
      <c r="R99" s="44"/>
      <c r="T99">
        <v>13.8</v>
      </c>
      <c r="U99">
        <v>-13.308496</v>
      </c>
      <c r="W99" s="6"/>
      <c r="X99" s="79"/>
      <c r="Y99" s="44"/>
      <c r="Z99" s="44"/>
      <c r="AA99" s="44"/>
      <c r="AB99" s="44"/>
      <c r="AC99" s="44"/>
      <c r="AE99" s="44"/>
      <c r="AF99" s="44"/>
      <c r="AG99" s="44"/>
      <c r="AH99" s="44"/>
      <c r="AI99" s="44"/>
      <c r="AJ99" s="44"/>
    </row>
    <row r="100" spans="2:36" x14ac:dyDescent="0.25">
      <c r="B100">
        <v>14.5</v>
      </c>
      <c r="C100">
        <v>-13.770386999999999</v>
      </c>
      <c r="E100" s="6"/>
      <c r="F100" s="79"/>
      <c r="G100" s="44"/>
      <c r="H100" s="44"/>
      <c r="I100" s="44"/>
      <c r="J100" s="44"/>
      <c r="K100" s="44"/>
      <c r="M100" s="44"/>
      <c r="N100" s="44"/>
      <c r="O100" s="44"/>
      <c r="P100" s="44"/>
      <c r="Q100" s="44"/>
      <c r="R100" s="44"/>
      <c r="T100">
        <v>14.5</v>
      </c>
      <c r="U100">
        <v>-13.620386999999999</v>
      </c>
      <c r="W100" s="6"/>
      <c r="X100" s="79"/>
      <c r="Y100" s="44"/>
      <c r="Z100" s="44"/>
      <c r="AA100" s="44"/>
      <c r="AB100" s="44"/>
      <c r="AC100" s="44"/>
      <c r="AE100" s="44"/>
      <c r="AF100" s="44"/>
      <c r="AG100" s="44"/>
      <c r="AH100" s="44"/>
      <c r="AI100" s="44"/>
      <c r="AJ100" s="44"/>
    </row>
    <row r="101" spans="2:36" x14ac:dyDescent="0.25">
      <c r="B101">
        <v>15.2</v>
      </c>
      <c r="C101">
        <v>-13.520154</v>
      </c>
      <c r="E101" s="6"/>
      <c r="F101" s="79"/>
      <c r="G101" s="44"/>
      <c r="H101" s="44"/>
      <c r="I101" s="44"/>
      <c r="J101" s="44"/>
      <c r="K101" s="44"/>
      <c r="M101" s="44"/>
      <c r="N101" s="44"/>
      <c r="O101" s="44"/>
      <c r="P101" s="44"/>
      <c r="Q101" s="44"/>
      <c r="R101" s="44"/>
      <c r="T101">
        <v>15.2</v>
      </c>
      <c r="U101">
        <v>-13.444216000000001</v>
      </c>
      <c r="W101" s="6"/>
      <c r="X101" s="79"/>
      <c r="Y101" s="44"/>
      <c r="Z101" s="44"/>
      <c r="AA101" s="44"/>
      <c r="AB101" s="44"/>
      <c r="AC101" s="44"/>
      <c r="AE101" s="44"/>
      <c r="AF101" s="44"/>
      <c r="AG101" s="44"/>
      <c r="AH101" s="44"/>
      <c r="AI101" s="44"/>
      <c r="AJ101" s="44"/>
    </row>
    <row r="102" spans="2:36" x14ac:dyDescent="0.25">
      <c r="B102">
        <v>15.9</v>
      </c>
      <c r="C102">
        <v>-13.541439</v>
      </c>
      <c r="E102" s="6"/>
      <c r="F102" s="79"/>
      <c r="G102" s="44"/>
      <c r="H102" s="44"/>
      <c r="I102" s="44"/>
      <c r="J102" s="44"/>
      <c r="K102" s="44"/>
      <c r="M102" s="44"/>
      <c r="N102" s="44"/>
      <c r="O102" s="44"/>
      <c r="P102" s="44"/>
      <c r="Q102" s="44"/>
      <c r="R102" s="44"/>
      <c r="T102">
        <v>15.9</v>
      </c>
      <c r="U102">
        <v>-13.464383</v>
      </c>
      <c r="W102" s="6"/>
      <c r="X102" s="79"/>
      <c r="Y102" s="44"/>
      <c r="Z102" s="44"/>
      <c r="AA102" s="44"/>
      <c r="AB102" s="44"/>
      <c r="AC102" s="44"/>
      <c r="AE102" s="44"/>
      <c r="AF102" s="44"/>
      <c r="AG102" s="44"/>
      <c r="AH102" s="44"/>
      <c r="AI102" s="44"/>
      <c r="AJ102" s="44"/>
    </row>
    <row r="103" spans="2:36" x14ac:dyDescent="0.25">
      <c r="B103">
        <v>16.600000000000001</v>
      </c>
      <c r="C103">
        <v>-13.629045</v>
      </c>
      <c r="E103" s="6"/>
      <c r="F103" s="79"/>
      <c r="G103" s="44"/>
      <c r="H103" s="44"/>
      <c r="I103" s="44"/>
      <c r="J103" s="44"/>
      <c r="K103" s="44"/>
      <c r="M103" s="44"/>
      <c r="N103" s="44"/>
      <c r="O103" s="44"/>
      <c r="P103" s="44"/>
      <c r="Q103" s="44"/>
      <c r="R103" s="44"/>
      <c r="T103">
        <v>16.600000000000001</v>
      </c>
      <c r="U103">
        <v>-13.552008000000001</v>
      </c>
      <c r="W103" s="6"/>
      <c r="X103" s="79"/>
      <c r="Y103" s="44"/>
      <c r="Z103" s="44"/>
      <c r="AA103" s="44"/>
      <c r="AB103" s="44"/>
      <c r="AC103" s="44"/>
      <c r="AE103" s="44"/>
      <c r="AF103" s="44"/>
      <c r="AG103" s="44"/>
      <c r="AH103" s="44"/>
      <c r="AI103" s="44"/>
      <c r="AJ103" s="44"/>
    </row>
    <row r="104" spans="2:36" x14ac:dyDescent="0.25">
      <c r="B104">
        <v>17.3</v>
      </c>
      <c r="C104">
        <v>-13.833710999999999</v>
      </c>
      <c r="E104" s="6"/>
      <c r="F104" s="79"/>
      <c r="G104" s="44"/>
      <c r="H104" s="44"/>
      <c r="I104" s="44"/>
      <c r="J104" s="44"/>
      <c r="K104" s="44"/>
      <c r="M104" s="44"/>
      <c r="N104" s="44"/>
      <c r="O104" s="44"/>
      <c r="P104" s="44"/>
      <c r="Q104" s="44"/>
      <c r="R104" s="44"/>
      <c r="T104">
        <v>17.3</v>
      </c>
      <c r="U104">
        <v>-13.761849</v>
      </c>
      <c r="W104" s="6"/>
      <c r="X104" s="79"/>
      <c r="Y104" s="44"/>
      <c r="Z104" s="44"/>
      <c r="AA104" s="44"/>
      <c r="AB104" s="44"/>
      <c r="AC104" s="44"/>
      <c r="AE104" s="44"/>
      <c r="AF104" s="44"/>
      <c r="AG104" s="44"/>
      <c r="AH104" s="44"/>
      <c r="AI104" s="44"/>
      <c r="AJ104" s="44"/>
    </row>
    <row r="105" spans="2:36" x14ac:dyDescent="0.25">
      <c r="B105">
        <v>18</v>
      </c>
      <c r="C105">
        <v>-14.148296</v>
      </c>
      <c r="E105" s="6"/>
      <c r="F105" s="79"/>
      <c r="G105" s="44"/>
      <c r="H105" s="44"/>
      <c r="I105" s="44"/>
      <c r="J105" s="44"/>
      <c r="K105" s="44"/>
      <c r="M105" s="44"/>
      <c r="N105" s="44"/>
      <c r="O105" s="44"/>
      <c r="P105" s="44"/>
      <c r="Q105" s="44"/>
      <c r="R105" s="44"/>
      <c r="T105">
        <v>18</v>
      </c>
      <c r="U105">
        <v>-14.077286000000001</v>
      </c>
      <c r="W105" s="6"/>
      <c r="X105" s="79"/>
      <c r="Y105" s="44"/>
      <c r="Z105" s="44"/>
      <c r="AA105" s="44"/>
      <c r="AB105" s="44"/>
      <c r="AC105" s="44"/>
      <c r="AE105" s="44"/>
      <c r="AF105" s="44"/>
      <c r="AG105" s="44"/>
      <c r="AH105" s="44"/>
      <c r="AI105" s="44"/>
      <c r="AJ105" s="44"/>
    </row>
    <row r="106" spans="2:36" x14ac:dyDescent="0.25">
      <c r="B106">
        <v>18.7</v>
      </c>
      <c r="C106">
        <v>-14.529529999999999</v>
      </c>
      <c r="E106" s="6"/>
      <c r="F106" s="79"/>
      <c r="G106" s="44"/>
      <c r="H106" s="44"/>
      <c r="I106" s="44"/>
      <c r="J106" s="44"/>
      <c r="K106" s="44"/>
      <c r="M106" s="44"/>
      <c r="N106" s="44"/>
      <c r="O106" s="44"/>
      <c r="P106" s="44"/>
      <c r="Q106" s="44"/>
      <c r="R106" s="44"/>
      <c r="T106">
        <v>18.7</v>
      </c>
      <c r="U106">
        <v>-14.458856000000001</v>
      </c>
      <c r="W106" s="6"/>
      <c r="X106" s="79"/>
      <c r="Y106" s="44"/>
      <c r="Z106" s="44"/>
      <c r="AA106" s="44"/>
      <c r="AB106" s="44"/>
      <c r="AC106" s="44"/>
      <c r="AE106" s="44"/>
      <c r="AF106" s="44"/>
      <c r="AG106" s="44"/>
      <c r="AH106" s="44"/>
      <c r="AI106" s="44"/>
      <c r="AJ106" s="44"/>
    </row>
    <row r="107" spans="2:36" x14ac:dyDescent="0.25">
      <c r="B107">
        <v>19.399999999999999</v>
      </c>
      <c r="C107">
        <v>-14.895306</v>
      </c>
      <c r="E107" s="6"/>
      <c r="F107" s="79"/>
      <c r="G107" s="44"/>
      <c r="H107" s="44"/>
      <c r="I107" s="44"/>
      <c r="J107" s="44"/>
      <c r="K107" s="44"/>
      <c r="M107" s="44"/>
      <c r="N107" s="44"/>
      <c r="O107" s="44"/>
      <c r="P107" s="44"/>
      <c r="Q107" s="44"/>
      <c r="R107" s="44"/>
      <c r="T107">
        <v>19.399999999999999</v>
      </c>
      <c r="U107">
        <v>-14.828742</v>
      </c>
      <c r="W107" s="6"/>
      <c r="X107" s="79"/>
      <c r="Y107" s="44"/>
      <c r="Z107" s="44"/>
      <c r="AA107" s="44"/>
      <c r="AB107" s="44"/>
      <c r="AC107" s="44"/>
      <c r="AE107" s="44"/>
      <c r="AF107" s="44"/>
      <c r="AG107" s="44"/>
      <c r="AH107" s="44"/>
      <c r="AI107" s="44"/>
      <c r="AJ107" s="44"/>
    </row>
    <row r="108" spans="2:36" x14ac:dyDescent="0.25">
      <c r="B108">
        <v>20.100000000000001</v>
      </c>
      <c r="C108">
        <v>-15.226171000000001</v>
      </c>
      <c r="E108" s="6"/>
      <c r="F108" s="79"/>
      <c r="G108" s="44"/>
      <c r="H108" s="44"/>
      <c r="I108" s="44"/>
      <c r="J108" s="44"/>
      <c r="K108" s="44"/>
      <c r="M108" s="44"/>
      <c r="N108" s="44"/>
      <c r="O108" s="44"/>
      <c r="P108" s="44"/>
      <c r="Q108" s="44"/>
      <c r="R108" s="44"/>
      <c r="T108">
        <v>20.100000000000001</v>
      </c>
      <c r="U108">
        <v>-15.160648999999999</v>
      </c>
      <c r="W108" s="6"/>
      <c r="X108" s="79"/>
      <c r="Y108" s="44"/>
      <c r="Z108" s="44"/>
      <c r="AA108" s="44"/>
      <c r="AB108" s="44"/>
      <c r="AC108" s="44"/>
      <c r="AE108" s="44"/>
      <c r="AF108" s="44"/>
      <c r="AG108" s="44"/>
      <c r="AH108" s="44"/>
      <c r="AI108" s="44"/>
      <c r="AJ108" s="44"/>
    </row>
    <row r="109" spans="2:36" x14ac:dyDescent="0.25">
      <c r="B109">
        <v>20.8</v>
      </c>
      <c r="C109">
        <v>-15.423823000000001</v>
      </c>
      <c r="E109" s="6"/>
      <c r="F109" s="79"/>
      <c r="G109" s="44"/>
      <c r="H109" s="44"/>
      <c r="I109" s="44"/>
      <c r="J109" s="44"/>
      <c r="K109" s="44"/>
      <c r="M109" s="44"/>
      <c r="N109" s="44"/>
      <c r="O109" s="44"/>
      <c r="P109" s="44"/>
      <c r="Q109" s="44"/>
      <c r="R109" s="44"/>
      <c r="T109">
        <v>20.8</v>
      </c>
      <c r="U109">
        <v>-15.357063999999999</v>
      </c>
      <c r="W109" s="6"/>
      <c r="X109" s="79"/>
      <c r="Y109" s="44"/>
      <c r="Z109" s="44"/>
      <c r="AA109" s="44"/>
      <c r="AB109" s="44"/>
      <c r="AC109" s="44"/>
      <c r="AE109" s="44"/>
      <c r="AF109" s="44"/>
      <c r="AG109" s="44"/>
      <c r="AH109" s="44"/>
      <c r="AI109" s="44"/>
      <c r="AJ109" s="44"/>
    </row>
    <row r="110" spans="2:36" x14ac:dyDescent="0.25">
      <c r="B110">
        <v>21.5</v>
      </c>
      <c r="C110">
        <v>-15.473836</v>
      </c>
      <c r="E110" s="6"/>
      <c r="F110" s="79"/>
      <c r="G110" s="44"/>
      <c r="H110" s="44"/>
      <c r="I110" s="44"/>
      <c r="J110" s="44"/>
      <c r="K110" s="44"/>
      <c r="M110" s="44"/>
      <c r="N110" s="44"/>
      <c r="O110" s="44"/>
      <c r="P110" s="44"/>
      <c r="Q110" s="44"/>
      <c r="R110" s="44"/>
      <c r="T110">
        <v>21.5</v>
      </c>
      <c r="U110">
        <v>-15.40638</v>
      </c>
      <c r="W110" s="6"/>
      <c r="X110" s="79"/>
      <c r="Y110" s="44"/>
      <c r="Z110" s="44"/>
      <c r="AA110" s="44"/>
      <c r="AB110" s="44"/>
      <c r="AC110" s="44"/>
      <c r="AE110" s="44"/>
      <c r="AF110" s="44"/>
      <c r="AG110" s="44"/>
      <c r="AH110" s="44"/>
      <c r="AI110" s="44"/>
      <c r="AJ110" s="44"/>
    </row>
    <row r="111" spans="2:36" x14ac:dyDescent="0.25">
      <c r="B111">
        <v>22.2</v>
      </c>
      <c r="C111">
        <v>-15.475313</v>
      </c>
      <c r="E111" s="6"/>
      <c r="F111" s="79"/>
      <c r="G111" s="44"/>
      <c r="H111" s="44"/>
      <c r="I111" s="44"/>
      <c r="J111" s="44"/>
      <c r="K111" s="44"/>
      <c r="M111" s="44"/>
      <c r="N111" s="44"/>
      <c r="O111" s="44"/>
      <c r="P111" s="44"/>
      <c r="Q111" s="44"/>
      <c r="R111" s="44"/>
      <c r="T111">
        <v>22.2</v>
      </c>
      <c r="U111">
        <v>-15.408628</v>
      </c>
      <c r="W111" s="6"/>
      <c r="X111" s="79"/>
      <c r="Y111" s="44"/>
      <c r="Z111" s="44"/>
      <c r="AA111" s="44"/>
      <c r="AB111" s="44"/>
      <c r="AC111" s="44"/>
      <c r="AE111" s="44"/>
      <c r="AF111" s="44"/>
      <c r="AG111" s="44"/>
      <c r="AH111" s="44"/>
      <c r="AI111" s="44"/>
      <c r="AJ111" s="44"/>
    </row>
    <row r="112" spans="2:36" x14ac:dyDescent="0.25">
      <c r="B112">
        <v>22.9</v>
      </c>
      <c r="C112">
        <v>-15.474468999999999</v>
      </c>
      <c r="E112" s="6"/>
      <c r="F112" s="79"/>
      <c r="G112" s="44"/>
      <c r="H112" s="44"/>
      <c r="I112" s="44"/>
      <c r="J112" s="44"/>
      <c r="K112" s="44"/>
      <c r="M112" s="44"/>
      <c r="N112" s="44"/>
      <c r="O112" s="44"/>
      <c r="P112" s="44"/>
      <c r="Q112" s="44"/>
      <c r="R112" s="44"/>
      <c r="T112">
        <v>22.9</v>
      </c>
      <c r="U112">
        <v>-15.410936</v>
      </c>
      <c r="W112" s="6"/>
      <c r="X112" s="79"/>
      <c r="Y112" s="44"/>
      <c r="Z112" s="44"/>
      <c r="AA112" s="44"/>
      <c r="AB112" s="44"/>
      <c r="AC112" s="44"/>
      <c r="AE112" s="44"/>
      <c r="AF112" s="44"/>
      <c r="AG112" s="44"/>
      <c r="AH112" s="44"/>
      <c r="AI112" s="44"/>
      <c r="AJ112" s="44"/>
    </row>
    <row r="113" spans="2:36" x14ac:dyDescent="0.25">
      <c r="B113">
        <v>23.6</v>
      </c>
      <c r="C113">
        <v>-15.472756</v>
      </c>
      <c r="E113" s="6"/>
      <c r="F113" s="79"/>
      <c r="G113" s="44"/>
      <c r="H113" s="44"/>
      <c r="I113" s="44"/>
      <c r="J113" s="44"/>
      <c r="K113" s="44"/>
      <c r="M113" s="44"/>
      <c r="N113" s="44"/>
      <c r="O113" s="44"/>
      <c r="P113" s="44"/>
      <c r="Q113" s="44"/>
      <c r="R113" s="44"/>
      <c r="T113">
        <v>23.6</v>
      </c>
      <c r="U113">
        <v>-15.406269</v>
      </c>
      <c r="W113" s="6"/>
      <c r="X113" s="79"/>
      <c r="Y113" s="44"/>
      <c r="Z113" s="44"/>
      <c r="AA113" s="44"/>
      <c r="AB113" s="44"/>
      <c r="AC113" s="44"/>
      <c r="AE113" s="44"/>
      <c r="AF113" s="44"/>
      <c r="AG113" s="44"/>
      <c r="AH113" s="44"/>
      <c r="AI113" s="44"/>
      <c r="AJ113" s="44"/>
    </row>
    <row r="114" spans="2:36" x14ac:dyDescent="0.25">
      <c r="B114">
        <v>24.3</v>
      </c>
      <c r="C114">
        <v>-15.473293999999999</v>
      </c>
      <c r="E114" s="6"/>
      <c r="F114" s="79"/>
      <c r="G114" s="44"/>
      <c r="H114" s="44"/>
      <c r="I114" s="44"/>
      <c r="J114" s="44"/>
      <c r="K114" s="44"/>
      <c r="M114" s="44"/>
      <c r="N114" s="44"/>
      <c r="O114" s="44"/>
      <c r="P114" s="44"/>
      <c r="Q114" s="44"/>
      <c r="R114" s="44"/>
      <c r="T114">
        <v>24.3</v>
      </c>
      <c r="U114">
        <v>-15.40532</v>
      </c>
      <c r="W114" s="6"/>
      <c r="X114" s="79"/>
      <c r="Y114" s="44"/>
      <c r="Z114" s="44"/>
      <c r="AA114" s="44"/>
      <c r="AB114" s="44"/>
      <c r="AC114" s="44"/>
      <c r="AE114" s="44"/>
      <c r="AF114" s="44"/>
      <c r="AG114" s="44"/>
      <c r="AH114" s="44"/>
      <c r="AI114" s="44"/>
      <c r="AJ114" s="44"/>
    </row>
    <row r="115" spans="2:36" x14ac:dyDescent="0.25">
      <c r="B115">
        <v>25</v>
      </c>
      <c r="C115">
        <v>-15.470036</v>
      </c>
      <c r="E115" s="6"/>
      <c r="F115" s="79"/>
      <c r="G115" s="44"/>
      <c r="H115" s="44"/>
      <c r="I115" s="44"/>
      <c r="J115" s="44"/>
      <c r="K115" s="44"/>
      <c r="M115" s="44"/>
      <c r="N115" s="44"/>
      <c r="O115" s="44"/>
      <c r="P115" s="44"/>
      <c r="Q115" s="44"/>
      <c r="R115" s="44"/>
      <c r="T115">
        <v>25</v>
      </c>
      <c r="U115">
        <v>-15.405047</v>
      </c>
      <c r="W115" s="6"/>
      <c r="X115" s="79"/>
      <c r="Y115" s="44"/>
      <c r="Z115" s="44"/>
      <c r="AA115" s="44"/>
      <c r="AB115" s="44"/>
      <c r="AC115" s="44"/>
      <c r="AE115" s="44"/>
      <c r="AF115" s="44"/>
      <c r="AG115" s="44"/>
      <c r="AH115" s="44"/>
      <c r="AI115" s="44"/>
      <c r="AJ115" s="44"/>
    </row>
    <row r="116" spans="2:36" x14ac:dyDescent="0.25">
      <c r="B116" t="s">
        <v>25</v>
      </c>
      <c r="E116" s="6"/>
      <c r="F116" s="79"/>
      <c r="G116" s="44"/>
      <c r="H116" s="44"/>
      <c r="I116" s="44"/>
      <c r="J116" s="44"/>
      <c r="K116" s="44"/>
      <c r="M116" s="44"/>
      <c r="N116" s="44"/>
      <c r="O116" s="44"/>
      <c r="P116" s="44"/>
      <c r="Q116" s="44"/>
      <c r="R116" s="44"/>
      <c r="T116" t="s">
        <v>25</v>
      </c>
      <c r="W116" s="6"/>
      <c r="X116" s="79"/>
      <c r="Y116" s="44"/>
      <c r="Z116" s="44"/>
      <c r="AA116" s="44"/>
      <c r="AB116" s="44"/>
      <c r="AC116" s="44"/>
      <c r="AE116" s="44"/>
      <c r="AF116" s="44"/>
      <c r="AG116" s="44"/>
      <c r="AH116" s="44"/>
      <c r="AI116" s="44"/>
      <c r="AJ116" s="44"/>
    </row>
    <row r="117" spans="2:36" x14ac:dyDescent="0.25">
      <c r="E117" s="6"/>
      <c r="F117" s="79"/>
      <c r="G117" s="44"/>
      <c r="H117" s="44"/>
      <c r="I117" s="44"/>
      <c r="J117" s="44"/>
      <c r="K117" s="44"/>
      <c r="M117" s="44"/>
      <c r="N117" s="44"/>
      <c r="O117" s="44"/>
      <c r="P117" s="44"/>
      <c r="Q117" s="44"/>
      <c r="R117" s="44"/>
      <c r="W117" s="6"/>
      <c r="X117" s="79"/>
      <c r="Y117" s="44"/>
      <c r="Z117" s="44"/>
      <c r="AA117" s="44"/>
      <c r="AB117" s="44"/>
      <c r="AC117" s="44"/>
      <c r="AE117" s="44"/>
      <c r="AF117" s="44"/>
      <c r="AG117" s="44"/>
      <c r="AH117" s="44"/>
      <c r="AI117" s="44"/>
      <c r="AJ117" s="44"/>
    </row>
    <row r="118" spans="2:36" x14ac:dyDescent="0.25">
      <c r="E118" s="6"/>
      <c r="F118" s="79"/>
      <c r="G118" s="44"/>
      <c r="H118" s="44"/>
      <c r="I118" s="44"/>
      <c r="J118" s="44"/>
      <c r="K118" s="44"/>
      <c r="M118" s="44"/>
      <c r="N118" s="44"/>
      <c r="O118" s="44"/>
      <c r="P118" s="44"/>
      <c r="Q118" s="44"/>
      <c r="R118" s="44"/>
      <c r="W118" s="6"/>
      <c r="X118" s="79"/>
      <c r="Y118" s="44"/>
      <c r="Z118" s="44"/>
      <c r="AA118" s="44"/>
      <c r="AB118" s="44"/>
      <c r="AC118" s="44"/>
      <c r="AE118" s="44"/>
      <c r="AF118" s="44"/>
      <c r="AG118" s="44"/>
      <c r="AH118" s="44"/>
      <c r="AI118" s="44"/>
      <c r="AJ118" s="44"/>
    </row>
    <row r="119" spans="2:36" x14ac:dyDescent="0.25">
      <c r="B119" t="s">
        <v>28</v>
      </c>
      <c r="E119" s="6"/>
      <c r="F119" s="79"/>
      <c r="G119" s="44"/>
      <c r="H119" s="44"/>
      <c r="I119" s="44"/>
      <c r="J119" s="44"/>
      <c r="K119" s="44"/>
      <c r="M119" s="44"/>
      <c r="N119" s="44"/>
      <c r="O119" s="44"/>
      <c r="P119" s="44"/>
      <c r="Q119" s="44"/>
      <c r="R119" s="44"/>
      <c r="T119" t="s">
        <v>28</v>
      </c>
      <c r="W119" s="6"/>
      <c r="X119" s="79"/>
      <c r="Y119" s="44"/>
      <c r="Z119" s="44"/>
      <c r="AA119" s="44"/>
      <c r="AB119" s="44"/>
      <c r="AC119" s="44"/>
      <c r="AE119" s="44"/>
      <c r="AF119" s="44"/>
      <c r="AG119" s="44"/>
      <c r="AH119" s="44"/>
      <c r="AI119" s="44"/>
      <c r="AJ119" s="44"/>
    </row>
    <row r="120" spans="2:36" x14ac:dyDescent="0.25">
      <c r="B120" t="s">
        <v>232</v>
      </c>
      <c r="C120" t="s">
        <v>297</v>
      </c>
      <c r="E120" s="6"/>
      <c r="F120" s="79"/>
      <c r="G120" s="44"/>
      <c r="H120" s="44"/>
      <c r="I120" s="44"/>
      <c r="J120" s="44"/>
      <c r="K120" s="44"/>
      <c r="M120" s="44"/>
      <c r="N120" s="44"/>
      <c r="O120" s="44"/>
      <c r="P120" s="44"/>
      <c r="Q120" s="44"/>
      <c r="R120" s="44"/>
      <c r="T120" t="s">
        <v>232</v>
      </c>
      <c r="U120" t="s">
        <v>297</v>
      </c>
      <c r="W120" s="6"/>
      <c r="X120" s="79"/>
      <c r="Y120" s="44"/>
      <c r="Z120" s="44"/>
      <c r="AA120" s="44"/>
      <c r="AB120" s="44"/>
      <c r="AC120" s="44"/>
      <c r="AE120" s="44"/>
      <c r="AF120" s="44"/>
      <c r="AG120" s="44"/>
      <c r="AH120" s="44"/>
      <c r="AI120" s="44"/>
      <c r="AJ120" s="44"/>
    </row>
    <row r="121" spans="2:36" x14ac:dyDescent="0.25">
      <c r="B121">
        <v>-10</v>
      </c>
      <c r="C121">
        <v>-6.9097676000000003</v>
      </c>
      <c r="E121" s="6"/>
      <c r="F121" s="79"/>
      <c r="G121" s="44"/>
      <c r="H121" s="44"/>
      <c r="I121" s="44"/>
      <c r="J121" s="44"/>
      <c r="K121" s="44"/>
      <c r="M121" s="44"/>
      <c r="N121" s="44"/>
      <c r="O121" s="44"/>
      <c r="P121" s="44"/>
      <c r="Q121" s="44"/>
      <c r="R121" s="44"/>
      <c r="T121">
        <v>-10</v>
      </c>
      <c r="U121">
        <v>-8.7092915000000009</v>
      </c>
      <c r="W121" s="6"/>
      <c r="X121" s="79"/>
      <c r="Y121" s="44"/>
      <c r="Z121" s="44"/>
      <c r="AA121" s="44"/>
      <c r="AB121" s="44"/>
      <c r="AC121" s="44"/>
      <c r="AE121" s="44"/>
      <c r="AF121" s="44"/>
      <c r="AG121" s="44"/>
      <c r="AH121" s="44"/>
      <c r="AI121" s="44"/>
      <c r="AJ121" s="44"/>
    </row>
    <row r="122" spans="2:36" x14ac:dyDescent="0.25">
      <c r="B122">
        <v>-9.3000000000000007</v>
      </c>
      <c r="C122">
        <v>-6.9115906000000003</v>
      </c>
      <c r="E122" s="6"/>
      <c r="F122" s="79"/>
      <c r="G122" s="44"/>
      <c r="H122" s="44"/>
      <c r="I122" s="44"/>
      <c r="J122" s="44"/>
      <c r="K122" s="44"/>
      <c r="M122" s="44"/>
      <c r="N122" s="44"/>
      <c r="O122" s="44"/>
      <c r="P122" s="44"/>
      <c r="Q122" s="44"/>
      <c r="R122" s="44"/>
      <c r="T122">
        <v>-9.3000000000000007</v>
      </c>
      <c r="U122">
        <v>-8.7083730999999993</v>
      </c>
      <c r="W122" s="6"/>
      <c r="X122" s="79"/>
      <c r="Y122" s="44"/>
      <c r="Z122" s="44"/>
      <c r="AA122" s="44"/>
      <c r="AB122" s="44"/>
      <c r="AC122" s="44"/>
      <c r="AE122" s="44"/>
      <c r="AF122" s="44"/>
      <c r="AG122" s="44"/>
      <c r="AH122" s="44"/>
      <c r="AI122" s="44"/>
      <c r="AJ122" s="44"/>
    </row>
    <row r="123" spans="2:36" x14ac:dyDescent="0.25">
      <c r="B123">
        <v>-8.6</v>
      </c>
      <c r="C123">
        <v>-6.9130516000000002</v>
      </c>
      <c r="E123" s="6"/>
      <c r="F123" s="79"/>
      <c r="G123" s="44"/>
      <c r="H123" s="44"/>
      <c r="I123" s="44"/>
      <c r="J123" s="44"/>
      <c r="K123" s="44"/>
      <c r="M123" s="44"/>
      <c r="N123" s="44"/>
      <c r="O123" s="44"/>
      <c r="P123" s="44"/>
      <c r="Q123" s="44"/>
      <c r="R123" s="44"/>
      <c r="T123">
        <v>-8.6</v>
      </c>
      <c r="U123">
        <v>-8.7081508999999997</v>
      </c>
      <c r="W123" s="6"/>
      <c r="X123" s="79"/>
      <c r="Y123" s="44"/>
      <c r="Z123" s="44"/>
      <c r="AA123" s="44"/>
      <c r="AB123" s="44"/>
      <c r="AC123" s="44"/>
      <c r="AE123" s="44"/>
      <c r="AF123" s="44"/>
      <c r="AG123" s="44"/>
      <c r="AH123" s="44"/>
      <c r="AI123" s="44"/>
      <c r="AJ123" s="44"/>
    </row>
    <row r="124" spans="2:36" x14ac:dyDescent="0.25">
      <c r="B124">
        <v>-7.9</v>
      </c>
      <c r="C124">
        <v>-6.9135561000000001</v>
      </c>
      <c r="E124" s="6"/>
      <c r="F124" s="79"/>
      <c r="G124" s="44"/>
      <c r="H124" s="44"/>
      <c r="I124" s="44"/>
      <c r="J124" s="44"/>
      <c r="K124" s="44"/>
      <c r="M124" s="44"/>
      <c r="N124" s="44"/>
      <c r="O124" s="44"/>
      <c r="P124" s="44"/>
      <c r="Q124" s="44"/>
      <c r="R124" s="44"/>
      <c r="T124">
        <v>-7.9</v>
      </c>
      <c r="U124">
        <v>-8.7079096000000007</v>
      </c>
      <c r="W124" s="6"/>
      <c r="X124" s="79"/>
      <c r="Y124" s="44"/>
      <c r="Z124" s="44"/>
      <c r="AA124" s="44"/>
      <c r="AB124" s="44"/>
      <c r="AC124" s="44"/>
      <c r="AE124" s="44"/>
      <c r="AF124" s="44"/>
      <c r="AG124" s="44"/>
      <c r="AH124" s="44"/>
      <c r="AI124" s="44"/>
      <c r="AJ124" s="44"/>
    </row>
    <row r="125" spans="2:36" x14ac:dyDescent="0.25">
      <c r="B125">
        <v>-7.2</v>
      </c>
      <c r="C125">
        <v>-6.9151559000000002</v>
      </c>
      <c r="E125" s="6"/>
      <c r="F125" s="79"/>
      <c r="G125" s="44"/>
      <c r="H125" s="44"/>
      <c r="I125" s="44"/>
      <c r="J125" s="44"/>
      <c r="K125" s="44"/>
      <c r="M125" s="44"/>
      <c r="N125" s="44"/>
      <c r="O125" s="44"/>
      <c r="P125" s="44"/>
      <c r="Q125" s="44"/>
      <c r="R125" s="44"/>
      <c r="T125">
        <v>-7.2</v>
      </c>
      <c r="U125">
        <v>-8.7123679999999997</v>
      </c>
      <c r="W125" s="6"/>
      <c r="X125" s="79"/>
      <c r="Y125" s="44"/>
      <c r="Z125" s="44"/>
      <c r="AA125" s="44"/>
      <c r="AB125" s="44"/>
      <c r="AC125" s="44"/>
      <c r="AE125" s="44"/>
      <c r="AF125" s="44"/>
      <c r="AG125" s="44"/>
      <c r="AH125" s="44"/>
      <c r="AI125" s="44"/>
      <c r="AJ125" s="44"/>
    </row>
    <row r="126" spans="2:36" x14ac:dyDescent="0.25">
      <c r="B126">
        <v>-6.5</v>
      </c>
      <c r="C126">
        <v>-6.9186610999999996</v>
      </c>
      <c r="E126" s="6"/>
      <c r="F126" s="79"/>
      <c r="G126" s="44"/>
      <c r="H126" s="44"/>
      <c r="I126" s="44"/>
      <c r="J126" s="44"/>
      <c r="K126" s="44"/>
      <c r="M126" s="44"/>
      <c r="N126" s="44"/>
      <c r="O126" s="44"/>
      <c r="P126" s="44"/>
      <c r="Q126" s="44"/>
      <c r="R126" s="44"/>
      <c r="T126">
        <v>-6.5</v>
      </c>
      <c r="U126">
        <v>-8.7079611000000003</v>
      </c>
      <c r="W126" s="6"/>
      <c r="X126" s="79"/>
      <c r="Y126" s="44"/>
      <c r="Z126" s="44"/>
      <c r="AA126" s="44"/>
      <c r="AB126" s="44"/>
      <c r="AC126" s="44"/>
      <c r="AE126" s="44"/>
      <c r="AF126" s="44"/>
      <c r="AG126" s="44"/>
      <c r="AH126" s="44"/>
      <c r="AI126" s="44"/>
      <c r="AJ126" s="44"/>
    </row>
    <row r="127" spans="2:36" x14ac:dyDescent="0.25">
      <c r="B127">
        <v>-5.8</v>
      </c>
      <c r="C127">
        <v>-6.9194545999999999</v>
      </c>
      <c r="E127" s="6"/>
      <c r="F127" s="79"/>
      <c r="G127" s="44"/>
      <c r="H127" s="44"/>
      <c r="I127" s="44"/>
      <c r="J127" s="44"/>
      <c r="K127" s="44"/>
      <c r="M127" s="44"/>
      <c r="N127" s="44"/>
      <c r="O127" s="44"/>
      <c r="P127" s="44"/>
      <c r="Q127" s="44"/>
      <c r="R127" s="44"/>
      <c r="T127">
        <v>-5.8</v>
      </c>
      <c r="U127">
        <v>-8.7127686000000004</v>
      </c>
      <c r="W127" s="6"/>
      <c r="X127" s="79"/>
      <c r="Y127" s="44"/>
      <c r="Z127" s="44"/>
      <c r="AA127" s="44"/>
      <c r="AB127" s="44"/>
      <c r="AC127" s="44"/>
      <c r="AE127" s="44"/>
      <c r="AF127" s="44"/>
      <c r="AG127" s="44"/>
      <c r="AH127" s="44"/>
      <c r="AI127" s="44"/>
      <c r="AJ127" s="44"/>
    </row>
    <row r="128" spans="2:36" x14ac:dyDescent="0.25">
      <c r="B128">
        <v>-5.0999999999999996</v>
      </c>
      <c r="C128">
        <v>-6.9248580999999998</v>
      </c>
      <c r="E128" s="6"/>
      <c r="F128" s="79"/>
      <c r="G128" s="44"/>
      <c r="H128" s="44"/>
      <c r="I128" s="44"/>
      <c r="J128" s="44"/>
      <c r="K128" s="44"/>
      <c r="M128" s="44"/>
      <c r="N128" s="44"/>
      <c r="O128" s="44"/>
      <c r="P128" s="44"/>
      <c r="Q128" s="44"/>
      <c r="R128" s="44"/>
      <c r="T128">
        <v>-5.0999999999999996</v>
      </c>
      <c r="U128">
        <v>-8.7126894000000004</v>
      </c>
      <c r="W128" s="6"/>
      <c r="X128" s="79"/>
      <c r="Y128" s="44"/>
      <c r="Z128" s="44"/>
      <c r="AA128" s="44"/>
      <c r="AB128" s="44"/>
      <c r="AC128" s="44"/>
      <c r="AE128" s="44"/>
      <c r="AF128" s="44"/>
      <c r="AG128" s="44"/>
      <c r="AH128" s="44"/>
      <c r="AI128" s="44"/>
      <c r="AJ128" s="44"/>
    </row>
    <row r="129" spans="2:36" x14ac:dyDescent="0.25">
      <c r="B129">
        <v>-4.4000000000000004</v>
      </c>
      <c r="C129">
        <v>-6.9319043000000002</v>
      </c>
      <c r="E129" s="6"/>
      <c r="F129" s="79"/>
      <c r="G129" s="44"/>
      <c r="H129" s="44"/>
      <c r="I129" s="44"/>
      <c r="J129" s="44"/>
      <c r="K129" s="44"/>
      <c r="M129" s="44"/>
      <c r="N129" s="44"/>
      <c r="O129" s="44"/>
      <c r="P129" s="44"/>
      <c r="Q129" s="44"/>
      <c r="R129" s="44"/>
      <c r="T129">
        <v>-4.4000000000000004</v>
      </c>
      <c r="U129">
        <v>-8.7145138000000006</v>
      </c>
      <c r="W129" s="6"/>
      <c r="X129" s="79"/>
      <c r="Y129" s="44"/>
      <c r="Z129" s="44"/>
      <c r="AA129" s="44"/>
      <c r="AB129" s="44"/>
      <c r="AC129" s="44"/>
      <c r="AE129" s="44"/>
      <c r="AF129" s="44"/>
      <c r="AG129" s="44"/>
      <c r="AH129" s="44"/>
      <c r="AI129" s="44"/>
      <c r="AJ129" s="44"/>
    </row>
    <row r="130" spans="2:36" x14ac:dyDescent="0.25">
      <c r="B130">
        <v>-3.7</v>
      </c>
      <c r="C130">
        <v>-6.9362288000000003</v>
      </c>
      <c r="E130" s="6"/>
      <c r="F130" s="79"/>
      <c r="G130" s="44"/>
      <c r="H130" s="44"/>
      <c r="I130" s="44"/>
      <c r="J130" s="44"/>
      <c r="K130" s="44"/>
      <c r="M130" s="44"/>
      <c r="N130" s="44"/>
      <c r="O130" s="44"/>
      <c r="P130" s="44"/>
      <c r="Q130" s="44"/>
      <c r="R130" s="44"/>
      <c r="T130">
        <v>-3.7</v>
      </c>
      <c r="U130">
        <v>-8.7164879000000006</v>
      </c>
      <c r="W130" s="6"/>
      <c r="X130" s="79"/>
      <c r="Y130" s="44"/>
      <c r="Z130" s="44"/>
      <c r="AA130" s="44"/>
      <c r="AB130" s="44"/>
      <c r="AC130" s="44"/>
      <c r="AE130" s="44"/>
      <c r="AF130" s="44"/>
      <c r="AG130" s="44"/>
      <c r="AH130" s="44"/>
      <c r="AI130" s="44"/>
      <c r="AJ130" s="44"/>
    </row>
    <row r="131" spans="2:36" x14ac:dyDescent="0.25">
      <c r="B131">
        <v>-3</v>
      </c>
      <c r="C131">
        <v>-6.9495224999999996</v>
      </c>
      <c r="E131" s="6"/>
      <c r="F131" s="79"/>
      <c r="G131" s="44"/>
      <c r="H131" s="44"/>
      <c r="I131" s="44"/>
      <c r="J131" s="44"/>
      <c r="K131" s="44"/>
      <c r="M131" s="44"/>
      <c r="N131" s="44"/>
      <c r="O131" s="44"/>
      <c r="P131" s="44"/>
      <c r="Q131" s="44"/>
      <c r="R131" s="44"/>
      <c r="T131">
        <v>-3</v>
      </c>
      <c r="U131">
        <v>-8.7208003999999999</v>
      </c>
      <c r="W131" s="6"/>
      <c r="X131" s="79"/>
      <c r="Y131" s="44"/>
      <c r="Z131" s="44"/>
      <c r="AA131" s="44"/>
      <c r="AB131" s="44"/>
      <c r="AC131" s="44"/>
      <c r="AE131" s="44"/>
      <c r="AF131" s="44"/>
      <c r="AG131" s="44"/>
      <c r="AH131" s="44"/>
      <c r="AI131" s="44"/>
      <c r="AJ131" s="44"/>
    </row>
    <row r="132" spans="2:36" x14ac:dyDescent="0.25">
      <c r="B132">
        <v>-2.2999999999999998</v>
      </c>
      <c r="C132">
        <v>-6.9545859999999999</v>
      </c>
      <c r="E132" s="6"/>
      <c r="F132" s="79"/>
      <c r="G132" s="44"/>
      <c r="H132" s="44"/>
      <c r="I132" s="44"/>
      <c r="J132" s="44"/>
      <c r="K132" s="44"/>
      <c r="M132" s="44"/>
      <c r="N132" s="44"/>
      <c r="O132" s="44"/>
      <c r="P132" s="44"/>
      <c r="Q132" s="44"/>
      <c r="R132" s="44"/>
      <c r="T132">
        <v>-2.2999999999999998</v>
      </c>
      <c r="U132">
        <v>-8.7226944</v>
      </c>
      <c r="W132" s="6"/>
      <c r="X132" s="79"/>
      <c r="Y132" s="44"/>
      <c r="Z132" s="44"/>
      <c r="AA132" s="44"/>
      <c r="AB132" s="44"/>
      <c r="AC132" s="44"/>
      <c r="AE132" s="44"/>
      <c r="AF132" s="44"/>
      <c r="AG132" s="44"/>
      <c r="AH132" s="44"/>
      <c r="AI132" s="44"/>
      <c r="AJ132" s="44"/>
    </row>
    <row r="133" spans="2:36" x14ac:dyDescent="0.25">
      <c r="B133">
        <v>-1.6</v>
      </c>
      <c r="C133">
        <v>-6.9727664000000003</v>
      </c>
      <c r="E133" s="6"/>
      <c r="F133" s="79"/>
      <c r="G133" s="44"/>
      <c r="H133" s="44"/>
      <c r="I133" s="44"/>
      <c r="J133" s="44"/>
      <c r="K133" s="44"/>
      <c r="M133" s="44"/>
      <c r="N133" s="44"/>
      <c r="O133" s="44"/>
      <c r="P133" s="44"/>
      <c r="Q133" s="44"/>
      <c r="R133" s="44"/>
      <c r="T133">
        <v>-1.6</v>
      </c>
      <c r="U133">
        <v>-8.7218999999999998</v>
      </c>
      <c r="W133" s="6"/>
      <c r="X133" s="79"/>
      <c r="Y133" s="44"/>
      <c r="Z133" s="44"/>
      <c r="AA133" s="44"/>
      <c r="AB133" s="44"/>
      <c r="AC133" s="44"/>
      <c r="AE133" s="44"/>
      <c r="AF133" s="44"/>
      <c r="AG133" s="44"/>
      <c r="AH133" s="44"/>
      <c r="AI133" s="44"/>
      <c r="AJ133" s="44"/>
    </row>
    <row r="134" spans="2:36" x14ac:dyDescent="0.25">
      <c r="B134">
        <v>-0.9</v>
      </c>
      <c r="C134">
        <v>-6.9896602999999997</v>
      </c>
      <c r="E134" s="6"/>
      <c r="F134" s="79"/>
      <c r="G134" s="44"/>
      <c r="H134" s="44"/>
      <c r="I134" s="44"/>
      <c r="J134" s="44"/>
      <c r="K134" s="44"/>
      <c r="M134" s="44"/>
      <c r="N134" s="44"/>
      <c r="O134" s="44"/>
      <c r="P134" s="44"/>
      <c r="Q134" s="44"/>
      <c r="R134" s="44"/>
      <c r="T134">
        <v>-0.9</v>
      </c>
      <c r="U134">
        <v>-8.7284459999999999</v>
      </c>
      <c r="W134" s="6"/>
      <c r="X134" s="79"/>
      <c r="Y134" s="44"/>
      <c r="Z134" s="44"/>
      <c r="AA134" s="44"/>
      <c r="AB134" s="44"/>
      <c r="AC134" s="44"/>
      <c r="AE134" s="44"/>
      <c r="AF134" s="44"/>
      <c r="AG134" s="44"/>
      <c r="AH134" s="44"/>
      <c r="AI134" s="44"/>
      <c r="AJ134" s="44"/>
    </row>
    <row r="135" spans="2:36" x14ac:dyDescent="0.25">
      <c r="B135">
        <v>-0.2</v>
      </c>
      <c r="C135">
        <v>-7.0116586999999999</v>
      </c>
      <c r="E135" s="6"/>
      <c r="F135" s="79"/>
      <c r="G135" s="44"/>
      <c r="H135" s="44"/>
      <c r="I135" s="44"/>
      <c r="J135" s="44"/>
      <c r="K135" s="44"/>
      <c r="M135" s="44"/>
      <c r="N135" s="44"/>
      <c r="O135" s="44"/>
      <c r="P135" s="44"/>
      <c r="Q135" s="44"/>
      <c r="R135" s="44"/>
      <c r="T135">
        <v>-0.2</v>
      </c>
      <c r="U135">
        <v>-8.7341309000000003</v>
      </c>
      <c r="W135" s="6"/>
      <c r="X135" s="79"/>
      <c r="Y135" s="44"/>
      <c r="Z135" s="44"/>
      <c r="AA135" s="44"/>
      <c r="AB135" s="44"/>
      <c r="AC135" s="44"/>
      <c r="AE135" s="44"/>
      <c r="AF135" s="44"/>
      <c r="AG135" s="44"/>
      <c r="AH135" s="44"/>
      <c r="AI135" s="44"/>
      <c r="AJ135" s="44"/>
    </row>
    <row r="136" spans="2:36" x14ac:dyDescent="0.25">
      <c r="B136">
        <v>0.5</v>
      </c>
      <c r="C136">
        <v>-7.0495504999999996</v>
      </c>
      <c r="E136" s="6"/>
      <c r="F136" s="79"/>
      <c r="G136" s="44"/>
      <c r="H136" s="44"/>
      <c r="I136" s="44"/>
      <c r="J136" s="44"/>
      <c r="K136" s="44"/>
      <c r="M136" s="44"/>
      <c r="N136" s="44"/>
      <c r="O136" s="44"/>
      <c r="P136" s="44"/>
      <c r="Q136" s="44"/>
      <c r="R136" s="44"/>
      <c r="T136">
        <v>0.5</v>
      </c>
      <c r="U136">
        <v>-8.7387323000000006</v>
      </c>
      <c r="W136" s="6"/>
      <c r="X136" s="79"/>
      <c r="Y136" s="44"/>
      <c r="Z136" s="44"/>
      <c r="AA136" s="44"/>
      <c r="AB136" s="44"/>
      <c r="AC136" s="44"/>
      <c r="AE136" s="44"/>
      <c r="AF136" s="44"/>
      <c r="AG136" s="44"/>
      <c r="AH136" s="44"/>
      <c r="AI136" s="44"/>
      <c r="AJ136" s="44"/>
    </row>
    <row r="137" spans="2:36" x14ac:dyDescent="0.25">
      <c r="B137">
        <v>1.2</v>
      </c>
      <c r="C137">
        <v>-7.0946841000000003</v>
      </c>
      <c r="E137" s="6"/>
      <c r="F137" s="79"/>
      <c r="G137" s="44"/>
      <c r="H137" s="44"/>
      <c r="I137" s="44"/>
      <c r="J137" s="44"/>
      <c r="K137" s="44"/>
      <c r="M137" s="44"/>
      <c r="N137" s="44"/>
      <c r="O137" s="44"/>
      <c r="P137" s="44"/>
      <c r="Q137" s="44"/>
      <c r="R137" s="44"/>
      <c r="T137">
        <v>1.2</v>
      </c>
      <c r="U137">
        <v>-8.7504997000000007</v>
      </c>
      <c r="W137" s="6"/>
      <c r="X137" s="79"/>
      <c r="Y137" s="44"/>
      <c r="Z137" s="44"/>
      <c r="AA137" s="44"/>
      <c r="AB137" s="44"/>
      <c r="AC137" s="44"/>
      <c r="AE137" s="44"/>
      <c r="AF137" s="44"/>
      <c r="AG137" s="44"/>
      <c r="AH137" s="44"/>
      <c r="AI137" s="44"/>
      <c r="AJ137" s="44"/>
    </row>
    <row r="138" spans="2:36" x14ac:dyDescent="0.25">
      <c r="B138">
        <v>1.9</v>
      </c>
      <c r="C138">
        <v>-7.1620150000000002</v>
      </c>
      <c r="E138" s="6"/>
      <c r="F138" s="79"/>
      <c r="G138" s="44"/>
      <c r="H138" s="44"/>
      <c r="I138" s="44"/>
      <c r="J138" s="44"/>
      <c r="K138" s="44"/>
      <c r="M138" s="44"/>
      <c r="N138" s="44"/>
      <c r="O138" s="44"/>
      <c r="P138" s="44"/>
      <c r="Q138" s="44"/>
      <c r="R138" s="44"/>
      <c r="T138">
        <v>1.9</v>
      </c>
      <c r="U138">
        <v>-8.7612761999999993</v>
      </c>
      <c r="W138" s="6"/>
      <c r="X138" s="79"/>
      <c r="Y138" s="44"/>
      <c r="Z138" s="44"/>
      <c r="AA138" s="44"/>
      <c r="AB138" s="44"/>
      <c r="AC138" s="44"/>
      <c r="AE138" s="44"/>
      <c r="AF138" s="44"/>
      <c r="AG138" s="44"/>
      <c r="AH138" s="44"/>
      <c r="AI138" s="44"/>
      <c r="AJ138" s="44"/>
    </row>
    <row r="139" spans="2:36" x14ac:dyDescent="0.25">
      <c r="B139">
        <v>2.6</v>
      </c>
      <c r="C139">
        <v>-7.2571649999999996</v>
      </c>
      <c r="E139" s="6"/>
      <c r="F139" s="79"/>
      <c r="G139" s="44"/>
      <c r="H139" s="44"/>
      <c r="I139" s="44"/>
      <c r="J139" s="44"/>
      <c r="K139" s="44"/>
      <c r="M139" s="44"/>
      <c r="N139" s="44"/>
      <c r="O139" s="44"/>
      <c r="P139" s="44"/>
      <c r="Q139" s="44"/>
      <c r="R139" s="44"/>
      <c r="T139">
        <v>2.6</v>
      </c>
      <c r="U139">
        <v>-8.7829647000000008</v>
      </c>
      <c r="W139" s="6"/>
      <c r="X139" s="79"/>
      <c r="Y139" s="44"/>
      <c r="Z139" s="44"/>
      <c r="AA139" s="44"/>
      <c r="AB139" s="44"/>
      <c r="AC139" s="44"/>
      <c r="AE139" s="44"/>
      <c r="AF139" s="44"/>
      <c r="AG139" s="44"/>
      <c r="AH139" s="44"/>
      <c r="AI139" s="44"/>
      <c r="AJ139" s="44"/>
    </row>
    <row r="140" spans="2:36" x14ac:dyDescent="0.25">
      <c r="B140">
        <v>3.3</v>
      </c>
      <c r="C140">
        <v>-7.3914270000000002</v>
      </c>
      <c r="E140" s="6"/>
      <c r="F140" s="79"/>
      <c r="G140" s="44"/>
      <c r="H140" s="44"/>
      <c r="I140" s="44"/>
      <c r="J140" s="44"/>
      <c r="K140" s="44"/>
      <c r="M140" s="44"/>
      <c r="N140" s="44"/>
      <c r="O140" s="44"/>
      <c r="P140" s="44"/>
      <c r="Q140" s="44"/>
      <c r="R140" s="44"/>
      <c r="T140">
        <v>3.3</v>
      </c>
      <c r="U140">
        <v>-8.8074112000000007</v>
      </c>
      <c r="W140" s="6"/>
      <c r="X140" s="79"/>
      <c r="Y140" s="44"/>
      <c r="Z140" s="44"/>
      <c r="AA140" s="44"/>
      <c r="AB140" s="44"/>
      <c r="AC140" s="44"/>
      <c r="AE140" s="44"/>
      <c r="AF140" s="44"/>
      <c r="AG140" s="44"/>
      <c r="AH140" s="44"/>
      <c r="AI140" s="44"/>
      <c r="AJ140" s="44"/>
    </row>
    <row r="141" spans="2:36" x14ac:dyDescent="0.25">
      <c r="B141">
        <v>4</v>
      </c>
      <c r="C141">
        <v>-7.5819397000000004</v>
      </c>
      <c r="E141" s="6"/>
      <c r="F141" s="79"/>
      <c r="G141" s="44"/>
      <c r="H141" s="44"/>
      <c r="I141" s="44"/>
      <c r="J141" s="44"/>
      <c r="K141" s="44"/>
      <c r="M141" s="44"/>
      <c r="N141" s="44"/>
      <c r="O141" s="44"/>
      <c r="P141" s="44"/>
      <c r="Q141" s="44"/>
      <c r="R141" s="44"/>
      <c r="T141">
        <v>4</v>
      </c>
      <c r="U141">
        <v>-8.8531770999999999</v>
      </c>
      <c r="W141" s="6"/>
      <c r="X141" s="79"/>
      <c r="Y141" s="44"/>
      <c r="Z141" s="44"/>
      <c r="AA141" s="44"/>
      <c r="AB141" s="44"/>
      <c r="AC141" s="44"/>
      <c r="AE141" s="44"/>
      <c r="AF141" s="44"/>
      <c r="AG141" s="44"/>
      <c r="AH141" s="44"/>
      <c r="AI141" s="44"/>
      <c r="AJ141" s="44"/>
    </row>
    <row r="142" spans="2:36" x14ac:dyDescent="0.25">
      <c r="B142">
        <v>4.7</v>
      </c>
      <c r="C142">
        <v>-7.8346404999999999</v>
      </c>
      <c r="E142" s="6"/>
      <c r="F142" s="79"/>
      <c r="G142" s="44"/>
      <c r="H142" s="44"/>
      <c r="I142" s="44"/>
      <c r="J142" s="44"/>
      <c r="K142" s="44"/>
      <c r="M142" s="44"/>
      <c r="N142" s="44"/>
      <c r="O142" s="44"/>
      <c r="P142" s="44"/>
      <c r="Q142" s="44"/>
      <c r="R142" s="44"/>
      <c r="T142">
        <v>4.7</v>
      </c>
      <c r="U142">
        <v>-8.9183216000000005</v>
      </c>
      <c r="W142" s="6"/>
      <c r="X142" s="79"/>
      <c r="Y142" s="44"/>
      <c r="Z142" s="44"/>
      <c r="AA142" s="44"/>
      <c r="AB142" s="44"/>
      <c r="AC142" s="44"/>
      <c r="AE142" s="44"/>
      <c r="AF142" s="44"/>
      <c r="AG142" s="44"/>
      <c r="AH142" s="44"/>
      <c r="AI142" s="44"/>
      <c r="AJ142" s="44"/>
    </row>
    <row r="143" spans="2:36" x14ac:dyDescent="0.25">
      <c r="B143">
        <v>5.4</v>
      </c>
      <c r="C143">
        <v>-8.1485157000000008</v>
      </c>
      <c r="E143" s="6"/>
      <c r="F143" s="79"/>
      <c r="G143" s="44"/>
      <c r="H143" s="44"/>
      <c r="I143" s="44"/>
      <c r="J143" s="44"/>
      <c r="K143" s="44"/>
      <c r="M143" s="44"/>
      <c r="N143" s="44"/>
      <c r="O143" s="44"/>
      <c r="P143" s="44"/>
      <c r="Q143" s="44"/>
      <c r="R143" s="44"/>
      <c r="T143">
        <v>5.4</v>
      </c>
      <c r="U143">
        <v>-9.0223140999999991</v>
      </c>
      <c r="W143" s="6"/>
      <c r="X143" s="79"/>
      <c r="Y143" s="44"/>
      <c r="Z143" s="44"/>
      <c r="AA143" s="44"/>
      <c r="AB143" s="44"/>
      <c r="AC143" s="44"/>
      <c r="AE143" s="44"/>
      <c r="AF143" s="44"/>
      <c r="AG143" s="44"/>
      <c r="AH143" s="44"/>
      <c r="AI143" s="44"/>
      <c r="AJ143" s="44"/>
    </row>
    <row r="144" spans="2:36" x14ac:dyDescent="0.25">
      <c r="B144">
        <v>6.1</v>
      </c>
      <c r="C144">
        <v>-8.5243912000000002</v>
      </c>
      <c r="E144" s="6"/>
      <c r="F144" s="79"/>
      <c r="G144" s="44"/>
      <c r="H144" s="44"/>
      <c r="I144" s="44"/>
      <c r="J144" s="44"/>
      <c r="K144" s="44"/>
      <c r="M144" s="44"/>
      <c r="N144" s="44"/>
      <c r="O144" s="44"/>
      <c r="P144" s="44"/>
      <c r="Q144" s="44"/>
      <c r="R144" s="44"/>
      <c r="T144">
        <v>6.1</v>
      </c>
      <c r="U144">
        <v>-9.1821289000000004</v>
      </c>
      <c r="W144" s="6"/>
      <c r="X144" s="79"/>
      <c r="Y144" s="44"/>
      <c r="Z144" s="44"/>
      <c r="AA144" s="44"/>
      <c r="AB144" s="44"/>
      <c r="AC144" s="44"/>
      <c r="AE144" s="44"/>
      <c r="AF144" s="44"/>
      <c r="AG144" s="44"/>
      <c r="AH144" s="44"/>
      <c r="AI144" s="44"/>
      <c r="AJ144" s="44"/>
    </row>
    <row r="145" spans="2:36" x14ac:dyDescent="0.25">
      <c r="B145">
        <v>6.8</v>
      </c>
      <c r="C145">
        <v>-8.9497432999999997</v>
      </c>
      <c r="E145" s="6"/>
      <c r="F145" s="79"/>
      <c r="G145" s="44"/>
      <c r="H145" s="44"/>
      <c r="I145" s="44"/>
      <c r="J145" s="44"/>
      <c r="K145" s="44"/>
      <c r="M145" s="44"/>
      <c r="N145" s="44"/>
      <c r="O145" s="44"/>
      <c r="P145" s="44"/>
      <c r="Q145" s="44"/>
      <c r="R145" s="44"/>
      <c r="T145">
        <v>6.8</v>
      </c>
      <c r="U145">
        <v>-9.4102726000000008</v>
      </c>
      <c r="W145" s="6"/>
      <c r="X145" s="79"/>
      <c r="Y145" s="44"/>
      <c r="Z145" s="44"/>
      <c r="AA145" s="44"/>
      <c r="AB145" s="44"/>
      <c r="AC145" s="44"/>
      <c r="AE145" s="44"/>
      <c r="AF145" s="44"/>
      <c r="AG145" s="44"/>
      <c r="AH145" s="44"/>
      <c r="AI145" s="44"/>
      <c r="AJ145" s="44"/>
    </row>
    <row r="146" spans="2:36" x14ac:dyDescent="0.25">
      <c r="B146">
        <v>7.5</v>
      </c>
      <c r="C146">
        <v>-9.4136038000000006</v>
      </c>
      <c r="E146" s="6"/>
      <c r="F146" s="79"/>
      <c r="G146" s="44"/>
      <c r="H146" s="44"/>
      <c r="I146" s="44"/>
      <c r="J146" s="44"/>
      <c r="K146" s="44"/>
      <c r="M146" s="44"/>
      <c r="N146" s="44"/>
      <c r="O146" s="44"/>
      <c r="P146" s="44"/>
      <c r="Q146" s="44"/>
      <c r="R146" s="44"/>
      <c r="T146">
        <v>7.5</v>
      </c>
      <c r="U146">
        <v>-9.7107191000000004</v>
      </c>
      <c r="W146" s="6"/>
      <c r="X146" s="79"/>
      <c r="Y146" s="44"/>
      <c r="Z146" s="44"/>
      <c r="AA146" s="44"/>
      <c r="AB146" s="44"/>
      <c r="AC146" s="44"/>
      <c r="AE146" s="44"/>
      <c r="AF146" s="44"/>
      <c r="AG146" s="44"/>
      <c r="AH146" s="44"/>
      <c r="AI146" s="44"/>
      <c r="AJ146" s="44"/>
    </row>
    <row r="147" spans="2:36" x14ac:dyDescent="0.25">
      <c r="B147">
        <v>8.1999999999999993</v>
      </c>
      <c r="C147">
        <v>-9.9106196999999998</v>
      </c>
      <c r="E147" s="6"/>
      <c r="F147" s="79"/>
      <c r="G147" s="44"/>
      <c r="H147" s="44"/>
      <c r="I147" s="44"/>
      <c r="J147" s="44"/>
      <c r="K147" s="44"/>
      <c r="M147" s="44"/>
      <c r="N147" s="44"/>
      <c r="O147" s="44"/>
      <c r="P147" s="44"/>
      <c r="Q147" s="44"/>
      <c r="R147" s="44"/>
      <c r="T147">
        <v>8.1999999999999993</v>
      </c>
      <c r="U147">
        <v>-10.073997</v>
      </c>
      <c r="W147" s="6"/>
      <c r="X147" s="79"/>
      <c r="Y147" s="44"/>
      <c r="Z147" s="44"/>
      <c r="AA147" s="44"/>
      <c r="AB147" s="44"/>
      <c r="AC147" s="44"/>
      <c r="AE147" s="44"/>
      <c r="AF147" s="44"/>
      <c r="AG147" s="44"/>
      <c r="AH147" s="44"/>
      <c r="AI147" s="44"/>
      <c r="AJ147" s="44"/>
    </row>
    <row r="148" spans="2:36" x14ac:dyDescent="0.25">
      <c r="B148">
        <v>8.9</v>
      </c>
      <c r="C148">
        <v>-10.434371000000001</v>
      </c>
      <c r="E148" s="6"/>
      <c r="F148" s="79"/>
      <c r="G148" s="44"/>
      <c r="H148" s="44"/>
      <c r="I148" s="44"/>
      <c r="J148" s="44"/>
      <c r="K148" s="44"/>
      <c r="M148" s="44"/>
      <c r="N148" s="44"/>
      <c r="O148" s="44"/>
      <c r="P148" s="44"/>
      <c r="Q148" s="44"/>
      <c r="R148" s="44"/>
      <c r="T148">
        <v>8.9</v>
      </c>
      <c r="U148">
        <v>-10.486801</v>
      </c>
      <c r="W148" s="6"/>
      <c r="X148" s="79"/>
      <c r="Y148" s="44"/>
      <c r="Z148" s="44"/>
      <c r="AA148" s="44"/>
      <c r="AB148" s="44"/>
      <c r="AC148" s="44"/>
      <c r="AE148" s="44"/>
      <c r="AF148" s="44"/>
      <c r="AG148" s="44"/>
      <c r="AH148" s="44"/>
      <c r="AI148" s="44"/>
      <c r="AJ148" s="44"/>
    </row>
    <row r="149" spans="2:36" x14ac:dyDescent="0.25">
      <c r="B149">
        <v>9.6</v>
      </c>
      <c r="C149">
        <v>-10.98282</v>
      </c>
      <c r="E149" s="6"/>
      <c r="F149" s="79"/>
      <c r="G149" s="44"/>
      <c r="H149" s="44"/>
      <c r="I149" s="44"/>
      <c r="J149" s="44"/>
      <c r="K149" s="44"/>
      <c r="M149" s="44"/>
      <c r="N149" s="44"/>
      <c r="O149" s="44"/>
      <c r="P149" s="44"/>
      <c r="Q149" s="44"/>
      <c r="R149" s="44"/>
      <c r="T149">
        <v>9.6</v>
      </c>
      <c r="U149">
        <v>-10.938141</v>
      </c>
      <c r="W149" s="6"/>
      <c r="X149" s="79"/>
      <c r="Y149" s="44"/>
      <c r="Z149" s="44"/>
      <c r="AA149" s="44"/>
      <c r="AB149" s="44"/>
      <c r="AC149" s="44"/>
      <c r="AE149" s="44"/>
      <c r="AF149" s="44"/>
      <c r="AG149" s="44"/>
      <c r="AH149" s="44"/>
      <c r="AI149" s="44"/>
      <c r="AJ149" s="44"/>
    </row>
    <row r="150" spans="2:36" x14ac:dyDescent="0.25">
      <c r="B150">
        <v>10.3</v>
      </c>
      <c r="C150">
        <v>-11.550416999999999</v>
      </c>
      <c r="E150" s="6"/>
      <c r="F150" s="79"/>
      <c r="G150" s="44"/>
      <c r="H150" s="44"/>
      <c r="I150" s="44"/>
      <c r="J150" s="44"/>
      <c r="K150" s="44"/>
      <c r="M150" s="44"/>
      <c r="N150" s="44"/>
      <c r="O150" s="44"/>
      <c r="P150" s="44"/>
      <c r="Q150" s="44"/>
      <c r="R150" s="44"/>
      <c r="T150">
        <v>10.3</v>
      </c>
      <c r="U150">
        <v>-11.42822</v>
      </c>
      <c r="W150" s="6"/>
      <c r="X150" s="79"/>
      <c r="Y150" s="44"/>
      <c r="Z150" s="44"/>
      <c r="AA150" s="44"/>
      <c r="AB150" s="44"/>
      <c r="AC150" s="44"/>
      <c r="AE150" s="44"/>
      <c r="AF150" s="44"/>
      <c r="AG150" s="44"/>
      <c r="AH150" s="44"/>
      <c r="AI150" s="44"/>
      <c r="AJ150" s="44"/>
    </row>
    <row r="151" spans="2:36" x14ac:dyDescent="0.25">
      <c r="B151">
        <v>11</v>
      </c>
      <c r="C151">
        <v>-12.137765</v>
      </c>
      <c r="E151" s="6"/>
      <c r="F151" s="79"/>
      <c r="G151" s="44"/>
      <c r="H151" s="44"/>
      <c r="I151" s="44"/>
      <c r="J151" s="44"/>
      <c r="K151" s="44"/>
      <c r="M151" s="44"/>
      <c r="N151" s="44"/>
      <c r="O151" s="44"/>
      <c r="P151" s="44"/>
      <c r="Q151" s="44"/>
      <c r="R151" s="44"/>
      <c r="T151">
        <v>11</v>
      </c>
      <c r="U151">
        <v>-11.947087</v>
      </c>
      <c r="W151" s="6"/>
      <c r="X151" s="79"/>
      <c r="Y151" s="44"/>
      <c r="Z151" s="44"/>
      <c r="AA151" s="44"/>
      <c r="AB151" s="44"/>
      <c r="AC151" s="44"/>
      <c r="AE151" s="44"/>
      <c r="AF151" s="44"/>
      <c r="AG151" s="44"/>
      <c r="AH151" s="44"/>
      <c r="AI151" s="44"/>
      <c r="AJ151" s="44"/>
    </row>
    <row r="152" spans="2:36" x14ac:dyDescent="0.25">
      <c r="B152">
        <v>11.7</v>
      </c>
      <c r="C152">
        <v>-12.747909999999999</v>
      </c>
      <c r="E152" s="6"/>
      <c r="F152" s="79"/>
      <c r="G152" s="44"/>
      <c r="H152" s="44"/>
      <c r="I152" s="44"/>
      <c r="J152" s="44"/>
      <c r="K152" s="44"/>
      <c r="M152" s="44"/>
      <c r="N152" s="44"/>
      <c r="O152" s="44"/>
      <c r="P152" s="44"/>
      <c r="Q152" s="44"/>
      <c r="R152" s="44"/>
      <c r="T152">
        <v>11.7</v>
      </c>
      <c r="U152">
        <v>-12.495907000000001</v>
      </c>
      <c r="W152" s="6"/>
      <c r="X152" s="79"/>
      <c r="Y152" s="44"/>
      <c r="Z152" s="44"/>
      <c r="AA152" s="44"/>
      <c r="AB152" s="44"/>
      <c r="AC152" s="44"/>
      <c r="AE152" s="44"/>
      <c r="AF152" s="44"/>
      <c r="AG152" s="44"/>
      <c r="AH152" s="44"/>
      <c r="AI152" s="44"/>
      <c r="AJ152" s="44"/>
    </row>
    <row r="153" spans="2:36" x14ac:dyDescent="0.25">
      <c r="B153">
        <v>12.4</v>
      </c>
      <c r="C153">
        <v>-13.370620000000001</v>
      </c>
      <c r="E153" s="6"/>
      <c r="F153" s="79"/>
      <c r="G153" s="44"/>
      <c r="H153" s="44"/>
      <c r="I153" s="44"/>
      <c r="J153" s="44"/>
      <c r="K153" s="44"/>
      <c r="M153" s="44"/>
      <c r="N153" s="44"/>
      <c r="O153" s="44"/>
      <c r="P153" s="44"/>
      <c r="Q153" s="44"/>
      <c r="R153" s="44"/>
      <c r="T153">
        <v>12.4</v>
      </c>
      <c r="U153">
        <v>-13.06836</v>
      </c>
      <c r="W153" s="6"/>
      <c r="X153" s="79"/>
      <c r="Y153" s="44"/>
      <c r="Z153" s="44"/>
      <c r="AA153" s="44"/>
      <c r="AB153" s="44"/>
      <c r="AC153" s="44"/>
      <c r="AE153" s="44"/>
      <c r="AF153" s="44"/>
      <c r="AG153" s="44"/>
      <c r="AH153" s="44"/>
      <c r="AI153" s="44"/>
      <c r="AJ153" s="44"/>
    </row>
    <row r="154" spans="2:36" x14ac:dyDescent="0.25">
      <c r="B154">
        <v>13.1</v>
      </c>
      <c r="C154">
        <v>-14.01136</v>
      </c>
      <c r="E154" s="6"/>
      <c r="F154" s="79"/>
      <c r="G154" s="44"/>
      <c r="H154" s="44"/>
      <c r="I154" s="44"/>
      <c r="J154" s="44"/>
      <c r="K154" s="44"/>
      <c r="M154" s="44"/>
      <c r="N154" s="44"/>
      <c r="O154" s="44"/>
      <c r="P154" s="44"/>
      <c r="Q154" s="44"/>
      <c r="R154" s="44"/>
      <c r="T154">
        <v>13.1</v>
      </c>
      <c r="U154">
        <v>-13.658227</v>
      </c>
      <c r="W154" s="6"/>
      <c r="X154" s="79"/>
      <c r="Y154" s="44"/>
      <c r="Z154" s="44"/>
      <c r="AA154" s="44"/>
      <c r="AB154" s="44"/>
      <c r="AC154" s="44"/>
      <c r="AE154" s="44"/>
      <c r="AF154" s="44"/>
      <c r="AG154" s="44"/>
      <c r="AH154" s="44"/>
      <c r="AI154" s="44"/>
      <c r="AJ154" s="44"/>
    </row>
    <row r="155" spans="2:36" x14ac:dyDescent="0.25">
      <c r="B155">
        <v>13.8</v>
      </c>
      <c r="C155">
        <v>-14.664514</v>
      </c>
      <c r="E155" s="6"/>
      <c r="F155" s="79"/>
      <c r="G155" s="44"/>
      <c r="H155" s="44"/>
      <c r="I155" s="44"/>
      <c r="J155" s="44"/>
      <c r="K155" s="44"/>
      <c r="M155" s="44"/>
      <c r="N155" s="44"/>
      <c r="O155" s="44"/>
      <c r="P155" s="44"/>
      <c r="Q155" s="44"/>
      <c r="R155" s="44"/>
      <c r="T155">
        <v>13.8</v>
      </c>
      <c r="U155">
        <v>-14.267853000000001</v>
      </c>
      <c r="W155" s="6"/>
      <c r="X155" s="79"/>
      <c r="Y155" s="44"/>
      <c r="Z155" s="44"/>
      <c r="AA155" s="44"/>
      <c r="AB155" s="44"/>
      <c r="AC155" s="44"/>
      <c r="AE155" s="44"/>
      <c r="AF155" s="44"/>
      <c r="AG155" s="44"/>
      <c r="AH155" s="44"/>
      <c r="AI155" s="44"/>
      <c r="AJ155" s="44"/>
    </row>
    <row r="156" spans="2:36" x14ac:dyDescent="0.25">
      <c r="B156">
        <v>14.5</v>
      </c>
      <c r="C156">
        <v>-15.110032</v>
      </c>
      <c r="E156" s="6"/>
      <c r="F156" s="79"/>
      <c r="G156" s="44"/>
      <c r="H156" s="44"/>
      <c r="I156" s="44"/>
      <c r="J156" s="44"/>
      <c r="K156" s="44"/>
      <c r="M156" s="44"/>
      <c r="N156" s="44"/>
      <c r="O156" s="44"/>
      <c r="P156" s="44"/>
      <c r="Q156" s="44"/>
      <c r="R156" s="44"/>
      <c r="T156">
        <v>14.5</v>
      </c>
      <c r="U156">
        <v>-14.626842999999999</v>
      </c>
      <c r="W156" s="6"/>
      <c r="X156" s="79"/>
      <c r="Y156" s="44"/>
      <c r="Z156" s="44"/>
      <c r="AA156" s="44"/>
      <c r="AB156" s="44"/>
      <c r="AC156" s="44"/>
      <c r="AE156" s="44"/>
      <c r="AF156" s="44"/>
      <c r="AG156" s="44"/>
      <c r="AH156" s="44"/>
      <c r="AI156" s="44"/>
      <c r="AJ156" s="44"/>
    </row>
    <row r="157" spans="2:36" x14ac:dyDescent="0.25">
      <c r="B157">
        <v>15.2</v>
      </c>
      <c r="C157">
        <v>-14.833822</v>
      </c>
      <c r="E157" s="6"/>
      <c r="F157" s="79"/>
      <c r="G157" s="44"/>
      <c r="H157" s="44"/>
      <c r="I157" s="44"/>
      <c r="J157" s="44"/>
      <c r="K157" s="44"/>
      <c r="M157" s="44"/>
      <c r="N157" s="44"/>
      <c r="O157" s="44"/>
      <c r="P157" s="44"/>
      <c r="Q157" s="44"/>
      <c r="R157" s="44"/>
      <c r="T157">
        <v>15.2</v>
      </c>
      <c r="U157">
        <v>-14.412546000000001</v>
      </c>
      <c r="W157" s="6"/>
      <c r="X157" s="79"/>
      <c r="Y157" s="44"/>
      <c r="Z157" s="44"/>
      <c r="AA157" s="44"/>
      <c r="AB157" s="44"/>
      <c r="AC157" s="44"/>
      <c r="AE157" s="44"/>
      <c r="AF157" s="44"/>
      <c r="AG157" s="44"/>
      <c r="AH157" s="44"/>
      <c r="AI157" s="44"/>
      <c r="AJ157" s="44"/>
    </row>
    <row r="158" spans="2:36" x14ac:dyDescent="0.25">
      <c r="B158">
        <v>15.9</v>
      </c>
      <c r="C158">
        <v>-14.851791</v>
      </c>
      <c r="E158" s="6"/>
      <c r="F158" s="79"/>
      <c r="G158" s="44"/>
      <c r="H158" s="44"/>
      <c r="I158" s="44"/>
      <c r="J158" s="44"/>
      <c r="K158" s="44"/>
      <c r="M158" s="44"/>
      <c r="N158" s="44"/>
      <c r="O158" s="44"/>
      <c r="P158" s="44"/>
      <c r="Q158" s="44"/>
      <c r="R158" s="44"/>
      <c r="T158">
        <v>15.9</v>
      </c>
      <c r="U158">
        <v>-14.425331</v>
      </c>
      <c r="W158" s="6"/>
      <c r="X158" s="79"/>
      <c r="Y158" s="44"/>
      <c r="Z158" s="44"/>
      <c r="AA158" s="44"/>
      <c r="AB158" s="44"/>
      <c r="AC158" s="44"/>
      <c r="AE158" s="44"/>
      <c r="AF158" s="44"/>
      <c r="AG158" s="44"/>
      <c r="AH158" s="44"/>
      <c r="AI158" s="44"/>
      <c r="AJ158" s="44"/>
    </row>
    <row r="159" spans="2:36" x14ac:dyDescent="0.25">
      <c r="B159">
        <v>16.600000000000001</v>
      </c>
      <c r="C159">
        <v>-14.940072000000001</v>
      </c>
      <c r="E159" s="6"/>
      <c r="F159" s="79"/>
      <c r="G159" s="44"/>
      <c r="H159" s="44"/>
      <c r="I159" s="44"/>
      <c r="J159" s="44"/>
      <c r="K159" s="44"/>
      <c r="M159" s="44"/>
      <c r="N159" s="44"/>
      <c r="O159" s="44"/>
      <c r="P159" s="44"/>
      <c r="Q159" s="44"/>
      <c r="R159" s="44"/>
      <c r="T159">
        <v>16.600000000000001</v>
      </c>
      <c r="U159">
        <v>-14.511419</v>
      </c>
      <c r="W159" s="6"/>
      <c r="X159" s="79"/>
      <c r="Y159" s="44"/>
      <c r="Z159" s="44"/>
      <c r="AA159" s="44"/>
      <c r="AB159" s="44"/>
      <c r="AC159" s="44"/>
      <c r="AE159" s="44"/>
      <c r="AF159" s="44"/>
      <c r="AG159" s="44"/>
      <c r="AH159" s="44"/>
      <c r="AI159" s="44"/>
      <c r="AJ159" s="44"/>
    </row>
    <row r="160" spans="2:36" x14ac:dyDescent="0.25">
      <c r="B160">
        <v>17.3</v>
      </c>
      <c r="C160">
        <v>-15.143058</v>
      </c>
      <c r="E160" s="6"/>
      <c r="F160" s="79"/>
      <c r="G160" s="44"/>
      <c r="H160" s="44"/>
      <c r="I160" s="44"/>
      <c r="J160" s="44"/>
      <c r="K160" s="44"/>
      <c r="M160" s="44"/>
      <c r="N160" s="44"/>
      <c r="O160" s="44"/>
      <c r="P160" s="44"/>
      <c r="Q160" s="44"/>
      <c r="R160" s="44"/>
      <c r="T160">
        <v>17.3</v>
      </c>
      <c r="U160">
        <v>-14.718273999999999</v>
      </c>
      <c r="W160" s="6"/>
      <c r="X160" s="79"/>
      <c r="Y160" s="44"/>
      <c r="Z160" s="44"/>
      <c r="AA160" s="44"/>
      <c r="AB160" s="44"/>
      <c r="AC160" s="44"/>
      <c r="AE160" s="44"/>
      <c r="AF160" s="44"/>
      <c r="AG160" s="44"/>
      <c r="AH160" s="44"/>
      <c r="AI160" s="44"/>
      <c r="AJ160" s="44"/>
    </row>
    <row r="161" spans="2:36" x14ac:dyDescent="0.25">
      <c r="B161">
        <v>18</v>
      </c>
      <c r="C161">
        <v>-15.458645000000001</v>
      </c>
      <c r="E161" s="6"/>
      <c r="F161" s="79"/>
      <c r="G161" s="44"/>
      <c r="H161" s="44"/>
      <c r="I161" s="44"/>
      <c r="J161" s="44"/>
      <c r="K161" s="44"/>
      <c r="M161" s="44"/>
      <c r="N161" s="44"/>
      <c r="O161" s="44"/>
      <c r="P161" s="44"/>
      <c r="Q161" s="44"/>
      <c r="R161" s="44"/>
      <c r="T161">
        <v>18</v>
      </c>
      <c r="U161">
        <v>-15.031967</v>
      </c>
      <c r="W161" s="6"/>
      <c r="X161" s="79"/>
      <c r="Y161" s="44"/>
      <c r="Z161" s="44"/>
      <c r="AA161" s="44"/>
      <c r="AB161" s="44"/>
      <c r="AC161" s="44"/>
      <c r="AE161" s="44"/>
      <c r="AF161" s="44"/>
      <c r="AG161" s="44"/>
      <c r="AH161" s="44"/>
      <c r="AI161" s="44"/>
      <c r="AJ161" s="44"/>
    </row>
    <row r="162" spans="2:36" x14ac:dyDescent="0.25">
      <c r="B162">
        <v>18.7</v>
      </c>
      <c r="C162">
        <v>-15.836066000000001</v>
      </c>
      <c r="E162" s="6"/>
      <c r="F162" s="79"/>
      <c r="G162" s="44"/>
      <c r="H162" s="44"/>
      <c r="I162" s="44"/>
      <c r="J162" s="44"/>
      <c r="K162" s="44"/>
      <c r="M162" s="44"/>
      <c r="N162" s="44"/>
      <c r="O162" s="44"/>
      <c r="P162" s="44"/>
      <c r="Q162" s="44"/>
      <c r="R162" s="44"/>
      <c r="T162">
        <v>18.7</v>
      </c>
      <c r="U162">
        <v>-15.411834000000001</v>
      </c>
      <c r="W162" s="6"/>
      <c r="X162" s="79"/>
      <c r="Y162" s="44"/>
      <c r="Z162" s="44"/>
      <c r="AA162" s="44"/>
      <c r="AB162" s="44"/>
      <c r="AC162" s="44"/>
      <c r="AE162" s="44"/>
      <c r="AF162" s="44"/>
      <c r="AG162" s="44"/>
      <c r="AH162" s="44"/>
      <c r="AI162" s="44"/>
      <c r="AJ162" s="44"/>
    </row>
    <row r="163" spans="2:36" x14ac:dyDescent="0.25">
      <c r="B163">
        <v>19.399999999999999</v>
      </c>
      <c r="C163">
        <v>-16.211245000000002</v>
      </c>
      <c r="E163" s="6"/>
      <c r="F163" s="79"/>
      <c r="G163" s="44"/>
      <c r="H163" s="44"/>
      <c r="I163" s="44"/>
      <c r="J163" s="44"/>
      <c r="K163" s="44"/>
      <c r="M163" s="44"/>
      <c r="N163" s="44"/>
      <c r="O163" s="44"/>
      <c r="P163" s="44"/>
      <c r="Q163" s="44"/>
      <c r="R163" s="44"/>
      <c r="T163">
        <v>19.399999999999999</v>
      </c>
      <c r="U163">
        <v>-15.789282</v>
      </c>
      <c r="W163" s="6"/>
      <c r="X163" s="79"/>
      <c r="Y163" s="44"/>
      <c r="Z163" s="44"/>
      <c r="AA163" s="44"/>
      <c r="AB163" s="44"/>
      <c r="AC163" s="44"/>
      <c r="AE163" s="44"/>
      <c r="AF163" s="44"/>
      <c r="AG163" s="44"/>
      <c r="AH163" s="44"/>
      <c r="AI163" s="44"/>
      <c r="AJ163" s="44"/>
    </row>
    <row r="164" spans="2:36" x14ac:dyDescent="0.25">
      <c r="B164">
        <v>20.100000000000001</v>
      </c>
      <c r="C164">
        <v>-16.538103</v>
      </c>
      <c r="E164" s="6"/>
      <c r="F164" s="79"/>
      <c r="G164" s="44"/>
      <c r="H164" s="44"/>
      <c r="I164" s="44"/>
      <c r="J164" s="44"/>
      <c r="K164" s="44"/>
      <c r="M164" s="44"/>
      <c r="N164" s="44"/>
      <c r="O164" s="44"/>
      <c r="P164" s="44"/>
      <c r="Q164" s="44"/>
      <c r="R164" s="44"/>
      <c r="T164">
        <v>20.100000000000001</v>
      </c>
      <c r="U164">
        <v>-16.117215999999999</v>
      </c>
      <c r="W164" s="6"/>
      <c r="X164" s="79"/>
      <c r="Y164" s="44"/>
      <c r="Z164" s="44"/>
      <c r="AA164" s="44"/>
      <c r="AB164" s="44"/>
      <c r="AC164" s="44"/>
      <c r="AE164" s="44"/>
      <c r="AF164" s="44"/>
      <c r="AG164" s="44"/>
      <c r="AH164" s="44"/>
      <c r="AI164" s="44"/>
      <c r="AJ164" s="44"/>
    </row>
    <row r="165" spans="2:36" x14ac:dyDescent="0.25">
      <c r="B165">
        <v>20.8</v>
      </c>
      <c r="C165">
        <v>-16.734179999999999</v>
      </c>
      <c r="E165" s="6"/>
      <c r="F165" s="79"/>
      <c r="G165" s="44"/>
      <c r="H165" s="44"/>
      <c r="I165" s="44"/>
      <c r="J165" s="44"/>
      <c r="K165" s="44"/>
      <c r="M165" s="44"/>
      <c r="N165" s="44"/>
      <c r="O165" s="44"/>
      <c r="P165" s="44"/>
      <c r="Q165" s="44"/>
      <c r="R165" s="44"/>
      <c r="T165">
        <v>20.8</v>
      </c>
      <c r="U165">
        <v>-16.315346000000002</v>
      </c>
      <c r="W165" s="6"/>
      <c r="X165" s="79"/>
      <c r="Y165" s="44"/>
      <c r="Z165" s="44"/>
      <c r="AA165" s="44"/>
      <c r="AB165" s="44"/>
      <c r="AC165" s="44"/>
      <c r="AE165" s="44"/>
      <c r="AF165" s="44"/>
      <c r="AG165" s="44"/>
      <c r="AH165" s="44"/>
      <c r="AI165" s="44"/>
      <c r="AJ165" s="44"/>
    </row>
    <row r="166" spans="2:36" x14ac:dyDescent="0.25">
      <c r="B166">
        <v>21.5</v>
      </c>
      <c r="C166">
        <v>-16.784319</v>
      </c>
      <c r="E166" s="6"/>
      <c r="F166" s="79"/>
      <c r="G166" s="44"/>
      <c r="H166" s="44"/>
      <c r="I166" s="44"/>
      <c r="J166" s="44"/>
      <c r="K166" s="44"/>
      <c r="M166" s="44"/>
      <c r="N166" s="44"/>
      <c r="O166" s="44"/>
      <c r="P166" s="44"/>
      <c r="Q166" s="44"/>
      <c r="R166" s="44"/>
      <c r="T166">
        <v>21.5</v>
      </c>
      <c r="U166">
        <v>-16.362113999999998</v>
      </c>
      <c r="W166" s="6"/>
      <c r="X166" s="79"/>
      <c r="Y166" s="44"/>
      <c r="Z166" s="44"/>
      <c r="AA166" s="44"/>
      <c r="AB166" s="44"/>
      <c r="AC166" s="44"/>
      <c r="AE166" s="44"/>
      <c r="AF166" s="44"/>
      <c r="AG166" s="44"/>
      <c r="AH166" s="44"/>
      <c r="AI166" s="44"/>
      <c r="AJ166" s="44"/>
    </row>
    <row r="167" spans="2:36" x14ac:dyDescent="0.25">
      <c r="B167">
        <v>22.2</v>
      </c>
      <c r="C167">
        <v>-16.783795999999999</v>
      </c>
      <c r="E167" s="6"/>
      <c r="F167" s="79"/>
      <c r="G167" s="44"/>
      <c r="H167" s="44"/>
      <c r="I167" s="44"/>
      <c r="J167" s="44"/>
      <c r="K167" s="44"/>
      <c r="M167" s="44"/>
      <c r="N167" s="44"/>
      <c r="O167" s="44"/>
      <c r="P167" s="44"/>
      <c r="Q167" s="44"/>
      <c r="R167" s="44"/>
      <c r="T167">
        <v>22.2</v>
      </c>
      <c r="U167">
        <v>-16.366244999999999</v>
      </c>
      <c r="W167" s="6"/>
      <c r="X167" s="79"/>
      <c r="Y167" s="44"/>
      <c r="Z167" s="44"/>
      <c r="AA167" s="44"/>
      <c r="AB167" s="44"/>
      <c r="AC167" s="44"/>
      <c r="AE167" s="44"/>
      <c r="AF167" s="44"/>
      <c r="AG167" s="44"/>
      <c r="AH167" s="44"/>
      <c r="AI167" s="44"/>
      <c r="AJ167" s="44"/>
    </row>
    <row r="168" spans="2:36" x14ac:dyDescent="0.25">
      <c r="B168">
        <v>22.9</v>
      </c>
      <c r="C168">
        <v>-16.786909000000001</v>
      </c>
      <c r="E168" s="6"/>
      <c r="G168" s="44"/>
      <c r="H168" s="44"/>
      <c r="I168" s="44"/>
      <c r="J168" s="44"/>
      <c r="K168" s="44"/>
      <c r="M168" s="44"/>
      <c r="N168" s="44"/>
      <c r="O168" s="44"/>
      <c r="P168" s="44"/>
      <c r="Q168" s="44"/>
      <c r="R168" s="44"/>
      <c r="T168">
        <v>22.9</v>
      </c>
      <c r="U168">
        <v>-16.365549000000001</v>
      </c>
      <c r="W168" s="6"/>
      <c r="X168" s="79"/>
      <c r="Y168" s="44"/>
      <c r="Z168" s="44"/>
      <c r="AA168" s="44"/>
      <c r="AB168" s="44"/>
      <c r="AC168" s="44"/>
      <c r="AE168" s="44"/>
      <c r="AF168" s="44"/>
      <c r="AG168" s="44"/>
      <c r="AH168" s="44"/>
      <c r="AI168" s="44"/>
      <c r="AJ168" s="44"/>
    </row>
    <row r="169" spans="2:36" x14ac:dyDescent="0.25">
      <c r="B169">
        <v>23.6</v>
      </c>
      <c r="C169">
        <v>-16.781120000000001</v>
      </c>
      <c r="E169" s="6"/>
      <c r="G169" s="44"/>
      <c r="H169" s="44"/>
      <c r="I169" s="44"/>
      <c r="J169" s="44"/>
      <c r="K169" s="44"/>
      <c r="M169" s="44"/>
      <c r="N169" s="44"/>
      <c r="O169" s="44"/>
      <c r="P169" s="44"/>
      <c r="Q169" s="44"/>
      <c r="R169" s="44"/>
      <c r="T169">
        <v>23.6</v>
      </c>
      <c r="U169">
        <v>-16.363924000000001</v>
      </c>
      <c r="W169" s="6"/>
      <c r="X169" s="79"/>
      <c r="Y169" s="44"/>
      <c r="Z169" s="44"/>
      <c r="AA169" s="44"/>
      <c r="AB169" s="44"/>
      <c r="AC169" s="44"/>
      <c r="AE169" s="44"/>
      <c r="AF169" s="44"/>
      <c r="AG169" s="44"/>
      <c r="AH169" s="44"/>
      <c r="AI169" s="44"/>
      <c r="AJ169" s="44"/>
    </row>
    <row r="170" spans="2:36" x14ac:dyDescent="0.25">
      <c r="B170">
        <v>24.3</v>
      </c>
      <c r="C170">
        <v>-16.781739999999999</v>
      </c>
      <c r="E170" s="6"/>
      <c r="G170" s="44"/>
      <c r="H170" s="44"/>
      <c r="I170" s="44"/>
      <c r="J170" s="44"/>
      <c r="K170" s="44"/>
      <c r="M170" s="44"/>
      <c r="N170" s="44"/>
      <c r="O170" s="44"/>
      <c r="P170" s="44"/>
      <c r="Q170" s="44"/>
      <c r="R170" s="44"/>
      <c r="T170">
        <v>24.3</v>
      </c>
      <c r="U170">
        <v>-16.362701000000001</v>
      </c>
      <c r="W170" s="6"/>
      <c r="X170" s="79"/>
      <c r="Y170" s="44"/>
      <c r="Z170" s="44"/>
      <c r="AA170" s="44"/>
      <c r="AB170" s="44"/>
      <c r="AC170" s="44"/>
      <c r="AE170" s="44"/>
      <c r="AF170" s="44"/>
      <c r="AG170" s="44"/>
      <c r="AH170" s="44"/>
      <c r="AI170" s="44"/>
      <c r="AJ170" s="44"/>
    </row>
    <row r="171" spans="2:36" x14ac:dyDescent="0.25">
      <c r="B171">
        <v>25</v>
      </c>
      <c r="C171">
        <v>-16.778248000000001</v>
      </c>
      <c r="E171" s="6"/>
      <c r="G171" s="44"/>
      <c r="H171" s="44"/>
      <c r="I171" s="44"/>
      <c r="J171" s="44"/>
      <c r="K171" s="44"/>
      <c r="M171" s="44"/>
      <c r="N171" s="44"/>
      <c r="O171" s="44"/>
      <c r="P171" s="44"/>
      <c r="Q171" s="44"/>
      <c r="R171" s="44"/>
      <c r="T171">
        <v>25</v>
      </c>
      <c r="U171">
        <v>-16.361419999999999</v>
      </c>
      <c r="W171" s="6"/>
      <c r="X171" s="79"/>
      <c r="Y171" s="44"/>
      <c r="Z171" s="44"/>
      <c r="AA171" s="44"/>
      <c r="AB171" s="44"/>
      <c r="AC171" s="44"/>
      <c r="AE171" s="44"/>
      <c r="AF171" s="44"/>
      <c r="AG171" s="44"/>
      <c r="AH171" s="44"/>
      <c r="AI171" s="44"/>
      <c r="AJ171" s="44"/>
    </row>
    <row r="172" spans="2:36" x14ac:dyDescent="0.25">
      <c r="B172" t="s">
        <v>25</v>
      </c>
      <c r="E172" s="6"/>
      <c r="G172" s="44"/>
      <c r="H172" s="44"/>
      <c r="I172" s="44"/>
      <c r="J172" s="44"/>
      <c r="K172" s="44"/>
      <c r="M172" s="44"/>
      <c r="N172" s="44"/>
      <c r="O172" s="44"/>
      <c r="P172" s="44"/>
      <c r="Q172" s="44"/>
      <c r="R172" s="44"/>
      <c r="T172" t="s">
        <v>25</v>
      </c>
      <c r="W172" s="6"/>
      <c r="X172" s="79"/>
      <c r="Y172" s="44"/>
      <c r="Z172" s="44"/>
      <c r="AA172" s="44"/>
      <c r="AB172" s="44"/>
      <c r="AC172" s="44"/>
      <c r="AE172" s="44"/>
      <c r="AF172" s="44"/>
      <c r="AG172" s="44"/>
      <c r="AH172" s="44"/>
      <c r="AI172" s="44"/>
      <c r="AJ172" s="44"/>
    </row>
    <row r="173" spans="2:36" x14ac:dyDescent="0.25">
      <c r="E173" s="6"/>
      <c r="G173" s="44"/>
      <c r="H173" s="44"/>
      <c r="I173" s="44"/>
      <c r="J173" s="44"/>
      <c r="K173" s="44"/>
      <c r="M173" s="44"/>
      <c r="N173" s="44"/>
      <c r="O173" s="44"/>
      <c r="P173" s="44"/>
      <c r="Q173" s="44"/>
      <c r="R173" s="44"/>
      <c r="W173" s="6"/>
      <c r="X173" s="79"/>
      <c r="Y173" s="44"/>
      <c r="Z173" s="44"/>
      <c r="AA173" s="44"/>
      <c r="AB173" s="44"/>
      <c r="AC173" s="44"/>
      <c r="AE173" s="44"/>
      <c r="AF173" s="44"/>
      <c r="AG173" s="44"/>
      <c r="AH173" s="44"/>
      <c r="AI173" s="44"/>
      <c r="AJ173" s="44"/>
    </row>
    <row r="174" spans="2:36" x14ac:dyDescent="0.25">
      <c r="E174" s="6"/>
      <c r="G174" s="44"/>
      <c r="H174" s="44"/>
      <c r="I174" s="44"/>
      <c r="J174" s="44"/>
      <c r="K174" s="44"/>
      <c r="M174" s="44"/>
      <c r="N174" s="44"/>
      <c r="O174" s="44"/>
      <c r="P174" s="44"/>
      <c r="Q174" s="44"/>
      <c r="R174" s="44"/>
      <c r="W174" s="6"/>
      <c r="X174" s="79"/>
      <c r="Y174" s="44"/>
      <c r="Z174" s="44"/>
      <c r="AA174" s="44"/>
      <c r="AB174" s="44"/>
      <c r="AC174" s="44"/>
      <c r="AE174" s="44"/>
      <c r="AF174" s="44"/>
      <c r="AG174" s="44"/>
      <c r="AH174" s="44"/>
      <c r="AI174" s="44"/>
      <c r="AJ174" s="44"/>
    </row>
    <row r="175" spans="2:36" x14ac:dyDescent="0.25">
      <c r="B175" t="s">
        <v>29</v>
      </c>
      <c r="E175" s="6"/>
      <c r="G175" s="44"/>
      <c r="H175" s="44"/>
      <c r="I175" s="44"/>
      <c r="J175" s="44"/>
      <c r="K175" s="44"/>
      <c r="M175" s="44"/>
      <c r="N175" s="44"/>
      <c r="O175" s="44"/>
      <c r="P175" s="44"/>
      <c r="Q175" s="44"/>
      <c r="R175" s="44"/>
      <c r="T175" t="s">
        <v>29</v>
      </c>
      <c r="W175" s="6"/>
      <c r="X175" s="79"/>
      <c r="Y175" s="44"/>
      <c r="Z175" s="44"/>
      <c r="AA175" s="44"/>
      <c r="AB175" s="44"/>
      <c r="AC175" s="44"/>
      <c r="AE175" s="44"/>
      <c r="AF175" s="44"/>
      <c r="AG175" s="44"/>
      <c r="AH175" s="44"/>
      <c r="AI175" s="44"/>
      <c r="AJ175" s="44"/>
    </row>
    <row r="176" spans="2:36" x14ac:dyDescent="0.25">
      <c r="B176" t="s">
        <v>232</v>
      </c>
      <c r="C176" t="s">
        <v>298</v>
      </c>
      <c r="E176" s="6"/>
      <c r="G176" s="44"/>
      <c r="H176" s="44"/>
      <c r="I176" s="44"/>
      <c r="J176" s="44"/>
      <c r="K176" s="44"/>
      <c r="M176" s="44"/>
      <c r="N176" s="44"/>
      <c r="O176" s="44"/>
      <c r="P176" s="44"/>
      <c r="Q176" s="44"/>
      <c r="R176" s="44"/>
      <c r="T176" t="s">
        <v>232</v>
      </c>
      <c r="U176" t="s">
        <v>298</v>
      </c>
      <c r="W176" s="6"/>
      <c r="X176" s="79"/>
      <c r="Y176" s="44"/>
      <c r="Z176" s="44"/>
      <c r="AA176" s="44"/>
      <c r="AB176" s="44"/>
      <c r="AC176" s="44"/>
      <c r="AE176" s="44"/>
      <c r="AF176" s="44"/>
      <c r="AG176" s="44"/>
      <c r="AH176" s="44"/>
      <c r="AI176" s="44"/>
      <c r="AJ176" s="44"/>
    </row>
    <row r="177" spans="2:36" x14ac:dyDescent="0.25">
      <c r="B177">
        <v>-10</v>
      </c>
      <c r="C177">
        <v>-7.7365208000000001</v>
      </c>
      <c r="E177" s="6"/>
      <c r="G177" s="44"/>
      <c r="H177" s="44"/>
      <c r="I177" s="44"/>
      <c r="J177" s="44"/>
      <c r="K177" s="44"/>
      <c r="M177" s="44"/>
      <c r="N177" s="44"/>
      <c r="O177" s="44"/>
      <c r="P177" s="44"/>
      <c r="Q177" s="44"/>
      <c r="R177" s="44"/>
      <c r="T177">
        <v>-10</v>
      </c>
      <c r="U177">
        <v>-9.2638511999999995</v>
      </c>
      <c r="W177" s="6"/>
      <c r="X177" s="79"/>
      <c r="Y177" s="44"/>
      <c r="Z177" s="44"/>
      <c r="AA177" s="44"/>
      <c r="AB177" s="44"/>
      <c r="AC177" s="44"/>
      <c r="AE177" s="44"/>
      <c r="AF177" s="44"/>
      <c r="AG177" s="44"/>
      <c r="AH177" s="44"/>
      <c r="AI177" s="44"/>
      <c r="AJ177" s="44"/>
    </row>
    <row r="178" spans="2:36" x14ac:dyDescent="0.25">
      <c r="B178">
        <v>-9.3000000000000007</v>
      </c>
      <c r="C178">
        <v>-7.7303785999999999</v>
      </c>
      <c r="E178" s="6"/>
      <c r="G178" s="44"/>
      <c r="H178" s="44"/>
      <c r="I178" s="44"/>
      <c r="J178" s="44"/>
      <c r="K178" s="44"/>
      <c r="M178" s="44"/>
      <c r="N178" s="44"/>
      <c r="O178" s="44"/>
      <c r="P178" s="44"/>
      <c r="Q178" s="44"/>
      <c r="R178" s="44"/>
      <c r="T178">
        <v>-9.3000000000000007</v>
      </c>
      <c r="U178">
        <v>-9.2614993999999999</v>
      </c>
      <c r="W178" s="6"/>
      <c r="X178" s="79"/>
      <c r="Y178" s="44"/>
      <c r="Z178" s="44"/>
      <c r="AA178" s="44"/>
      <c r="AB178" s="44"/>
      <c r="AC178" s="44"/>
      <c r="AE178" s="44"/>
      <c r="AF178" s="44"/>
      <c r="AG178" s="44"/>
      <c r="AH178" s="44"/>
      <c r="AI178" s="44"/>
      <c r="AJ178" s="44"/>
    </row>
    <row r="179" spans="2:36" x14ac:dyDescent="0.25">
      <c r="B179">
        <v>-8.6</v>
      </c>
      <c r="C179">
        <v>-7.7265037999999997</v>
      </c>
      <c r="E179" s="6"/>
      <c r="G179" s="44"/>
      <c r="H179" s="44"/>
      <c r="I179" s="44"/>
      <c r="J179" s="44"/>
      <c r="K179" s="44"/>
      <c r="M179" s="44"/>
      <c r="N179" s="44"/>
      <c r="O179" s="44"/>
      <c r="P179" s="44"/>
      <c r="Q179" s="44"/>
      <c r="R179" s="44"/>
      <c r="T179">
        <v>-8.6</v>
      </c>
      <c r="U179">
        <v>-9.2647017999999992</v>
      </c>
      <c r="W179" s="6"/>
      <c r="X179" s="79"/>
      <c r="Y179" s="44"/>
      <c r="Z179" s="44"/>
      <c r="AA179" s="44"/>
      <c r="AB179" s="44"/>
      <c r="AC179" s="44"/>
      <c r="AE179" s="44"/>
      <c r="AF179" s="44"/>
      <c r="AG179" s="44"/>
      <c r="AH179" s="44"/>
      <c r="AI179" s="44"/>
      <c r="AJ179" s="44"/>
    </row>
    <row r="180" spans="2:36" x14ac:dyDescent="0.25">
      <c r="B180">
        <v>-7.9</v>
      </c>
      <c r="C180">
        <v>-7.7277345999999998</v>
      </c>
      <c r="E180" s="6"/>
      <c r="G180" s="44"/>
      <c r="H180" s="44"/>
      <c r="I180" s="44"/>
      <c r="J180" s="44"/>
      <c r="K180" s="44"/>
      <c r="M180" s="44"/>
      <c r="N180" s="44"/>
      <c r="O180" s="44"/>
      <c r="P180" s="44"/>
      <c r="Q180" s="44"/>
      <c r="R180" s="44"/>
      <c r="T180">
        <v>-7.9</v>
      </c>
      <c r="U180">
        <v>-9.2613640000000004</v>
      </c>
      <c r="W180" s="6"/>
      <c r="X180" s="79"/>
      <c r="Y180" s="44"/>
      <c r="Z180" s="44"/>
      <c r="AA180" s="44"/>
      <c r="AB180" s="44"/>
      <c r="AC180" s="44"/>
      <c r="AE180" s="44"/>
      <c r="AF180" s="44"/>
      <c r="AG180" s="44"/>
      <c r="AH180" s="44"/>
      <c r="AI180" s="44"/>
      <c r="AJ180" s="44"/>
    </row>
    <row r="181" spans="2:36" x14ac:dyDescent="0.25">
      <c r="B181">
        <v>-7.2</v>
      </c>
      <c r="C181">
        <v>-7.7226986999999996</v>
      </c>
      <c r="E181" s="6"/>
      <c r="G181" s="44"/>
      <c r="H181" s="44"/>
      <c r="I181" s="44"/>
      <c r="J181" s="44"/>
      <c r="K181" s="44"/>
      <c r="M181" s="44"/>
      <c r="N181" s="44"/>
      <c r="O181" s="44"/>
      <c r="P181" s="44"/>
      <c r="Q181" s="44"/>
      <c r="R181" s="44"/>
      <c r="T181">
        <v>-7.2</v>
      </c>
      <c r="U181">
        <v>-9.2643938000000006</v>
      </c>
      <c r="W181" s="6"/>
      <c r="X181" s="79"/>
      <c r="Y181" s="44"/>
      <c r="Z181" s="44"/>
      <c r="AA181" s="44"/>
      <c r="AB181" s="44"/>
      <c r="AC181" s="44"/>
      <c r="AE181" s="44"/>
      <c r="AF181" s="44"/>
      <c r="AG181" s="44"/>
      <c r="AH181" s="44"/>
      <c r="AI181" s="44"/>
      <c r="AJ181" s="44"/>
    </row>
    <row r="182" spans="2:36" x14ac:dyDescent="0.25">
      <c r="B182">
        <v>-6.5</v>
      </c>
      <c r="C182">
        <v>-7.7199401999999999</v>
      </c>
      <c r="E182" s="6"/>
      <c r="G182" s="44"/>
      <c r="H182" s="44"/>
      <c r="I182" s="44"/>
      <c r="J182" s="44"/>
      <c r="K182" s="44"/>
      <c r="M182" s="44"/>
      <c r="N182" s="44"/>
      <c r="O182" s="44"/>
      <c r="P182" s="44"/>
      <c r="Q182" s="44"/>
      <c r="R182" s="44"/>
      <c r="T182">
        <v>-6.5</v>
      </c>
      <c r="U182">
        <v>-9.2666464000000008</v>
      </c>
      <c r="W182" s="6"/>
      <c r="X182" s="79"/>
      <c r="Y182" s="44"/>
      <c r="Z182" s="44"/>
      <c r="AA182" s="44"/>
      <c r="AB182" s="44"/>
      <c r="AC182" s="44"/>
      <c r="AE182" s="44"/>
      <c r="AF182" s="44"/>
      <c r="AG182" s="44"/>
      <c r="AH182" s="44"/>
      <c r="AI182" s="44"/>
      <c r="AJ182" s="44"/>
    </row>
    <row r="183" spans="2:36" x14ac:dyDescent="0.25">
      <c r="B183">
        <v>-5.8</v>
      </c>
      <c r="C183">
        <v>-7.7172226999999998</v>
      </c>
      <c r="E183" s="6"/>
      <c r="G183" s="44"/>
      <c r="H183" s="44"/>
      <c r="I183" s="44"/>
      <c r="J183" s="44"/>
      <c r="K183" s="44"/>
      <c r="M183" s="44"/>
      <c r="N183" s="44"/>
      <c r="O183" s="44"/>
      <c r="P183" s="44"/>
      <c r="Q183" s="44"/>
      <c r="R183" s="44"/>
      <c r="T183">
        <v>-5.8</v>
      </c>
      <c r="U183">
        <v>-9.2662420000000001</v>
      </c>
      <c r="W183" s="6"/>
      <c r="X183" s="79"/>
      <c r="Y183" s="44"/>
      <c r="Z183" s="44"/>
      <c r="AA183" s="44"/>
      <c r="AB183" s="44"/>
      <c r="AC183" s="44"/>
      <c r="AE183" s="44"/>
      <c r="AF183" s="44"/>
      <c r="AG183" s="44"/>
      <c r="AH183" s="44"/>
      <c r="AI183" s="44"/>
      <c r="AJ183" s="44"/>
    </row>
    <row r="184" spans="2:36" x14ac:dyDescent="0.25">
      <c r="B184">
        <v>-5.0999999999999996</v>
      </c>
      <c r="C184">
        <v>-7.7139363000000003</v>
      </c>
      <c r="E184" s="6"/>
      <c r="G184" s="44"/>
      <c r="H184" s="44"/>
      <c r="I184" s="44"/>
      <c r="J184" s="44"/>
      <c r="K184" s="44"/>
      <c r="M184" s="44"/>
      <c r="N184" s="44"/>
      <c r="O184" s="44"/>
      <c r="P184" s="44"/>
      <c r="Q184" s="44"/>
      <c r="R184" s="44"/>
      <c r="T184">
        <v>-5.0999999999999996</v>
      </c>
      <c r="U184">
        <v>-9.2675753000000007</v>
      </c>
      <c r="W184" s="6"/>
      <c r="X184" s="79"/>
      <c r="Y184" s="44"/>
      <c r="Z184" s="44"/>
      <c r="AA184" s="44"/>
      <c r="AB184" s="44"/>
      <c r="AC184" s="44"/>
      <c r="AE184" s="44"/>
      <c r="AF184" s="44"/>
      <c r="AG184" s="44"/>
      <c r="AH184" s="44"/>
      <c r="AI184" s="44"/>
      <c r="AJ184" s="44"/>
    </row>
    <row r="185" spans="2:36" x14ac:dyDescent="0.25">
      <c r="B185">
        <v>-4.4000000000000004</v>
      </c>
      <c r="C185">
        <v>-7.7112750999999999</v>
      </c>
      <c r="E185" s="6"/>
      <c r="G185" s="44"/>
      <c r="H185" s="44"/>
      <c r="I185" s="44"/>
      <c r="J185" s="44"/>
      <c r="K185" s="44"/>
      <c r="M185" s="44"/>
      <c r="N185" s="44"/>
      <c r="O185" s="44"/>
      <c r="P185" s="44"/>
      <c r="Q185" s="44"/>
      <c r="R185" s="44"/>
      <c r="T185">
        <v>-4.4000000000000004</v>
      </c>
      <c r="U185">
        <v>-9.2666682999999992</v>
      </c>
      <c r="W185" s="6"/>
      <c r="X185" s="79"/>
      <c r="Y185" s="44"/>
      <c r="Z185" s="44"/>
      <c r="AA185" s="44"/>
      <c r="AB185" s="44"/>
      <c r="AC185" s="44"/>
      <c r="AE185" s="44"/>
      <c r="AF185" s="44"/>
      <c r="AG185" s="44"/>
      <c r="AH185" s="44"/>
      <c r="AI185" s="44"/>
      <c r="AJ185" s="44"/>
    </row>
    <row r="186" spans="2:36" x14ac:dyDescent="0.25">
      <c r="B186">
        <v>-3.7</v>
      </c>
      <c r="C186">
        <v>-7.7090439999999996</v>
      </c>
      <c r="E186" s="6"/>
      <c r="G186" s="44"/>
      <c r="H186" s="44"/>
      <c r="I186" s="44"/>
      <c r="J186" s="44"/>
      <c r="K186" s="44"/>
      <c r="M186" s="44"/>
      <c r="N186" s="44"/>
      <c r="O186" s="44"/>
      <c r="P186" s="44"/>
      <c r="Q186" s="44"/>
      <c r="R186" s="44"/>
      <c r="T186">
        <v>-3.7</v>
      </c>
      <c r="U186">
        <v>-9.2670201999999993</v>
      </c>
      <c r="W186" s="6"/>
      <c r="X186" s="79"/>
      <c r="Y186" s="44"/>
      <c r="Z186" s="44"/>
      <c r="AA186" s="44"/>
      <c r="AB186" s="44"/>
      <c r="AC186" s="44"/>
      <c r="AE186" s="44"/>
      <c r="AF186" s="44"/>
      <c r="AG186" s="44"/>
      <c r="AH186" s="44"/>
      <c r="AI186" s="44"/>
      <c r="AJ186" s="44"/>
    </row>
    <row r="187" spans="2:36" x14ac:dyDescent="0.25">
      <c r="B187">
        <v>-3</v>
      </c>
      <c r="C187">
        <v>-7.7116213</v>
      </c>
      <c r="E187" s="6"/>
      <c r="G187" s="44"/>
      <c r="H187" s="44"/>
      <c r="I187" s="44"/>
      <c r="J187" s="44"/>
      <c r="K187" s="44"/>
      <c r="M187" s="44"/>
      <c r="N187" s="44"/>
      <c r="O187" s="44"/>
      <c r="P187" s="44"/>
      <c r="Q187" s="44"/>
      <c r="R187" s="44"/>
      <c r="T187">
        <v>-3</v>
      </c>
      <c r="U187">
        <v>-9.2735032999999998</v>
      </c>
      <c r="W187" s="6"/>
      <c r="X187" s="79"/>
      <c r="Y187" s="44"/>
      <c r="Z187" s="44"/>
      <c r="AA187" s="44"/>
      <c r="AB187" s="44"/>
      <c r="AC187" s="44"/>
      <c r="AE187" s="44"/>
      <c r="AF187" s="44"/>
      <c r="AG187" s="44"/>
      <c r="AH187" s="44"/>
      <c r="AI187" s="44"/>
      <c r="AJ187" s="44"/>
    </row>
    <row r="188" spans="2:36" x14ac:dyDescent="0.25">
      <c r="B188">
        <v>-2.2999999999999998</v>
      </c>
      <c r="C188">
        <v>-7.7097726</v>
      </c>
      <c r="E188" s="6"/>
      <c r="G188" s="44"/>
      <c r="H188" s="44"/>
      <c r="I188" s="44"/>
      <c r="J188" s="44"/>
      <c r="K188" s="44"/>
      <c r="M188" s="44"/>
      <c r="N188" s="44"/>
      <c r="O188" s="44"/>
      <c r="P188" s="44"/>
      <c r="Q188" s="44"/>
      <c r="R188" s="44"/>
      <c r="T188">
        <v>-2.2999999999999998</v>
      </c>
      <c r="U188">
        <v>-9.2671679999999999</v>
      </c>
      <c r="W188" s="6"/>
      <c r="X188" s="79"/>
      <c r="Y188" s="44"/>
      <c r="Z188" s="44"/>
      <c r="AA188" s="44"/>
      <c r="AB188" s="44"/>
      <c r="AC188" s="44"/>
      <c r="AE188" s="44"/>
      <c r="AF188" s="44"/>
      <c r="AG188" s="44"/>
      <c r="AH188" s="44"/>
      <c r="AI188" s="44"/>
      <c r="AJ188" s="44"/>
    </row>
    <row r="189" spans="2:36" x14ac:dyDescent="0.25">
      <c r="B189">
        <v>-1.6</v>
      </c>
      <c r="C189">
        <v>-7.7152481000000002</v>
      </c>
      <c r="E189" s="6"/>
      <c r="G189" s="44"/>
      <c r="H189" s="44"/>
      <c r="I189" s="44"/>
      <c r="J189" s="44"/>
      <c r="K189" s="44"/>
      <c r="M189" s="44"/>
      <c r="N189" s="44"/>
      <c r="O189" s="44"/>
      <c r="P189" s="44"/>
      <c r="Q189" s="44"/>
      <c r="R189" s="44"/>
      <c r="T189">
        <v>-1.6</v>
      </c>
      <c r="U189">
        <v>-9.2701626000000008</v>
      </c>
      <c r="W189" s="6"/>
      <c r="X189" s="79"/>
      <c r="Y189" s="44"/>
      <c r="Z189" s="44"/>
      <c r="AA189" s="44"/>
      <c r="AB189" s="44"/>
      <c r="AC189" s="44"/>
      <c r="AE189" s="44"/>
      <c r="AF189" s="44"/>
      <c r="AG189" s="44"/>
      <c r="AH189" s="44"/>
      <c r="AI189" s="44"/>
      <c r="AJ189" s="44"/>
    </row>
    <row r="190" spans="2:36" x14ac:dyDescent="0.25">
      <c r="B190">
        <v>-0.9</v>
      </c>
      <c r="C190">
        <v>-7.7228618000000004</v>
      </c>
      <c r="E190" s="6"/>
      <c r="G190" s="44"/>
      <c r="H190" s="44"/>
      <c r="I190" s="44"/>
      <c r="J190" s="44"/>
      <c r="K190" s="44"/>
      <c r="M190" s="44"/>
      <c r="N190" s="44"/>
      <c r="O190" s="44"/>
      <c r="P190" s="44"/>
      <c r="Q190" s="44"/>
      <c r="R190" s="44"/>
      <c r="T190">
        <v>-0.9</v>
      </c>
      <c r="U190">
        <v>-9.2762250999999996</v>
      </c>
      <c r="W190" s="6"/>
      <c r="X190" s="79"/>
      <c r="Y190" s="44"/>
      <c r="Z190" s="44"/>
      <c r="AA190" s="44"/>
      <c r="AB190" s="44"/>
      <c r="AC190" s="44"/>
      <c r="AE190" s="44"/>
      <c r="AF190" s="44"/>
      <c r="AG190" s="44"/>
      <c r="AH190" s="44"/>
      <c r="AI190" s="44"/>
      <c r="AJ190" s="44"/>
    </row>
    <row r="191" spans="2:36" x14ac:dyDescent="0.25">
      <c r="B191">
        <v>-0.2</v>
      </c>
      <c r="C191">
        <v>-7.7434158000000002</v>
      </c>
      <c r="E191" s="6"/>
      <c r="G191" s="44"/>
      <c r="H191" s="44"/>
      <c r="I191" s="44"/>
      <c r="J191" s="44"/>
      <c r="K191" s="44"/>
      <c r="M191" s="44"/>
      <c r="N191" s="44"/>
      <c r="O191" s="44"/>
      <c r="P191" s="44"/>
      <c r="Q191" s="44"/>
      <c r="R191" s="44"/>
      <c r="T191">
        <v>-0.2</v>
      </c>
      <c r="U191">
        <v>-9.2788734000000002</v>
      </c>
      <c r="W191" s="6"/>
      <c r="X191" s="79"/>
      <c r="Y191" s="44"/>
      <c r="Z191" s="44"/>
      <c r="AA191" s="44"/>
      <c r="AB191" s="44"/>
      <c r="AC191" s="44"/>
      <c r="AE191" s="44"/>
      <c r="AF191" s="44"/>
      <c r="AG191" s="44"/>
      <c r="AH191" s="44"/>
      <c r="AI191" s="44"/>
      <c r="AJ191" s="44"/>
    </row>
    <row r="192" spans="2:36" x14ac:dyDescent="0.25">
      <c r="B192">
        <v>0.5</v>
      </c>
      <c r="C192">
        <v>-7.7728000000000002</v>
      </c>
      <c r="E192" s="6"/>
      <c r="G192" s="44"/>
      <c r="H192" s="44"/>
      <c r="I192" s="44"/>
      <c r="J192" s="44"/>
      <c r="K192" s="44"/>
      <c r="M192" s="44"/>
      <c r="N192" s="44"/>
      <c r="O192" s="44"/>
      <c r="P192" s="44"/>
      <c r="Q192" s="44"/>
      <c r="R192" s="44"/>
      <c r="T192">
        <v>0.5</v>
      </c>
      <c r="U192">
        <v>-9.2863045</v>
      </c>
      <c r="W192" s="6"/>
      <c r="X192" s="79"/>
      <c r="Y192" s="44"/>
      <c r="Z192" s="44"/>
      <c r="AA192" s="44"/>
      <c r="AB192" s="44"/>
      <c r="AC192" s="44"/>
      <c r="AE192" s="44"/>
      <c r="AF192" s="44"/>
      <c r="AG192" s="44"/>
      <c r="AH192" s="44"/>
      <c r="AI192" s="44"/>
      <c r="AJ192" s="44"/>
    </row>
    <row r="193" spans="2:36" x14ac:dyDescent="0.25">
      <c r="B193">
        <v>1.2</v>
      </c>
      <c r="C193">
        <v>-7.8232546000000003</v>
      </c>
      <c r="E193" s="6"/>
      <c r="G193" s="44"/>
      <c r="H193" s="44"/>
      <c r="I193" s="44"/>
      <c r="J193" s="44"/>
      <c r="K193" s="44"/>
      <c r="M193" s="44"/>
      <c r="N193" s="44"/>
      <c r="O193" s="44"/>
      <c r="P193" s="44"/>
      <c r="Q193" s="44"/>
      <c r="R193" s="44"/>
      <c r="T193">
        <v>1.2</v>
      </c>
      <c r="U193">
        <v>-9.2954760000000007</v>
      </c>
      <c r="W193" s="6"/>
      <c r="X193" s="79"/>
      <c r="Y193" s="44"/>
      <c r="Z193" s="44"/>
      <c r="AA193" s="44"/>
      <c r="AB193" s="44"/>
      <c r="AC193" s="44"/>
      <c r="AE193" s="44"/>
      <c r="AF193" s="44"/>
      <c r="AG193" s="44"/>
      <c r="AH193" s="44"/>
      <c r="AI193" s="44"/>
      <c r="AJ193" s="44"/>
    </row>
    <row r="194" spans="2:36" x14ac:dyDescent="0.25">
      <c r="B194">
        <v>1.9</v>
      </c>
      <c r="C194">
        <v>-7.9029788999999999</v>
      </c>
      <c r="E194" s="6"/>
      <c r="G194" s="44"/>
      <c r="H194" s="44"/>
      <c r="I194" s="44"/>
      <c r="J194" s="44"/>
      <c r="K194" s="44"/>
      <c r="M194" s="44"/>
      <c r="N194" s="44"/>
      <c r="O194" s="44"/>
      <c r="P194" s="44"/>
      <c r="Q194" s="44"/>
      <c r="R194" s="44"/>
      <c r="T194">
        <v>1.9</v>
      </c>
      <c r="U194">
        <v>-9.3112764000000006</v>
      </c>
      <c r="W194" s="6"/>
      <c r="X194" s="79"/>
      <c r="Y194" s="44"/>
      <c r="Z194" s="44"/>
      <c r="AA194" s="44"/>
      <c r="AB194" s="44"/>
      <c r="AC194" s="44"/>
      <c r="AE194" s="44"/>
      <c r="AF194" s="44"/>
      <c r="AG194" s="44"/>
      <c r="AH194" s="44"/>
      <c r="AI194" s="44"/>
      <c r="AJ194" s="44"/>
    </row>
    <row r="195" spans="2:36" x14ac:dyDescent="0.25">
      <c r="B195">
        <v>2.6</v>
      </c>
      <c r="C195">
        <v>-8.0225305999999996</v>
      </c>
      <c r="E195" s="6"/>
      <c r="G195" s="44"/>
      <c r="H195" s="44"/>
      <c r="I195" s="44"/>
      <c r="J195" s="44"/>
      <c r="K195" s="44"/>
      <c r="M195" s="44"/>
      <c r="N195" s="44"/>
      <c r="O195" s="44"/>
      <c r="P195" s="44"/>
      <c r="Q195" s="44"/>
      <c r="R195" s="44"/>
      <c r="T195">
        <v>2.6</v>
      </c>
      <c r="U195">
        <v>-9.3326998000000003</v>
      </c>
      <c r="W195" s="6"/>
      <c r="X195" s="79"/>
      <c r="Y195" s="44"/>
      <c r="Z195" s="44"/>
      <c r="AA195" s="44"/>
      <c r="AB195" s="44"/>
      <c r="AC195" s="44"/>
      <c r="AE195" s="44"/>
      <c r="AF195" s="44"/>
      <c r="AG195" s="44"/>
      <c r="AH195" s="44"/>
      <c r="AI195" s="44"/>
      <c r="AJ195" s="44"/>
    </row>
    <row r="196" spans="2:36" x14ac:dyDescent="0.25">
      <c r="B196">
        <v>3.3</v>
      </c>
      <c r="C196">
        <v>-8.1928643999999995</v>
      </c>
      <c r="E196" s="6"/>
      <c r="G196" s="44"/>
      <c r="H196" s="44"/>
      <c r="I196" s="44"/>
      <c r="J196" s="44"/>
      <c r="K196" s="44"/>
      <c r="M196" s="44"/>
      <c r="N196" s="44"/>
      <c r="O196" s="44"/>
      <c r="P196" s="44"/>
      <c r="Q196" s="44"/>
      <c r="R196" s="44"/>
      <c r="T196">
        <v>3.3</v>
      </c>
      <c r="U196">
        <v>-9.3657608000000003</v>
      </c>
      <c r="W196" s="6"/>
      <c r="X196" s="79"/>
      <c r="Y196" s="44"/>
      <c r="Z196" s="44"/>
      <c r="AA196" s="44"/>
      <c r="AB196" s="44"/>
      <c r="AC196" s="44"/>
      <c r="AE196" s="44"/>
      <c r="AF196" s="44"/>
      <c r="AG196" s="44"/>
      <c r="AH196" s="44"/>
      <c r="AI196" s="44"/>
      <c r="AJ196" s="44"/>
    </row>
    <row r="197" spans="2:36" x14ac:dyDescent="0.25">
      <c r="B197">
        <v>4</v>
      </c>
      <c r="C197">
        <v>-8.4311980999999996</v>
      </c>
      <c r="E197" s="6"/>
      <c r="G197" s="44"/>
      <c r="H197" s="44"/>
      <c r="I197" s="44"/>
      <c r="J197" s="44"/>
      <c r="K197" s="44"/>
      <c r="M197" s="44"/>
      <c r="N197" s="44"/>
      <c r="O197" s="44"/>
      <c r="P197" s="44"/>
      <c r="Q197" s="44"/>
      <c r="R197" s="44"/>
      <c r="T197">
        <v>4</v>
      </c>
      <c r="U197">
        <v>-9.4203825000000005</v>
      </c>
      <c r="W197" s="6"/>
      <c r="X197" s="79"/>
      <c r="Y197" s="44"/>
      <c r="Z197" s="44"/>
      <c r="AA197" s="44"/>
      <c r="AB197" s="44"/>
      <c r="AC197" s="44"/>
      <c r="AE197" s="44"/>
      <c r="AF197" s="44"/>
      <c r="AG197" s="44"/>
      <c r="AH197" s="44"/>
      <c r="AI197" s="44"/>
      <c r="AJ197" s="44"/>
    </row>
    <row r="198" spans="2:36" x14ac:dyDescent="0.25">
      <c r="B198">
        <v>4.7</v>
      </c>
      <c r="C198">
        <v>-8.7276611000000006</v>
      </c>
      <c r="E198" s="6"/>
      <c r="G198" s="44"/>
      <c r="H198" s="44"/>
      <c r="I198" s="44"/>
      <c r="J198" s="44"/>
      <c r="K198" s="44"/>
      <c r="M198" s="44"/>
      <c r="N198" s="44"/>
      <c r="O198" s="44"/>
      <c r="P198" s="44"/>
      <c r="Q198" s="44"/>
      <c r="R198" s="44"/>
      <c r="T198">
        <v>4.7</v>
      </c>
      <c r="U198">
        <v>-9.5037804000000001</v>
      </c>
      <c r="W198" s="6"/>
      <c r="X198" s="79"/>
      <c r="Y198" s="44"/>
      <c r="Z198" s="44"/>
      <c r="AA198" s="44"/>
      <c r="AB198" s="44"/>
      <c r="AC198" s="44"/>
      <c r="AE198" s="44"/>
      <c r="AF198" s="44"/>
      <c r="AG198" s="44"/>
      <c r="AH198" s="44"/>
      <c r="AI198" s="44"/>
      <c r="AJ198" s="44"/>
    </row>
    <row r="199" spans="2:36" x14ac:dyDescent="0.25">
      <c r="B199">
        <v>5.4</v>
      </c>
      <c r="C199">
        <v>-9.0859480000000001</v>
      </c>
      <c r="E199" s="6"/>
      <c r="G199" s="44"/>
      <c r="H199" s="44"/>
      <c r="I199" s="44"/>
      <c r="J199" s="44"/>
      <c r="K199" s="44"/>
      <c r="M199" s="44"/>
      <c r="N199" s="44"/>
      <c r="O199" s="44"/>
      <c r="P199" s="44"/>
      <c r="Q199" s="44"/>
      <c r="R199" s="44"/>
      <c r="T199">
        <v>5.4</v>
      </c>
      <c r="U199">
        <v>-9.6332749999999994</v>
      </c>
      <c r="W199" s="6"/>
      <c r="X199" s="79"/>
      <c r="Y199" s="44"/>
      <c r="Z199" s="44"/>
      <c r="AA199" s="44"/>
      <c r="AB199" s="44"/>
      <c r="AC199" s="44"/>
      <c r="AE199" s="44"/>
      <c r="AF199" s="44"/>
      <c r="AG199" s="44"/>
      <c r="AH199" s="44"/>
      <c r="AI199" s="44"/>
      <c r="AJ199" s="44"/>
    </row>
    <row r="200" spans="2:36" x14ac:dyDescent="0.25">
      <c r="B200">
        <v>6.1</v>
      </c>
      <c r="C200">
        <v>-9.4929036999999994</v>
      </c>
      <c r="E200" s="6"/>
      <c r="G200" s="44"/>
      <c r="H200" s="44"/>
      <c r="I200" s="44"/>
      <c r="J200" s="44"/>
      <c r="K200" s="44"/>
      <c r="M200" s="44"/>
      <c r="N200" s="44"/>
      <c r="O200" s="44"/>
      <c r="P200" s="44"/>
      <c r="Q200" s="44"/>
      <c r="R200" s="44"/>
      <c r="T200">
        <v>6.1</v>
      </c>
      <c r="U200">
        <v>-9.8266182000000004</v>
      </c>
      <c r="W200" s="6"/>
      <c r="X200" s="79"/>
      <c r="Y200" s="44"/>
      <c r="Z200" s="44"/>
      <c r="AA200" s="44"/>
      <c r="AB200" s="44"/>
      <c r="AC200" s="44"/>
      <c r="AE200" s="44"/>
      <c r="AF200" s="44"/>
      <c r="AG200" s="44"/>
      <c r="AH200" s="44"/>
      <c r="AI200" s="44"/>
      <c r="AJ200" s="44"/>
    </row>
    <row r="201" spans="2:36" x14ac:dyDescent="0.25">
      <c r="B201">
        <v>6.8</v>
      </c>
      <c r="C201">
        <v>-9.9510641</v>
      </c>
      <c r="E201" s="6"/>
      <c r="G201" s="44"/>
      <c r="H201" s="44"/>
      <c r="I201" s="44"/>
      <c r="J201" s="44"/>
      <c r="K201" s="44"/>
      <c r="M201" s="44"/>
      <c r="N201" s="44"/>
      <c r="O201" s="44"/>
      <c r="P201" s="44"/>
      <c r="Q201" s="44"/>
      <c r="R201" s="44"/>
      <c r="T201">
        <v>6.8</v>
      </c>
      <c r="U201">
        <v>-10.098435</v>
      </c>
      <c r="W201" s="6"/>
      <c r="X201" s="79"/>
      <c r="Y201" s="44"/>
      <c r="Z201" s="44"/>
      <c r="AA201" s="44"/>
      <c r="AB201" s="44"/>
      <c r="AC201" s="44"/>
      <c r="AE201" s="44"/>
      <c r="AF201" s="44"/>
      <c r="AG201" s="44"/>
      <c r="AH201" s="44"/>
      <c r="AI201" s="44"/>
      <c r="AJ201" s="44"/>
    </row>
    <row r="202" spans="2:36" x14ac:dyDescent="0.25">
      <c r="B202">
        <v>7.5</v>
      </c>
      <c r="C202">
        <v>-10.446387</v>
      </c>
      <c r="E202" s="6"/>
      <c r="G202" s="44"/>
      <c r="H202" s="44"/>
      <c r="I202" s="44"/>
      <c r="J202" s="44"/>
      <c r="K202" s="44"/>
      <c r="M202" s="44"/>
      <c r="N202" s="44"/>
      <c r="O202" s="44"/>
      <c r="P202" s="44"/>
      <c r="Q202" s="44"/>
      <c r="R202" s="44"/>
      <c r="T202">
        <v>7.5</v>
      </c>
      <c r="U202">
        <v>-10.438877</v>
      </c>
      <c r="W202" s="6"/>
      <c r="X202" s="79"/>
      <c r="Y202" s="44"/>
      <c r="Z202" s="44"/>
      <c r="AA202" s="44"/>
      <c r="AB202" s="44"/>
      <c r="AC202" s="44"/>
      <c r="AE202" s="44"/>
      <c r="AF202" s="44"/>
      <c r="AG202" s="44"/>
      <c r="AH202" s="44"/>
      <c r="AI202" s="44"/>
      <c r="AJ202" s="44"/>
    </row>
    <row r="203" spans="2:36" x14ac:dyDescent="0.25">
      <c r="B203">
        <v>8.1999999999999993</v>
      </c>
      <c r="C203">
        <v>-10.968045999999999</v>
      </c>
      <c r="E203" s="6"/>
      <c r="G203" s="44"/>
      <c r="H203" s="44"/>
      <c r="I203" s="44"/>
      <c r="J203" s="44"/>
      <c r="K203" s="44"/>
      <c r="M203" s="44"/>
      <c r="N203" s="44"/>
      <c r="O203" s="44"/>
      <c r="P203" s="44"/>
      <c r="Q203" s="44"/>
      <c r="R203" s="44"/>
      <c r="T203">
        <v>8.1999999999999993</v>
      </c>
      <c r="U203">
        <v>-10.830781999999999</v>
      </c>
      <c r="W203" s="6"/>
      <c r="X203" s="79"/>
      <c r="Y203" s="44"/>
      <c r="Z203" s="44"/>
      <c r="AA203" s="44"/>
      <c r="AB203" s="44"/>
      <c r="AC203" s="44"/>
      <c r="AE203" s="44"/>
      <c r="AF203" s="44"/>
      <c r="AG203" s="44"/>
      <c r="AH203" s="44"/>
      <c r="AI203" s="44"/>
      <c r="AJ203" s="44"/>
    </row>
    <row r="204" spans="2:36" x14ac:dyDescent="0.25">
      <c r="B204">
        <v>8.9</v>
      </c>
      <c r="C204">
        <v>-11.518300999999999</v>
      </c>
      <c r="E204" s="6"/>
      <c r="G204" s="44"/>
      <c r="H204" s="44"/>
      <c r="I204" s="44"/>
      <c r="J204" s="44"/>
      <c r="K204" s="44"/>
      <c r="M204" s="44"/>
      <c r="N204" s="44"/>
      <c r="O204" s="44"/>
      <c r="P204" s="44"/>
      <c r="Q204" s="44"/>
      <c r="R204" s="44"/>
      <c r="T204">
        <v>8.9</v>
      </c>
      <c r="U204">
        <v>-11.273441999999999</v>
      </c>
      <c r="W204" s="6"/>
      <c r="X204" s="79"/>
      <c r="Y204" s="44"/>
      <c r="Z204" s="44"/>
      <c r="AA204" s="44"/>
      <c r="AB204" s="44"/>
      <c r="AC204" s="44"/>
      <c r="AE204" s="44"/>
      <c r="AF204" s="44"/>
      <c r="AG204" s="44"/>
      <c r="AH204" s="44"/>
      <c r="AI204" s="44"/>
      <c r="AJ204" s="44"/>
    </row>
    <row r="205" spans="2:36" x14ac:dyDescent="0.25">
      <c r="B205">
        <v>9.6</v>
      </c>
      <c r="C205">
        <v>-12.089359</v>
      </c>
      <c r="E205" s="6"/>
      <c r="G205" s="44"/>
      <c r="H205" s="44"/>
      <c r="I205" s="44"/>
      <c r="J205" s="44"/>
      <c r="K205" s="44"/>
      <c r="M205" s="44"/>
      <c r="N205" s="44"/>
      <c r="O205" s="44"/>
      <c r="P205" s="44"/>
      <c r="Q205" s="44"/>
      <c r="R205" s="44"/>
      <c r="T205">
        <v>9.6</v>
      </c>
      <c r="U205">
        <v>-11.757052</v>
      </c>
      <c r="W205" s="6"/>
      <c r="X205" s="79"/>
      <c r="Y205" s="44"/>
      <c r="Z205" s="44"/>
      <c r="AA205" s="44"/>
      <c r="AB205" s="44"/>
      <c r="AC205" s="44"/>
      <c r="AE205" s="44"/>
      <c r="AF205" s="44"/>
      <c r="AG205" s="44"/>
      <c r="AH205" s="44"/>
      <c r="AI205" s="44"/>
      <c r="AJ205" s="44"/>
    </row>
    <row r="206" spans="2:36" x14ac:dyDescent="0.25">
      <c r="B206">
        <v>10.3</v>
      </c>
      <c r="C206">
        <v>-12.678768</v>
      </c>
      <c r="T206">
        <v>10.3</v>
      </c>
      <c r="U206">
        <v>-12.270377</v>
      </c>
    </row>
    <row r="207" spans="2:36" x14ac:dyDescent="0.25">
      <c r="B207">
        <v>11</v>
      </c>
      <c r="C207">
        <v>-13.292176</v>
      </c>
      <c r="T207">
        <v>11</v>
      </c>
      <c r="U207">
        <v>-12.813101</v>
      </c>
    </row>
    <row r="208" spans="2:36" x14ac:dyDescent="0.25">
      <c r="B208">
        <v>11.7</v>
      </c>
      <c r="C208">
        <v>-13.925333</v>
      </c>
      <c r="T208">
        <v>11.7</v>
      </c>
      <c r="U208">
        <v>-13.382698</v>
      </c>
    </row>
    <row r="209" spans="2:21" x14ac:dyDescent="0.25">
      <c r="B209">
        <v>12.4</v>
      </c>
      <c r="C209">
        <v>-14.574244</v>
      </c>
      <c r="T209">
        <v>12.4</v>
      </c>
      <c r="U209">
        <v>-13.980655</v>
      </c>
    </row>
    <row r="210" spans="2:21" x14ac:dyDescent="0.25">
      <c r="B210">
        <v>13.1</v>
      </c>
      <c r="C210">
        <v>-15.246733000000001</v>
      </c>
      <c r="T210">
        <v>13.1</v>
      </c>
      <c r="U210">
        <v>-14.599596</v>
      </c>
    </row>
    <row r="211" spans="2:21" x14ac:dyDescent="0.25">
      <c r="B211">
        <v>13.8</v>
      </c>
      <c r="C211">
        <v>-15.925253</v>
      </c>
      <c r="T211">
        <v>13.8</v>
      </c>
      <c r="U211">
        <v>-15.235825999999999</v>
      </c>
    </row>
    <row r="212" spans="2:21" x14ac:dyDescent="0.25">
      <c r="B212">
        <v>14.5</v>
      </c>
      <c r="C212">
        <v>-16.394687999999999</v>
      </c>
      <c r="T212">
        <v>14.5</v>
      </c>
      <c r="U212">
        <v>-15.623696000000001</v>
      </c>
    </row>
    <row r="213" spans="2:21" x14ac:dyDescent="0.25">
      <c r="B213">
        <v>15.2</v>
      </c>
      <c r="C213">
        <v>-16.100577999999999</v>
      </c>
      <c r="T213">
        <v>15.2</v>
      </c>
      <c r="U213">
        <v>-15.385666000000001</v>
      </c>
    </row>
    <row r="214" spans="2:21" x14ac:dyDescent="0.25">
      <c r="B214">
        <v>15.9</v>
      </c>
      <c r="C214">
        <v>-16.115729999999999</v>
      </c>
      <c r="T214">
        <v>15.9</v>
      </c>
      <c r="U214">
        <v>-15.401484</v>
      </c>
    </row>
    <row r="215" spans="2:21" x14ac:dyDescent="0.25">
      <c r="B215">
        <v>16.600000000000001</v>
      </c>
      <c r="C215">
        <v>-16.205307000000001</v>
      </c>
      <c r="T215">
        <v>16.600000000000001</v>
      </c>
      <c r="U215">
        <v>-15.483809000000001</v>
      </c>
    </row>
    <row r="216" spans="2:21" x14ac:dyDescent="0.25">
      <c r="B216">
        <v>17.3</v>
      </c>
      <c r="C216">
        <v>-16.410162</v>
      </c>
      <c r="T216">
        <v>17.3</v>
      </c>
      <c r="U216">
        <v>-15.690048000000001</v>
      </c>
    </row>
    <row r="217" spans="2:21" x14ac:dyDescent="0.25">
      <c r="B217">
        <v>18</v>
      </c>
      <c r="C217">
        <v>-16.719387000000001</v>
      </c>
      <c r="T217">
        <v>18</v>
      </c>
      <c r="U217">
        <v>-16.005302</v>
      </c>
    </row>
    <row r="218" spans="2:21" x14ac:dyDescent="0.25">
      <c r="B218">
        <v>18.7</v>
      </c>
      <c r="C218">
        <v>-17.100449000000001</v>
      </c>
      <c r="T218">
        <v>18.7</v>
      </c>
      <c r="U218">
        <v>-16.384862999999999</v>
      </c>
    </row>
    <row r="219" spans="2:21" x14ac:dyDescent="0.25">
      <c r="B219">
        <v>19.399999999999999</v>
      </c>
      <c r="C219">
        <v>-17.473040000000001</v>
      </c>
      <c r="T219">
        <v>19.399999999999999</v>
      </c>
      <c r="U219">
        <v>-16.757636999999999</v>
      </c>
    </row>
    <row r="220" spans="2:21" x14ac:dyDescent="0.25">
      <c r="B220">
        <v>20.100000000000001</v>
      </c>
      <c r="C220">
        <v>-17.798368</v>
      </c>
      <c r="T220">
        <v>20.100000000000001</v>
      </c>
      <c r="U220">
        <v>-17.088059999999999</v>
      </c>
    </row>
    <row r="221" spans="2:21" x14ac:dyDescent="0.25">
      <c r="B221">
        <v>20.8</v>
      </c>
      <c r="C221">
        <v>-17.999458000000001</v>
      </c>
      <c r="T221">
        <v>20.8</v>
      </c>
      <c r="U221">
        <v>-17.286653999999999</v>
      </c>
    </row>
    <row r="222" spans="2:21" x14ac:dyDescent="0.25">
      <c r="B222">
        <v>21.5</v>
      </c>
      <c r="C222">
        <v>-18.046946999999999</v>
      </c>
      <c r="T222">
        <v>21.5</v>
      </c>
      <c r="U222">
        <v>-17.335436000000001</v>
      </c>
    </row>
    <row r="223" spans="2:21" x14ac:dyDescent="0.25">
      <c r="B223">
        <v>22.2</v>
      </c>
      <c r="C223">
        <v>-18.045624</v>
      </c>
      <c r="T223">
        <v>22.2</v>
      </c>
      <c r="U223">
        <v>-17.337339</v>
      </c>
    </row>
    <row r="224" spans="2:21" x14ac:dyDescent="0.25">
      <c r="B224">
        <v>22.9</v>
      </c>
      <c r="C224">
        <v>-18.048849000000001</v>
      </c>
      <c r="T224">
        <v>22.9</v>
      </c>
      <c r="U224">
        <v>-17.334419</v>
      </c>
    </row>
    <row r="225" spans="2:21" x14ac:dyDescent="0.25">
      <c r="B225">
        <v>23.6</v>
      </c>
      <c r="C225">
        <v>-18.044326999999999</v>
      </c>
      <c r="T225">
        <v>23.6</v>
      </c>
      <c r="U225">
        <v>-17.333193000000001</v>
      </c>
    </row>
    <row r="226" spans="2:21" x14ac:dyDescent="0.25">
      <c r="B226">
        <v>24.3</v>
      </c>
      <c r="C226">
        <v>-18.045283999999999</v>
      </c>
      <c r="T226">
        <v>24.3</v>
      </c>
      <c r="U226">
        <v>-17.334479999999999</v>
      </c>
    </row>
    <row r="227" spans="2:21" x14ac:dyDescent="0.25">
      <c r="B227">
        <v>25</v>
      </c>
      <c r="C227">
        <v>-18.042235999999999</v>
      </c>
      <c r="T227">
        <v>25</v>
      </c>
      <c r="U227">
        <v>-17.329032999999999</v>
      </c>
    </row>
    <row r="228" spans="2:21" x14ac:dyDescent="0.25">
      <c r="B228" t="s">
        <v>25</v>
      </c>
      <c r="T228" t="s">
        <v>25</v>
      </c>
    </row>
    <row r="231" spans="2:21" x14ac:dyDescent="0.25">
      <c r="B231" t="s">
        <v>40</v>
      </c>
      <c r="T231" t="s">
        <v>40</v>
      </c>
    </row>
    <row r="232" spans="2:21" x14ac:dyDescent="0.25">
      <c r="B232" t="s">
        <v>232</v>
      </c>
      <c r="C232" t="s">
        <v>299</v>
      </c>
      <c r="T232" t="s">
        <v>232</v>
      </c>
      <c r="U232" t="s">
        <v>299</v>
      </c>
    </row>
    <row r="233" spans="2:21" x14ac:dyDescent="0.25">
      <c r="B233">
        <v>-10</v>
      </c>
      <c r="C233">
        <v>-9.5194253999999994</v>
      </c>
      <c r="T233">
        <v>-10</v>
      </c>
      <c r="U233">
        <v>-10.573397</v>
      </c>
    </row>
    <row r="234" spans="2:21" x14ac:dyDescent="0.25">
      <c r="B234">
        <v>-9.3000000000000007</v>
      </c>
      <c r="C234">
        <v>-9.5024795999999991</v>
      </c>
      <c r="T234">
        <v>-9.3000000000000007</v>
      </c>
      <c r="U234">
        <v>-10.571541</v>
      </c>
    </row>
    <row r="235" spans="2:21" x14ac:dyDescent="0.25">
      <c r="B235">
        <v>-8.6</v>
      </c>
      <c r="C235">
        <v>-9.4816990000000008</v>
      </c>
      <c r="T235">
        <v>-8.6</v>
      </c>
      <c r="U235">
        <v>-10.571260000000001</v>
      </c>
    </row>
    <row r="236" spans="2:21" x14ac:dyDescent="0.25">
      <c r="B236">
        <v>-7.9</v>
      </c>
      <c r="C236">
        <v>-9.4592237000000008</v>
      </c>
      <c r="T236">
        <v>-7.9</v>
      </c>
      <c r="U236">
        <v>-10.562135</v>
      </c>
    </row>
    <row r="237" spans="2:21" x14ac:dyDescent="0.25">
      <c r="B237">
        <v>-7.2</v>
      </c>
      <c r="C237">
        <v>-9.4334612</v>
      </c>
      <c r="T237">
        <v>-7.2</v>
      </c>
      <c r="U237">
        <v>-10.563957</v>
      </c>
    </row>
    <row r="238" spans="2:21" x14ac:dyDescent="0.25">
      <c r="B238">
        <v>-6.5</v>
      </c>
      <c r="C238">
        <v>-9.4095963999999999</v>
      </c>
      <c r="T238">
        <v>-6.5</v>
      </c>
      <c r="U238">
        <v>-10.558686</v>
      </c>
    </row>
    <row r="239" spans="2:21" x14ac:dyDescent="0.25">
      <c r="B239">
        <v>-5.8</v>
      </c>
      <c r="C239">
        <v>-9.3801650999999993</v>
      </c>
      <c r="T239">
        <v>-5.8</v>
      </c>
      <c r="U239">
        <v>-10.552372</v>
      </c>
    </row>
    <row r="240" spans="2:21" x14ac:dyDescent="0.25">
      <c r="B240">
        <v>-5.0999999999999996</v>
      </c>
      <c r="C240">
        <v>-9.3456907000000005</v>
      </c>
      <c r="T240">
        <v>-5.0999999999999996</v>
      </c>
      <c r="U240">
        <v>-10.54696</v>
      </c>
    </row>
    <row r="241" spans="2:21" x14ac:dyDescent="0.25">
      <c r="B241">
        <v>-4.4000000000000004</v>
      </c>
      <c r="C241">
        <v>-9.3097258000000007</v>
      </c>
      <c r="T241">
        <v>-4.4000000000000004</v>
      </c>
      <c r="U241">
        <v>-10.543042</v>
      </c>
    </row>
    <row r="242" spans="2:21" x14ac:dyDescent="0.25">
      <c r="B242">
        <v>-3.7</v>
      </c>
      <c r="C242">
        <v>-9.2712106999999992</v>
      </c>
      <c r="T242">
        <v>-3.7</v>
      </c>
      <c r="U242">
        <v>-10.534978000000001</v>
      </c>
    </row>
    <row r="243" spans="2:21" x14ac:dyDescent="0.25">
      <c r="B243">
        <v>-3</v>
      </c>
      <c r="C243">
        <v>-9.2360524999999996</v>
      </c>
      <c r="T243">
        <v>-3</v>
      </c>
      <c r="U243">
        <v>-10.528019</v>
      </c>
    </row>
    <row r="244" spans="2:21" x14ac:dyDescent="0.25">
      <c r="B244">
        <v>-2.2999999999999998</v>
      </c>
      <c r="C244">
        <v>-9.1943129999999993</v>
      </c>
      <c r="T244">
        <v>-2.2999999999999998</v>
      </c>
      <c r="U244">
        <v>-10.517106999999999</v>
      </c>
    </row>
    <row r="245" spans="2:21" x14ac:dyDescent="0.25">
      <c r="B245">
        <v>-1.6</v>
      </c>
      <c r="C245">
        <v>-9.1572580000000006</v>
      </c>
      <c r="T245">
        <v>-1.6</v>
      </c>
      <c r="U245">
        <v>-10.510521000000001</v>
      </c>
    </row>
    <row r="246" spans="2:21" x14ac:dyDescent="0.25">
      <c r="B246">
        <v>-0.9</v>
      </c>
      <c r="C246">
        <v>-9.1290150000000008</v>
      </c>
      <c r="T246">
        <v>-0.9</v>
      </c>
      <c r="U246">
        <v>-10.496226</v>
      </c>
    </row>
    <row r="247" spans="2:21" x14ac:dyDescent="0.25">
      <c r="B247">
        <v>-0.2</v>
      </c>
      <c r="C247">
        <v>-9.1112470999999999</v>
      </c>
      <c r="T247">
        <v>-0.2</v>
      </c>
      <c r="U247">
        <v>-10.488078</v>
      </c>
    </row>
    <row r="248" spans="2:21" x14ac:dyDescent="0.25">
      <c r="B248">
        <v>0.5</v>
      </c>
      <c r="C248">
        <v>-9.1136769999999991</v>
      </c>
      <c r="T248">
        <v>0.5</v>
      </c>
      <c r="U248">
        <v>-10.476212</v>
      </c>
    </row>
    <row r="249" spans="2:21" x14ac:dyDescent="0.25">
      <c r="B249">
        <v>1.2</v>
      </c>
      <c r="C249">
        <v>-9.1507473000000008</v>
      </c>
      <c r="T249">
        <v>1.2</v>
      </c>
      <c r="U249">
        <v>-10.472851</v>
      </c>
    </row>
    <row r="250" spans="2:21" x14ac:dyDescent="0.25">
      <c r="B250">
        <v>1.9</v>
      </c>
      <c r="C250">
        <v>-9.2332029000000002</v>
      </c>
      <c r="T250">
        <v>1.9</v>
      </c>
      <c r="U250">
        <v>-10.473029</v>
      </c>
    </row>
    <row r="251" spans="2:21" x14ac:dyDescent="0.25">
      <c r="B251">
        <v>2.6</v>
      </c>
      <c r="C251">
        <v>-9.3753433000000008</v>
      </c>
      <c r="T251">
        <v>2.6</v>
      </c>
      <c r="U251">
        <v>-10.484555</v>
      </c>
    </row>
    <row r="252" spans="2:21" x14ac:dyDescent="0.25">
      <c r="B252">
        <v>3.3</v>
      </c>
      <c r="C252">
        <v>-9.5864849000000003</v>
      </c>
      <c r="T252">
        <v>3.3</v>
      </c>
      <c r="U252">
        <v>-10.509886</v>
      </c>
    </row>
    <row r="253" spans="2:21" x14ac:dyDescent="0.25">
      <c r="B253">
        <v>4</v>
      </c>
      <c r="C253">
        <v>-9.8634652999999997</v>
      </c>
      <c r="T253">
        <v>4</v>
      </c>
      <c r="U253">
        <v>-10.564802</v>
      </c>
    </row>
    <row r="254" spans="2:21" x14ac:dyDescent="0.25">
      <c r="B254">
        <v>4.7</v>
      </c>
      <c r="C254">
        <v>-10.201858</v>
      </c>
      <c r="T254">
        <v>4.7</v>
      </c>
      <c r="U254">
        <v>-10.664023</v>
      </c>
    </row>
    <row r="255" spans="2:21" x14ac:dyDescent="0.25">
      <c r="B255">
        <v>5.4</v>
      </c>
      <c r="C255">
        <v>-10.593064999999999</v>
      </c>
      <c r="T255">
        <v>5.4</v>
      </c>
      <c r="U255">
        <v>-10.826180000000001</v>
      </c>
    </row>
    <row r="256" spans="2:21" x14ac:dyDescent="0.25">
      <c r="B256">
        <v>6.1</v>
      </c>
      <c r="C256">
        <v>-11.030923</v>
      </c>
      <c r="T256">
        <v>6.1</v>
      </c>
      <c r="U256">
        <v>-11.065265999999999</v>
      </c>
    </row>
    <row r="257" spans="2:21" x14ac:dyDescent="0.25">
      <c r="B257">
        <v>6.8</v>
      </c>
      <c r="C257">
        <v>-11.514778</v>
      </c>
      <c r="T257">
        <v>6.8</v>
      </c>
      <c r="U257">
        <v>-11.378572</v>
      </c>
    </row>
    <row r="258" spans="2:21" x14ac:dyDescent="0.25">
      <c r="B258">
        <v>7.5</v>
      </c>
      <c r="C258">
        <v>-12.033592000000001</v>
      </c>
      <c r="T258">
        <v>7.5</v>
      </c>
      <c r="U258">
        <v>-11.757141000000001</v>
      </c>
    </row>
    <row r="259" spans="2:21" x14ac:dyDescent="0.25">
      <c r="B259">
        <v>8.1999999999999993</v>
      </c>
      <c r="C259">
        <v>-12.576651</v>
      </c>
      <c r="T259">
        <v>8.1999999999999993</v>
      </c>
      <c r="U259">
        <v>-12.186286000000001</v>
      </c>
    </row>
    <row r="260" spans="2:21" x14ac:dyDescent="0.25">
      <c r="B260">
        <v>8.9</v>
      </c>
      <c r="C260">
        <v>-13.148232</v>
      </c>
      <c r="T260">
        <v>8.9</v>
      </c>
      <c r="U260">
        <v>-12.658199</v>
      </c>
    </row>
    <row r="261" spans="2:21" x14ac:dyDescent="0.25">
      <c r="B261">
        <v>9.6</v>
      </c>
      <c r="C261">
        <v>-13.736264</v>
      </c>
      <c r="T261">
        <v>9.6</v>
      </c>
      <c r="U261">
        <v>-13.164166</v>
      </c>
    </row>
    <row r="262" spans="2:21" x14ac:dyDescent="0.25">
      <c r="B262">
        <v>10.3</v>
      </c>
      <c r="C262">
        <v>-14.344564</v>
      </c>
      <c r="T262">
        <v>10.3</v>
      </c>
      <c r="U262">
        <v>-13.700768999999999</v>
      </c>
    </row>
    <row r="263" spans="2:21" x14ac:dyDescent="0.25">
      <c r="B263">
        <v>11</v>
      </c>
      <c r="C263">
        <v>-14.977980000000001</v>
      </c>
      <c r="T263">
        <v>11</v>
      </c>
      <c r="U263">
        <v>-14.269432999999999</v>
      </c>
    </row>
    <row r="264" spans="2:21" x14ac:dyDescent="0.25">
      <c r="B264">
        <v>11.7</v>
      </c>
      <c r="C264">
        <v>-15.627132</v>
      </c>
      <c r="T264">
        <v>11.7</v>
      </c>
      <c r="U264">
        <v>-14.862572999999999</v>
      </c>
    </row>
    <row r="265" spans="2:21" x14ac:dyDescent="0.25">
      <c r="B265">
        <v>12.4</v>
      </c>
      <c r="C265">
        <v>-16.293619</v>
      </c>
      <c r="T265">
        <v>12.4</v>
      </c>
      <c r="U265">
        <v>-15.479708</v>
      </c>
    </row>
    <row r="266" spans="2:21" x14ac:dyDescent="0.25">
      <c r="B266">
        <v>13.1</v>
      </c>
      <c r="C266">
        <v>-16.977139000000001</v>
      </c>
      <c r="T266">
        <v>13.1</v>
      </c>
      <c r="U266">
        <v>-16.124022</v>
      </c>
    </row>
    <row r="267" spans="2:21" x14ac:dyDescent="0.25">
      <c r="B267">
        <v>13.8</v>
      </c>
      <c r="C267">
        <v>-17.675182</v>
      </c>
      <c r="T267">
        <v>13.8</v>
      </c>
      <c r="U267">
        <v>-16.785371999999999</v>
      </c>
    </row>
    <row r="268" spans="2:21" x14ac:dyDescent="0.25">
      <c r="B268">
        <v>14.5</v>
      </c>
      <c r="C268">
        <v>-18.152902999999998</v>
      </c>
      <c r="T268">
        <v>14.5</v>
      </c>
      <c r="U268">
        <v>-17.191416</v>
      </c>
    </row>
    <row r="269" spans="2:21" x14ac:dyDescent="0.25">
      <c r="B269">
        <v>15.2</v>
      </c>
      <c r="C269">
        <v>-17.850536000000002</v>
      </c>
      <c r="T269">
        <v>15.2</v>
      </c>
      <c r="U269">
        <v>-16.942377</v>
      </c>
    </row>
    <row r="270" spans="2:21" x14ac:dyDescent="0.25">
      <c r="B270">
        <v>15.9</v>
      </c>
      <c r="C270">
        <v>-17.866598</v>
      </c>
      <c r="T270">
        <v>15.9</v>
      </c>
      <c r="U270">
        <v>-16.954101999999999</v>
      </c>
    </row>
    <row r="271" spans="2:21" x14ac:dyDescent="0.25">
      <c r="B271">
        <v>16.600000000000001</v>
      </c>
      <c r="C271">
        <v>-17.954443000000001</v>
      </c>
      <c r="T271">
        <v>16.600000000000001</v>
      </c>
      <c r="U271">
        <v>-17.036014999999999</v>
      </c>
    </row>
    <row r="272" spans="2:21" x14ac:dyDescent="0.25">
      <c r="B272">
        <v>17.3</v>
      </c>
      <c r="C272">
        <v>-18.156599</v>
      </c>
      <c r="T272">
        <v>17.3</v>
      </c>
      <c r="U272">
        <v>-17.242146999999999</v>
      </c>
    </row>
    <row r="273" spans="2:21" x14ac:dyDescent="0.25">
      <c r="B273">
        <v>18</v>
      </c>
      <c r="C273">
        <v>-18.466421</v>
      </c>
      <c r="T273">
        <v>18</v>
      </c>
      <c r="U273">
        <v>-17.557009000000001</v>
      </c>
    </row>
    <row r="274" spans="2:21" x14ac:dyDescent="0.25">
      <c r="B274">
        <v>18.7</v>
      </c>
      <c r="C274">
        <v>-18.849257000000001</v>
      </c>
      <c r="T274">
        <v>18.7</v>
      </c>
      <c r="U274">
        <v>-17.935465000000001</v>
      </c>
    </row>
    <row r="275" spans="2:21" x14ac:dyDescent="0.25">
      <c r="B275">
        <v>19.399999999999999</v>
      </c>
      <c r="C275">
        <v>-19.219467000000002</v>
      </c>
      <c r="T275">
        <v>19.399999999999999</v>
      </c>
      <c r="U275">
        <v>-18.309145000000001</v>
      </c>
    </row>
    <row r="276" spans="2:21" x14ac:dyDescent="0.25">
      <c r="B276">
        <v>20.100000000000001</v>
      </c>
      <c r="C276">
        <v>-19.549810000000001</v>
      </c>
      <c r="T276">
        <v>20.100000000000001</v>
      </c>
      <c r="U276">
        <v>-18.635936999999998</v>
      </c>
    </row>
    <row r="277" spans="2:21" x14ac:dyDescent="0.25">
      <c r="B277">
        <v>20.8</v>
      </c>
      <c r="C277">
        <v>-19.745688999999999</v>
      </c>
      <c r="T277">
        <v>20.8</v>
      </c>
      <c r="U277">
        <v>-18.835336999999999</v>
      </c>
    </row>
    <row r="278" spans="2:21" x14ac:dyDescent="0.25">
      <c r="B278">
        <v>21.5</v>
      </c>
      <c r="C278">
        <v>-19.794049999999999</v>
      </c>
      <c r="T278">
        <v>21.5</v>
      </c>
      <c r="U278">
        <v>-18.886825999999999</v>
      </c>
    </row>
    <row r="279" spans="2:21" x14ac:dyDescent="0.25">
      <c r="B279">
        <v>22.2</v>
      </c>
      <c r="C279">
        <v>-19.794927999999999</v>
      </c>
      <c r="T279">
        <v>22.2</v>
      </c>
      <c r="U279">
        <v>-18.885237</v>
      </c>
    </row>
    <row r="280" spans="2:21" x14ac:dyDescent="0.25">
      <c r="B280">
        <v>22.9</v>
      </c>
      <c r="C280">
        <v>-19.798051999999998</v>
      </c>
      <c r="T280">
        <v>22.9</v>
      </c>
      <c r="U280">
        <v>-18.883185999999998</v>
      </c>
    </row>
    <row r="281" spans="2:21" x14ac:dyDescent="0.25">
      <c r="B281">
        <v>23.6</v>
      </c>
      <c r="C281">
        <v>-19.791481000000001</v>
      </c>
      <c r="T281">
        <v>23.6</v>
      </c>
      <c r="U281">
        <v>-18.880804000000001</v>
      </c>
    </row>
    <row r="282" spans="2:21" x14ac:dyDescent="0.25">
      <c r="B282">
        <v>24.3</v>
      </c>
      <c r="C282">
        <v>-19.792581999999999</v>
      </c>
      <c r="T282">
        <v>24.3</v>
      </c>
      <c r="U282">
        <v>-18.882007999999999</v>
      </c>
    </row>
    <row r="283" spans="2:21" x14ac:dyDescent="0.25">
      <c r="B283">
        <v>25</v>
      </c>
      <c r="C283">
        <v>-19.789873</v>
      </c>
      <c r="T283">
        <v>25</v>
      </c>
      <c r="U283">
        <v>-18.881032999999999</v>
      </c>
    </row>
    <row r="284" spans="2:21" x14ac:dyDescent="0.25">
      <c r="B284" t="s">
        <v>25</v>
      </c>
      <c r="T284" t="s">
        <v>25</v>
      </c>
    </row>
    <row r="287" spans="2:21" x14ac:dyDescent="0.25">
      <c r="B287" t="s">
        <v>42</v>
      </c>
      <c r="T287" t="s">
        <v>42</v>
      </c>
    </row>
    <row r="288" spans="2:21" x14ac:dyDescent="0.25">
      <c r="B288" t="s">
        <v>232</v>
      </c>
      <c r="C288" t="s">
        <v>300</v>
      </c>
      <c r="T288" t="s">
        <v>232</v>
      </c>
      <c r="U288" t="s">
        <v>300</v>
      </c>
    </row>
    <row r="289" spans="2:21" x14ac:dyDescent="0.25">
      <c r="B289">
        <v>-10</v>
      </c>
      <c r="C289">
        <v>-6.5709423999999999</v>
      </c>
      <c r="T289">
        <v>-10</v>
      </c>
      <c r="U289">
        <v>-8.4580984000000008</v>
      </c>
    </row>
    <row r="290" spans="2:21" x14ac:dyDescent="0.25">
      <c r="B290">
        <v>-9.3000000000000007</v>
      </c>
      <c r="C290">
        <v>-6.5674434000000002</v>
      </c>
      <c r="T290">
        <v>-9.3000000000000007</v>
      </c>
      <c r="U290">
        <v>-8.4590464000000001</v>
      </c>
    </row>
    <row r="291" spans="2:21" x14ac:dyDescent="0.25">
      <c r="B291">
        <v>-8.6</v>
      </c>
      <c r="C291">
        <v>-6.5724688000000002</v>
      </c>
      <c r="T291">
        <v>-8.6</v>
      </c>
      <c r="U291">
        <v>-8.4594001999999993</v>
      </c>
    </row>
    <row r="292" spans="2:21" x14ac:dyDescent="0.25">
      <c r="B292">
        <v>-7.9</v>
      </c>
      <c r="C292">
        <v>-6.5750003000000001</v>
      </c>
      <c r="T292">
        <v>-7.9</v>
      </c>
      <c r="U292">
        <v>-8.4613104000000003</v>
      </c>
    </row>
    <row r="293" spans="2:21" x14ac:dyDescent="0.25">
      <c r="B293">
        <v>-7.2</v>
      </c>
      <c r="C293">
        <v>-6.5793986000000002</v>
      </c>
      <c r="T293">
        <v>-7.2</v>
      </c>
      <c r="U293">
        <v>-8.4581689999999998</v>
      </c>
    </row>
    <row r="294" spans="2:21" x14ac:dyDescent="0.25">
      <c r="B294">
        <v>-6.5</v>
      </c>
      <c r="C294">
        <v>-6.5824008000000003</v>
      </c>
      <c r="T294">
        <v>-6.5</v>
      </c>
      <c r="U294">
        <v>-8.4630288999999994</v>
      </c>
    </row>
    <row r="295" spans="2:21" x14ac:dyDescent="0.25">
      <c r="B295">
        <v>-5.8</v>
      </c>
      <c r="C295">
        <v>-6.5868377999999996</v>
      </c>
      <c r="T295">
        <v>-5.8</v>
      </c>
      <c r="U295">
        <v>-8.4622936000000006</v>
      </c>
    </row>
    <row r="296" spans="2:21" x14ac:dyDescent="0.25">
      <c r="B296">
        <v>-5.0999999999999996</v>
      </c>
      <c r="C296">
        <v>-6.5914916999999997</v>
      </c>
      <c r="T296">
        <v>-5.0999999999999996</v>
      </c>
      <c r="U296">
        <v>-8.4637995000000004</v>
      </c>
    </row>
    <row r="297" spans="2:21" x14ac:dyDescent="0.25">
      <c r="B297">
        <v>-4.4000000000000004</v>
      </c>
      <c r="C297">
        <v>-6.6008247999999998</v>
      </c>
      <c r="T297">
        <v>-4.4000000000000004</v>
      </c>
      <c r="U297">
        <v>-8.4658803999999996</v>
      </c>
    </row>
    <row r="298" spans="2:21" x14ac:dyDescent="0.25">
      <c r="B298">
        <v>-3.7</v>
      </c>
      <c r="C298">
        <v>-6.6062808000000004</v>
      </c>
      <c r="T298">
        <v>-3.7</v>
      </c>
      <c r="U298">
        <v>-8.4629964999999991</v>
      </c>
    </row>
    <row r="299" spans="2:21" x14ac:dyDescent="0.25">
      <c r="B299">
        <v>-3</v>
      </c>
      <c r="C299">
        <v>-6.6183252000000001</v>
      </c>
      <c r="T299">
        <v>-3</v>
      </c>
      <c r="U299">
        <v>-8.4695052999999998</v>
      </c>
    </row>
    <row r="300" spans="2:21" x14ac:dyDescent="0.25">
      <c r="B300">
        <v>-2.2999999999999998</v>
      </c>
      <c r="C300">
        <v>-6.6270727999999997</v>
      </c>
      <c r="T300">
        <v>-2.2999999999999998</v>
      </c>
      <c r="U300">
        <v>-8.4684772000000006</v>
      </c>
    </row>
    <row r="301" spans="2:21" x14ac:dyDescent="0.25">
      <c r="B301">
        <v>-1.6</v>
      </c>
      <c r="C301">
        <v>-6.6437058000000002</v>
      </c>
      <c r="T301">
        <v>-1.6</v>
      </c>
      <c r="U301">
        <v>-8.4738579000000005</v>
      </c>
    </row>
    <row r="302" spans="2:21" x14ac:dyDescent="0.25">
      <c r="B302">
        <v>-0.9</v>
      </c>
      <c r="C302">
        <v>-6.6605825000000003</v>
      </c>
      <c r="T302">
        <v>-0.9</v>
      </c>
      <c r="U302">
        <v>-8.4768524000000003</v>
      </c>
    </row>
    <row r="303" spans="2:21" x14ac:dyDescent="0.25">
      <c r="B303">
        <v>-0.2</v>
      </c>
      <c r="C303">
        <v>-6.6821064999999997</v>
      </c>
      <c r="T303">
        <v>-0.2</v>
      </c>
      <c r="U303">
        <v>-8.4808722000000003</v>
      </c>
    </row>
    <row r="304" spans="2:21" x14ac:dyDescent="0.25">
      <c r="B304">
        <v>0.5</v>
      </c>
      <c r="C304">
        <v>-6.7151436999999996</v>
      </c>
      <c r="T304">
        <v>0.5</v>
      </c>
      <c r="U304">
        <v>-8.4866761999999998</v>
      </c>
    </row>
    <row r="305" spans="2:21" x14ac:dyDescent="0.25">
      <c r="B305">
        <v>1.2</v>
      </c>
      <c r="C305">
        <v>-6.7554216</v>
      </c>
      <c r="T305">
        <v>1.2</v>
      </c>
      <c r="U305">
        <v>-8.5001192000000003</v>
      </c>
    </row>
    <row r="306" spans="2:21" x14ac:dyDescent="0.25">
      <c r="B306">
        <v>1.9</v>
      </c>
      <c r="C306">
        <v>-6.8109288000000001</v>
      </c>
      <c r="T306">
        <v>1.9</v>
      </c>
      <c r="U306">
        <v>-8.5067643999999998</v>
      </c>
    </row>
    <row r="307" spans="2:21" x14ac:dyDescent="0.25">
      <c r="B307">
        <v>2.6</v>
      </c>
      <c r="C307">
        <v>-6.8872390000000001</v>
      </c>
      <c r="T307">
        <v>2.6</v>
      </c>
      <c r="U307">
        <v>-8.5229025000000007</v>
      </c>
    </row>
    <row r="308" spans="2:21" x14ac:dyDescent="0.25">
      <c r="B308">
        <v>3.3</v>
      </c>
      <c r="C308">
        <v>-6.9953361000000003</v>
      </c>
      <c r="T308">
        <v>3.3</v>
      </c>
      <c r="U308">
        <v>-8.5479698000000006</v>
      </c>
    </row>
    <row r="309" spans="2:21" x14ac:dyDescent="0.25">
      <c r="B309">
        <v>4</v>
      </c>
      <c r="C309">
        <v>-7.1511993</v>
      </c>
      <c r="T309">
        <v>4</v>
      </c>
      <c r="U309">
        <v>-8.5820646000000007</v>
      </c>
    </row>
    <row r="310" spans="2:21" x14ac:dyDescent="0.25">
      <c r="B310">
        <v>4.7</v>
      </c>
      <c r="C310">
        <v>-7.3615145999999996</v>
      </c>
      <c r="T310">
        <v>4.7</v>
      </c>
      <c r="U310">
        <v>-8.6373463000000008</v>
      </c>
    </row>
    <row r="311" spans="2:21" x14ac:dyDescent="0.25">
      <c r="B311">
        <v>5.4</v>
      </c>
      <c r="C311">
        <v>-7.6349729999999996</v>
      </c>
      <c r="T311">
        <v>5.4</v>
      </c>
      <c r="U311">
        <v>-8.7218485000000001</v>
      </c>
    </row>
    <row r="312" spans="2:21" x14ac:dyDescent="0.25">
      <c r="B312">
        <v>6.1</v>
      </c>
      <c r="C312">
        <v>-7.9730543999999997</v>
      </c>
      <c r="T312">
        <v>6.1</v>
      </c>
      <c r="U312">
        <v>-8.8561353999999994</v>
      </c>
    </row>
    <row r="313" spans="2:21" x14ac:dyDescent="0.25">
      <c r="B313">
        <v>6.8</v>
      </c>
      <c r="C313">
        <v>-8.3666467999999998</v>
      </c>
      <c r="T313">
        <v>6.8</v>
      </c>
      <c r="U313">
        <v>-9.0508614000000005</v>
      </c>
    </row>
    <row r="314" spans="2:21" x14ac:dyDescent="0.25">
      <c r="B314">
        <v>7.5</v>
      </c>
      <c r="C314">
        <v>-8.8031463999999993</v>
      </c>
      <c r="T314">
        <v>7.5</v>
      </c>
      <c r="U314">
        <v>-9.3198489999999996</v>
      </c>
    </row>
    <row r="315" spans="2:21" x14ac:dyDescent="0.25">
      <c r="B315">
        <v>8.1999999999999993</v>
      </c>
      <c r="C315">
        <v>-9.2748871000000008</v>
      </c>
      <c r="T315">
        <v>8.1999999999999993</v>
      </c>
      <c r="U315">
        <v>-9.6496209999999998</v>
      </c>
    </row>
    <row r="316" spans="2:21" x14ac:dyDescent="0.25">
      <c r="B316">
        <v>8.9</v>
      </c>
      <c r="C316">
        <v>-9.7784185000000008</v>
      </c>
      <c r="T316">
        <v>8.9</v>
      </c>
      <c r="U316">
        <v>-10.037651</v>
      </c>
    </row>
    <row r="317" spans="2:21" x14ac:dyDescent="0.25">
      <c r="B317">
        <v>9.6</v>
      </c>
      <c r="C317">
        <v>-10.304270000000001</v>
      </c>
      <c r="T317">
        <v>9.6</v>
      </c>
      <c r="U317">
        <v>-10.468794000000001</v>
      </c>
    </row>
    <row r="318" spans="2:21" x14ac:dyDescent="0.25">
      <c r="B318">
        <v>10.3</v>
      </c>
      <c r="C318">
        <v>-10.852798</v>
      </c>
      <c r="T318">
        <v>10.3</v>
      </c>
      <c r="U318">
        <v>-10.935188999999999</v>
      </c>
    </row>
    <row r="319" spans="2:21" x14ac:dyDescent="0.25">
      <c r="B319">
        <v>11</v>
      </c>
      <c r="C319">
        <v>-11.423161</v>
      </c>
      <c r="T319">
        <v>11</v>
      </c>
      <c r="U319">
        <v>-11.433756000000001</v>
      </c>
    </row>
    <row r="320" spans="2:21" x14ac:dyDescent="0.25">
      <c r="B320">
        <v>11.7</v>
      </c>
      <c r="C320">
        <v>-12.014783</v>
      </c>
      <c r="T320">
        <v>11.7</v>
      </c>
      <c r="U320">
        <v>-11.968633000000001</v>
      </c>
    </row>
    <row r="321" spans="2:21" x14ac:dyDescent="0.25">
      <c r="B321">
        <v>12.4</v>
      </c>
      <c r="C321">
        <v>-12.616526</v>
      </c>
      <c r="T321">
        <v>12.4</v>
      </c>
      <c r="U321">
        <v>-12.522693</v>
      </c>
    </row>
    <row r="322" spans="2:21" x14ac:dyDescent="0.25">
      <c r="B322">
        <v>13.1</v>
      </c>
      <c r="C322">
        <v>-13.240841</v>
      </c>
      <c r="T322">
        <v>13.1</v>
      </c>
      <c r="U322">
        <v>-13.101637</v>
      </c>
    </row>
    <row r="323" spans="2:21" x14ac:dyDescent="0.25">
      <c r="B323">
        <v>13.8</v>
      </c>
      <c r="C323">
        <v>-13.871264999999999</v>
      </c>
      <c r="T323">
        <v>13.8</v>
      </c>
      <c r="U323">
        <v>-13.694020999999999</v>
      </c>
    </row>
    <row r="324" spans="2:21" x14ac:dyDescent="0.25">
      <c r="B324">
        <v>14.5</v>
      </c>
      <c r="C324">
        <v>-14.253992</v>
      </c>
      <c r="T324">
        <v>14.5</v>
      </c>
      <c r="U324">
        <v>-14.052217000000001</v>
      </c>
    </row>
    <row r="325" spans="2:21" x14ac:dyDescent="0.25">
      <c r="B325">
        <v>15.2</v>
      </c>
      <c r="C325">
        <v>-14.025218000000001</v>
      </c>
      <c r="T325">
        <v>15.2</v>
      </c>
      <c r="U325">
        <v>-13.839270000000001</v>
      </c>
    </row>
    <row r="326" spans="2:21" x14ac:dyDescent="0.25">
      <c r="B326">
        <v>15.9</v>
      </c>
      <c r="C326">
        <v>-14.043785</v>
      </c>
      <c r="T326">
        <v>15.9</v>
      </c>
      <c r="U326">
        <v>-13.857811</v>
      </c>
    </row>
    <row r="327" spans="2:21" x14ac:dyDescent="0.25">
      <c r="B327">
        <v>16.600000000000001</v>
      </c>
      <c r="C327">
        <v>-14.13402</v>
      </c>
      <c r="T327">
        <v>16.600000000000001</v>
      </c>
      <c r="U327">
        <v>-13.940853000000001</v>
      </c>
    </row>
    <row r="328" spans="2:21" x14ac:dyDescent="0.25">
      <c r="B328">
        <v>17.3</v>
      </c>
      <c r="C328">
        <v>-14.339518999999999</v>
      </c>
      <c r="T328">
        <v>17.3</v>
      </c>
      <c r="U328">
        <v>-14.153121000000001</v>
      </c>
    </row>
    <row r="329" spans="2:21" x14ac:dyDescent="0.25">
      <c r="B329">
        <v>18</v>
      </c>
      <c r="C329">
        <v>-14.651652</v>
      </c>
      <c r="T329">
        <v>18</v>
      </c>
      <c r="U329">
        <v>-14.466443</v>
      </c>
    </row>
    <row r="330" spans="2:21" x14ac:dyDescent="0.25">
      <c r="B330">
        <v>18.7</v>
      </c>
      <c r="C330">
        <v>-15.033580000000001</v>
      </c>
      <c r="T330">
        <v>18.7</v>
      </c>
      <c r="U330">
        <v>-14.847246</v>
      </c>
    </row>
    <row r="331" spans="2:21" x14ac:dyDescent="0.25">
      <c r="B331">
        <v>19.399999999999999</v>
      </c>
      <c r="C331">
        <v>-15.405207000000001</v>
      </c>
      <c r="T331">
        <v>19.399999999999999</v>
      </c>
      <c r="U331">
        <v>-15.219649</v>
      </c>
    </row>
    <row r="332" spans="2:21" x14ac:dyDescent="0.25">
      <c r="B332">
        <v>20.100000000000001</v>
      </c>
      <c r="C332">
        <v>-15.732576999999999</v>
      </c>
      <c r="T332">
        <v>20.100000000000001</v>
      </c>
      <c r="U332">
        <v>-15.547461999999999</v>
      </c>
    </row>
    <row r="333" spans="2:21" x14ac:dyDescent="0.25">
      <c r="B333">
        <v>20.8</v>
      </c>
      <c r="C333">
        <v>-15.931751</v>
      </c>
      <c r="T333">
        <v>20.8</v>
      </c>
      <c r="U333">
        <v>-15.745626</v>
      </c>
    </row>
    <row r="334" spans="2:21" x14ac:dyDescent="0.25">
      <c r="B334">
        <v>21.5</v>
      </c>
      <c r="C334">
        <v>-15.978796000000001</v>
      </c>
      <c r="T334">
        <v>21.5</v>
      </c>
      <c r="U334">
        <v>-15.794881999999999</v>
      </c>
    </row>
    <row r="335" spans="2:21" x14ac:dyDescent="0.25">
      <c r="B335">
        <v>22.2</v>
      </c>
      <c r="C335">
        <v>-15.979134</v>
      </c>
      <c r="T335">
        <v>22.2</v>
      </c>
      <c r="U335">
        <v>-15.796661</v>
      </c>
    </row>
    <row r="336" spans="2:21" x14ac:dyDescent="0.25">
      <c r="B336">
        <v>22.9</v>
      </c>
      <c r="C336">
        <v>-15.98081</v>
      </c>
      <c r="T336">
        <v>22.9</v>
      </c>
      <c r="U336">
        <v>-15.798539</v>
      </c>
    </row>
    <row r="337" spans="2:21" x14ac:dyDescent="0.25">
      <c r="B337">
        <v>23.6</v>
      </c>
      <c r="C337">
        <v>-15.978382</v>
      </c>
      <c r="T337">
        <v>23.6</v>
      </c>
      <c r="U337">
        <v>-15.794734</v>
      </c>
    </row>
    <row r="338" spans="2:21" x14ac:dyDescent="0.25">
      <c r="B338">
        <v>24.3</v>
      </c>
      <c r="C338">
        <v>-15.97626</v>
      </c>
      <c r="T338">
        <v>24.3</v>
      </c>
      <c r="U338">
        <v>-15.794280000000001</v>
      </c>
    </row>
    <row r="339" spans="2:21" x14ac:dyDescent="0.25">
      <c r="B339">
        <v>25</v>
      </c>
      <c r="C339">
        <v>-15.974598</v>
      </c>
      <c r="T339">
        <v>25</v>
      </c>
      <c r="U339">
        <v>-15.791193</v>
      </c>
    </row>
    <row r="340" spans="2:21" x14ac:dyDescent="0.25">
      <c r="B340" t="s">
        <v>25</v>
      </c>
      <c r="T340" t="s">
        <v>25</v>
      </c>
    </row>
    <row r="399" spans="1:19" x14ac:dyDescent="0.25">
      <c r="A399" s="39" t="s">
        <v>251</v>
      </c>
      <c r="S399" s="39" t="s">
        <v>251</v>
      </c>
    </row>
    <row r="1243" spans="1:19" x14ac:dyDescent="0.25">
      <c r="A1243" s="39" t="s">
        <v>235</v>
      </c>
      <c r="S1243" s="39" t="s">
        <v>236</v>
      </c>
    </row>
  </sheetData>
  <mergeCells count="4">
    <mergeCell ref="X1:AC1"/>
    <mergeCell ref="AE1:AJ1"/>
    <mergeCell ref="F1:K1"/>
    <mergeCell ref="M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0530L</vt:lpstr>
      <vt:lpstr>Mapping</vt:lpstr>
      <vt:lpstr>CLvsLO</vt:lpstr>
      <vt:lpstr>CL 15GHz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'0530L'!Amp_Diff_2_3</vt:lpstr>
      <vt:lpstr>'0530L'!Amp_Diff_2_3_2</vt:lpstr>
      <vt:lpstr>'0530L'!Amp_Diff_2_4</vt:lpstr>
      <vt:lpstr>'0530L'!Common_RL</vt:lpstr>
      <vt:lpstr>'0530L'!IL_1_4</vt:lpstr>
      <vt:lpstr>'0530L'!IL_1_4_2</vt:lpstr>
      <vt:lpstr>'0530L'!Iso_2_3</vt:lpstr>
      <vt:lpstr>'0530L'!Iso_2_3_2</vt:lpstr>
      <vt:lpstr>'0530L'!Iso_2_4</vt:lpstr>
      <vt:lpstr>'0530L'!Iso_2_4_2</vt:lpstr>
      <vt:lpstr>'CL &amp; Data'!MT3H_0113_ConversionLoss_and_Isolation_A__20dBm</vt:lpstr>
      <vt:lpstr>'CL &amp; Data'!MT3H_0113_ConversionLoss_and_Isolation_B</vt:lpstr>
      <vt:lpstr>'0530L'!Output_3_RL</vt:lpstr>
      <vt:lpstr>'0530L'!Output_4_RL</vt:lpstr>
      <vt:lpstr>'0530L'!Phase_Diff_2_3_1</vt:lpstr>
      <vt:lpstr>'0530L'!Phase_Diff_2_3_2</vt:lpstr>
      <vt:lpstr>'0530L'!Phase_Diff_2_4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2021-07-22T18:35:45Z</dcterms:modified>
</cp:coreProperties>
</file>